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 defaultThemeVersion="124226"/>
  <xr:revisionPtr revIDLastSave="0" documentId="13_ncr:1_{24972CA5-42F2-4524-91BE-5802DCDEA790}" xr6:coauthVersionLast="47" xr6:coauthVersionMax="47" xr10:uidLastSave="{00000000-0000-0000-0000-000000000000}"/>
  <bookViews>
    <workbookView xWindow="2490" yWindow="225" windowWidth="22275" windowHeight="15225" tabRatio="890" xr2:uid="{00000000-000D-0000-FFFF-FFFF00000000}"/>
  </bookViews>
  <sheets>
    <sheet name="Índice" sheetId="17" r:id="rId1"/>
    <sheet name="Amostra" sheetId="15" r:id="rId2"/>
    <sheet name="Q1" sheetId="1" r:id="rId3"/>
    <sheet name="Q2" sheetId="2" r:id="rId4"/>
    <sheet name="Q3" sheetId="32" r:id="rId5"/>
    <sheet name="Q4" sheetId="35" r:id="rId6"/>
    <sheet name="Q4.1_Redução" sheetId="45" r:id="rId7"/>
    <sheet name="Q4.2_Aumento" sheetId="46" r:id="rId8"/>
    <sheet name="Q5" sheetId="38" r:id="rId9"/>
    <sheet name="Q6" sheetId="6" r:id="rId10"/>
    <sheet name="Q7.A" sheetId="21" r:id="rId11"/>
    <sheet name="Q7.B" sheetId="47" r:id="rId12"/>
    <sheet name="Q8" sheetId="40" r:id="rId13"/>
    <sheet name="Q9" sheetId="41" r:id="rId14"/>
    <sheet name="Q9.1_Redução" sheetId="48" r:id="rId15"/>
    <sheet name="Q9.2_Aumento" sheetId="49" r:id="rId16"/>
    <sheet name="Q10" sheetId="42" r:id="rId17"/>
    <sheet name="Q11" sheetId="43" r:id="rId18"/>
    <sheet name="Q11.1" sheetId="50" r:id="rId19"/>
    <sheet name="Q12" sheetId="22" r:id="rId20"/>
    <sheet name="Q12.1_Redução" sheetId="51" r:id="rId21"/>
    <sheet name="Q12.2_Aumento" sheetId="52" r:id="rId22"/>
    <sheet name="Q13" sheetId="53" r:id="rId23"/>
    <sheet name="Q14" sheetId="54" r:id="rId24"/>
    <sheet name="Q15" sheetId="55" r:id="rId25"/>
    <sheet name="Q16" sheetId="56" r:id="rId26"/>
    <sheet name="Q17" sheetId="57" r:id="rId27"/>
    <sheet name="Nota Técnica" sheetId="18" r:id="rId28"/>
  </sheets>
  <definedNames>
    <definedName name="_xlnm._FilterDatabase" localSheetId="17" hidden="1">'Q11'!#REF!</definedName>
    <definedName name="_xlnm._FilterDatabase" localSheetId="18" hidden="1">'Q11.1'!#REF!</definedName>
    <definedName name="_xlnm._FilterDatabase" localSheetId="22" hidden="1">'Q13'!#REF!</definedName>
    <definedName name="_xlnm._FilterDatabase" localSheetId="4" hidden="1">'Q3'!#REF!</definedName>
    <definedName name="_xlnm._FilterDatabase" localSheetId="5" hidden="1">'Q4'!#REF!</definedName>
    <definedName name="_xlnm._FilterDatabase" localSheetId="6" hidden="1">'Q4.1_Redução'!#REF!</definedName>
    <definedName name="_xlnm._FilterDatabase" localSheetId="7" hidden="1">'Q4.2_Aumento'!#REF!</definedName>
    <definedName name="_xlnm._FilterDatabase" localSheetId="8" hidden="1">'Q5'!#REF!</definedName>
    <definedName name="_xlnm._FilterDatabase" localSheetId="9" hidden="1">'Q6'!#REF!</definedName>
    <definedName name="_xlnm._FilterDatabase" localSheetId="12" hidden="1">'Q8'!#REF!</definedName>
    <definedName name="_xlnm._FilterDatabase" localSheetId="14" hidden="1">'Q9.1_Redução'!#REF!</definedName>
    <definedName name="_xlnm._FilterDatabase" localSheetId="15" hidden="1">'Q9.2_Aumento'!#REF!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8" l="1"/>
  <c r="B3" i="57"/>
  <c r="B3" i="56"/>
  <c r="B3" i="55"/>
  <c r="B3" i="54"/>
  <c r="B3" i="53"/>
  <c r="B3" i="52"/>
  <c r="B3" i="51"/>
  <c r="B3" i="22"/>
  <c r="B3" i="50"/>
  <c r="B3" i="43"/>
  <c r="B3" i="42"/>
  <c r="B3" i="49"/>
  <c r="B3" i="48"/>
  <c r="B3" i="41"/>
  <c r="B3" i="40"/>
  <c r="B3" i="47"/>
  <c r="B3" i="21"/>
  <c r="B3" i="6"/>
  <c r="B3" i="38"/>
  <c r="B3" i="46"/>
  <c r="B3" i="45"/>
  <c r="B3" i="35"/>
  <c r="B3" i="32"/>
  <c r="B3" i="2"/>
  <c r="B3" i="15" l="1"/>
  <c r="B3" i="1"/>
  <c r="J11" i="56" l="1"/>
  <c r="CN20" i="42" l="1"/>
  <c r="BL25" i="6"/>
  <c r="BL14" i="6"/>
  <c r="CT28" i="42"/>
  <c r="BI30" i="6"/>
  <c r="CI28" i="42"/>
  <c r="P25" i="48"/>
  <c r="CM32" i="42"/>
  <c r="CJ34" i="42"/>
  <c r="BQ16" i="42"/>
  <c r="BK28" i="6"/>
  <c r="CT29" i="42"/>
  <c r="K18" i="41"/>
  <c r="CN18" i="42"/>
  <c r="DC21" i="42"/>
  <c r="CU13" i="42"/>
  <c r="CS25" i="42"/>
  <c r="CH22" i="42"/>
  <c r="CD17" i="42"/>
  <c r="CK25" i="42"/>
  <c r="L22" i="22"/>
  <c r="I20" i="22"/>
  <c r="CE26" i="42"/>
  <c r="I36" i="2"/>
  <c r="BM22" i="6"/>
  <c r="BP17" i="6"/>
  <c r="BK35" i="6"/>
  <c r="R21" i="21"/>
  <c r="K32" i="41"/>
  <c r="J23" i="41"/>
  <c r="L22" i="48"/>
  <c r="P19" i="48"/>
  <c r="L17" i="48"/>
  <c r="M23" i="48"/>
  <c r="BI29" i="6"/>
  <c r="CO33" i="42"/>
  <c r="CN30" i="42"/>
  <c r="P12" i="51"/>
  <c r="DC25" i="42"/>
  <c r="CD32" i="42"/>
  <c r="DD20" i="42"/>
  <c r="O15" i="48"/>
  <c r="DD33" i="42"/>
  <c r="CY25" i="42"/>
  <c r="BP15" i="6"/>
  <c r="CT22" i="42"/>
  <c r="CG25" i="42"/>
  <c r="AS14" i="6"/>
  <c r="CE37" i="42"/>
  <c r="CD20" i="42"/>
  <c r="CE25" i="42"/>
  <c r="J32" i="22"/>
  <c r="L17" i="51"/>
  <c r="N15" i="51"/>
  <c r="S21" i="21"/>
  <c r="CP29" i="42"/>
  <c r="BP23" i="6"/>
  <c r="CH18" i="42"/>
  <c r="BK24" i="6"/>
  <c r="CS30" i="42"/>
  <c r="L19" i="41"/>
  <c r="K31" i="41"/>
  <c r="J20" i="41"/>
  <c r="K24" i="48"/>
  <c r="CO15" i="42"/>
  <c r="BL27" i="6"/>
  <c r="DB29" i="42"/>
  <c r="DD22" i="42"/>
  <c r="CQ13" i="42"/>
  <c r="CQ23" i="42"/>
  <c r="CK23" i="42"/>
  <c r="CV20" i="42"/>
  <c r="CU31" i="42"/>
  <c r="CG24" i="42"/>
  <c r="CH17" i="42"/>
  <c r="CC24" i="42"/>
  <c r="I19" i="22"/>
  <c r="I21" i="22"/>
  <c r="J23" i="22"/>
  <c r="P14" i="51"/>
  <c r="N25" i="51"/>
  <c r="BM20" i="6"/>
  <c r="I29" i="41"/>
  <c r="O17" i="51"/>
  <c r="I27" i="41"/>
  <c r="CP18" i="42"/>
  <c r="CG29" i="42"/>
  <c r="CD28" i="42"/>
  <c r="CD30" i="42"/>
  <c r="BW13" i="42"/>
  <c r="BN16" i="42"/>
  <c r="BJ15" i="42"/>
  <c r="BP29" i="6"/>
  <c r="BI22" i="6"/>
  <c r="CN16" i="42"/>
  <c r="CU36" i="42"/>
  <c r="CL21" i="42"/>
  <c r="CR31" i="42"/>
  <c r="CL31" i="42"/>
  <c r="CV33" i="42"/>
  <c r="CX21" i="42"/>
  <c r="K14" i="41"/>
  <c r="L13" i="41"/>
  <c r="K22" i="41"/>
  <c r="I30" i="41"/>
  <c r="K24" i="41"/>
  <c r="J16" i="41"/>
  <c r="N20" i="48"/>
  <c r="M36" i="48"/>
  <c r="M21" i="48"/>
  <c r="L16" i="48"/>
  <c r="CO25" i="42"/>
  <c r="CR21" i="42"/>
  <c r="CM24" i="42"/>
  <c r="CM29" i="42"/>
  <c r="CQ16" i="42"/>
  <c r="CN33" i="42"/>
  <c r="BL16" i="6"/>
  <c r="BL32" i="6"/>
  <c r="BL19" i="6"/>
  <c r="BK15" i="6"/>
  <c r="BL21" i="6"/>
  <c r="CZ37" i="42"/>
  <c r="DD28" i="42"/>
  <c r="DB34" i="42"/>
  <c r="DD16" i="42"/>
  <c r="BC14" i="6"/>
  <c r="BM25" i="6"/>
  <c r="CN13" i="42"/>
  <c r="BN30" i="6"/>
  <c r="CS32" i="42"/>
  <c r="CS15" i="42"/>
  <c r="CT21" i="42"/>
  <c r="CS17" i="42"/>
  <c r="CI31" i="42"/>
  <c r="CH23" i="42"/>
  <c r="CJ32" i="42"/>
  <c r="CJ15" i="42"/>
  <c r="CG36" i="42"/>
  <c r="CE33" i="42"/>
  <c r="CD29" i="42"/>
  <c r="CE36" i="42"/>
  <c r="CE22" i="42"/>
  <c r="CF16" i="42"/>
  <c r="L36" i="22"/>
  <c r="J12" i="22"/>
  <c r="J16" i="22"/>
  <c r="K28" i="51"/>
  <c r="AZ15" i="57"/>
  <c r="CY18" i="42"/>
  <c r="L33" i="48"/>
  <c r="CP30" i="42"/>
  <c r="BK17" i="6"/>
  <c r="DC17" i="42"/>
  <c r="BO19" i="6"/>
  <c r="CS26" i="42"/>
  <c r="CG26" i="42"/>
  <c r="CF23" i="42"/>
  <c r="H15" i="2"/>
  <c r="CJ37" i="42"/>
  <c r="CE18" i="42"/>
  <c r="CI16" i="42"/>
  <c r="BN15" i="42"/>
  <c r="BN18" i="42"/>
  <c r="BM17" i="42"/>
  <c r="BI13" i="42"/>
  <c r="BP21" i="6"/>
  <c r="BN16" i="6"/>
  <c r="CO32" i="42"/>
  <c r="CM37" i="42"/>
  <c r="CO22" i="42"/>
  <c r="CQ34" i="42"/>
  <c r="CP28" i="42"/>
  <c r="CM34" i="42"/>
  <c r="CY17" i="42"/>
  <c r="CT34" i="42"/>
  <c r="CX30" i="42"/>
  <c r="DC24" i="42"/>
  <c r="DA36" i="42"/>
  <c r="I15" i="41"/>
  <c r="M14" i="48"/>
  <c r="M29" i="48"/>
  <c r="N35" i="48"/>
  <c r="O27" i="48"/>
  <c r="CD13" i="42"/>
  <c r="BN31" i="6"/>
  <c r="CY20" i="42"/>
  <c r="CK36" i="42"/>
  <c r="CL22" i="42"/>
  <c r="BI12" i="6"/>
  <c r="BI23" i="6"/>
  <c r="BI31" i="6"/>
  <c r="BJ33" i="6"/>
  <c r="BJ20" i="6"/>
  <c r="BN28" i="6"/>
  <c r="CR26" i="42"/>
  <c r="CW24" i="42"/>
  <c r="CN26" i="42"/>
  <c r="DC31" i="42"/>
  <c r="DB26" i="42"/>
  <c r="DA23" i="42"/>
  <c r="DD18" i="42"/>
  <c r="DB32" i="42"/>
  <c r="DB15" i="42"/>
  <c r="BM27" i="6"/>
  <c r="BN24" i="6"/>
  <c r="CR24" i="42"/>
  <c r="CW33" i="42"/>
  <c r="CK28" i="42"/>
  <c r="BP35" i="6"/>
  <c r="CW32" i="42"/>
  <c r="CU24" i="42"/>
  <c r="CV16" i="42"/>
  <c r="CT37" i="42"/>
  <c r="CT23" i="42"/>
  <c r="CV18" i="42"/>
  <c r="CJ21" i="42"/>
  <c r="CI30" i="42"/>
  <c r="CI33" i="42"/>
  <c r="CI20" i="42"/>
  <c r="CF15" i="42"/>
  <c r="CC31" i="42"/>
  <c r="CC34" i="42"/>
  <c r="CC21" i="42"/>
  <c r="CK15" i="42"/>
  <c r="CP36" i="42"/>
  <c r="L30" i="22"/>
  <c r="J24" i="22"/>
  <c r="K25" i="22"/>
  <c r="J14" i="22"/>
  <c r="I17" i="22"/>
  <c r="J33" i="22"/>
  <c r="K15" i="22"/>
  <c r="M22" i="51"/>
  <c r="O29" i="51"/>
  <c r="M24" i="51"/>
  <c r="K15" i="51"/>
  <c r="O16" i="51"/>
  <c r="AW31" i="54"/>
  <c r="BR27" i="55"/>
  <c r="CF28" i="55"/>
  <c r="CZ13" i="42"/>
  <c r="BP36" i="6"/>
  <c r="CR37" i="42"/>
  <c r="CT12" i="55"/>
  <c r="AL15" i="6"/>
  <c r="M15" i="56"/>
  <c r="CB19" i="55"/>
  <c r="BF15" i="55"/>
  <c r="CD28" i="55"/>
  <c r="BT27" i="55"/>
  <c r="O25" i="51"/>
  <c r="L11" i="56"/>
  <c r="J15" i="56"/>
  <c r="N20" i="51"/>
  <c r="BC28" i="54"/>
  <c r="BL37" i="54"/>
  <c r="AP24" i="54"/>
  <c r="AU13" i="54"/>
  <c r="BH24" i="54"/>
  <c r="BP13" i="54"/>
  <c r="BD36" i="54"/>
  <c r="BF26" i="54"/>
  <c r="K30" i="56"/>
  <c r="BR14" i="55"/>
  <c r="BC27" i="55"/>
  <c r="CF31" i="55"/>
  <c r="CP24" i="55"/>
  <c r="CW22" i="42"/>
  <c r="I20" i="2"/>
  <c r="CW29" i="42"/>
  <c r="CI31" i="55"/>
  <c r="BE32" i="55"/>
  <c r="M16" i="51"/>
  <c r="P17" i="51"/>
  <c r="BU27" i="55"/>
  <c r="BV16" i="57"/>
  <c r="CD19" i="55"/>
  <c r="K12" i="48"/>
  <c r="CC19" i="55"/>
  <c r="BF27" i="55"/>
  <c r="I31" i="41"/>
  <c r="K17" i="51"/>
  <c r="CT30" i="55"/>
  <c r="BH21" i="54"/>
  <c r="AO33" i="54"/>
  <c r="BF34" i="54"/>
  <c r="BX15" i="54"/>
  <c r="BO12" i="55"/>
  <c r="BP14" i="55"/>
  <c r="BO33" i="55"/>
  <c r="BE23" i="55"/>
  <c r="AY20" i="57"/>
  <c r="AW17" i="57"/>
  <c r="BG20" i="55"/>
  <c r="BL12" i="55"/>
  <c r="BQ24" i="55"/>
  <c r="CF30" i="55"/>
  <c r="CK28" i="55"/>
  <c r="CU30" i="55"/>
  <c r="BG24" i="55"/>
  <c r="CX16" i="42"/>
  <c r="CV24" i="55"/>
  <c r="CZ31" i="42"/>
  <c r="BZ36" i="55"/>
  <c r="CE16" i="55"/>
  <c r="CY14" i="55"/>
  <c r="CJ22" i="55"/>
  <c r="CL21" i="55"/>
  <c r="CQ28" i="55"/>
  <c r="CI17" i="55"/>
  <c r="CH15" i="55"/>
  <c r="L12" i="51"/>
  <c r="K14" i="48"/>
  <c r="BD15" i="55"/>
  <c r="CT14" i="55"/>
  <c r="O12" i="51"/>
  <c r="K29" i="41"/>
  <c r="K12" i="51"/>
  <c r="BK24" i="55"/>
  <c r="AV12" i="57"/>
  <c r="O12" i="48"/>
  <c r="BS27" i="55"/>
  <c r="CS14" i="55"/>
  <c r="M11" i="56"/>
  <c r="CB23" i="55"/>
  <c r="CT15" i="55"/>
  <c r="CH17" i="55"/>
  <c r="K19" i="51"/>
  <c r="N21" i="51"/>
  <c r="O35" i="51"/>
  <c r="AY20" i="54"/>
  <c r="BV24" i="54"/>
  <c r="BM23" i="54"/>
  <c r="BH13" i="54"/>
  <c r="AZ26" i="54"/>
  <c r="BK32" i="54"/>
  <c r="AO23" i="54"/>
  <c r="BX25" i="54"/>
  <c r="BH22" i="54"/>
  <c r="AU22" i="54"/>
  <c r="AO18" i="54"/>
  <c r="AT15" i="54"/>
  <c r="BL34" i="54"/>
  <c r="BW23" i="54"/>
  <c r="BO22" i="54"/>
  <c r="M13" i="56"/>
  <c r="M14" i="56"/>
  <c r="BN28" i="55"/>
  <c r="BM23" i="55"/>
  <c r="CW31" i="55"/>
  <c r="CE17" i="57"/>
  <c r="BL12" i="57"/>
  <c r="BL16" i="55"/>
  <c r="BG25" i="55"/>
  <c r="CF21" i="55"/>
  <c r="BQ25" i="55"/>
  <c r="CP14" i="55"/>
  <c r="BG22" i="55"/>
  <c r="CZ15" i="42"/>
  <c r="CG13" i="42"/>
  <c r="CX26" i="42"/>
  <c r="J25" i="2"/>
  <c r="CR14" i="55"/>
  <c r="BT33" i="55"/>
  <c r="BL24" i="55"/>
  <c r="BZ27" i="55"/>
  <c r="CM29" i="55"/>
  <c r="CC23" i="55"/>
  <c r="BM13" i="54"/>
  <c r="L20" i="41"/>
  <c r="L24" i="51"/>
  <c r="CD16" i="55"/>
  <c r="L15" i="51"/>
  <c r="L14" i="48"/>
  <c r="CH14" i="55"/>
  <c r="CM15" i="55"/>
  <c r="AU25" i="57"/>
  <c r="BE24" i="55"/>
  <c r="BW34" i="54"/>
  <c r="L31" i="41"/>
  <c r="J31" i="41"/>
  <c r="BQ13" i="54"/>
  <c r="N16" i="51"/>
  <c r="CG19" i="57"/>
  <c r="BE25" i="55"/>
  <c r="BF22" i="55"/>
  <c r="K24" i="51"/>
  <c r="L23" i="41"/>
  <c r="CI15" i="55"/>
  <c r="CJ28" i="55"/>
  <c r="BD27" i="55"/>
  <c r="K28" i="41"/>
  <c r="BK33" i="55"/>
  <c r="AW12" i="57"/>
  <c r="CT28" i="55"/>
  <c r="K31" i="48"/>
  <c r="K16" i="48"/>
  <c r="CS28" i="55"/>
  <c r="BG12" i="57"/>
  <c r="O14" i="51"/>
  <c r="K27" i="51"/>
  <c r="P23" i="51"/>
  <c r="AU34" i="54"/>
  <c r="BV29" i="54"/>
  <c r="AT20" i="54"/>
  <c r="BB16" i="54"/>
  <c r="BX20" i="54"/>
  <c r="BI24" i="54"/>
  <c r="BV18" i="54"/>
  <c r="AT26" i="54"/>
  <c r="AO15" i="54"/>
  <c r="BP26" i="54"/>
  <c r="BT16" i="54"/>
  <c r="AO34" i="54"/>
  <c r="BI26" i="54"/>
  <c r="BE20" i="54"/>
  <c r="BX34" i="54"/>
  <c r="BS30" i="54"/>
  <c r="AQ26" i="54"/>
  <c r="BF36" i="54"/>
  <c r="BI20" i="54"/>
  <c r="BE37" i="54"/>
  <c r="BD17" i="54"/>
  <c r="BK13" i="54"/>
  <c r="AT31" i="54"/>
  <c r="BK25" i="54"/>
  <c r="BR32" i="54"/>
  <c r="AZ21" i="54"/>
  <c r="AY18" i="54"/>
  <c r="BV33" i="54"/>
  <c r="BP18" i="54"/>
  <c r="BS24" i="54"/>
  <c r="BR21" i="54"/>
  <c r="M22" i="56"/>
  <c r="K28" i="56"/>
  <c r="M23" i="56"/>
  <c r="CM33" i="55"/>
  <c r="BZ29" i="55"/>
  <c r="CQ15" i="55"/>
  <c r="BY16" i="57"/>
  <c r="BQ17" i="57"/>
  <c r="AW36" i="57"/>
  <c r="BW16" i="57"/>
  <c r="BE12" i="57"/>
  <c r="BL16" i="57"/>
  <c r="BF17" i="57"/>
  <c r="CP21" i="55"/>
  <c r="BC30" i="55"/>
  <c r="BV19" i="55"/>
  <c r="CF15" i="55"/>
  <c r="CB33" i="55"/>
  <c r="CF32" i="55"/>
  <c r="CN15" i="55"/>
  <c r="BL30" i="55"/>
  <c r="BY17" i="55"/>
  <c r="BV12" i="55"/>
  <c r="CA17" i="55"/>
  <c r="BF23" i="55"/>
  <c r="CL17" i="42"/>
  <c r="CX34" i="42"/>
  <c r="I31" i="2"/>
  <c r="N12" i="52"/>
  <c r="BU35" i="55"/>
  <c r="BY19" i="55"/>
  <c r="H29" i="2"/>
  <c r="L21" i="51"/>
  <c r="CO14" i="55"/>
  <c r="CT27" i="55"/>
  <c r="BX32" i="55"/>
  <c r="CG15" i="55"/>
  <c r="L25" i="51"/>
  <c r="CS15" i="55"/>
  <c r="BZ17" i="55"/>
  <c r="AX15" i="57"/>
  <c r="BR13" i="54"/>
  <c r="L12" i="48"/>
  <c r="K22" i="51"/>
  <c r="CB30" i="55"/>
  <c r="K16" i="51"/>
  <c r="CT29" i="55"/>
  <c r="BD12" i="57"/>
  <c r="BT19" i="55"/>
  <c r="BJ22" i="55"/>
  <c r="CH17" i="57"/>
  <c r="BP17" i="57"/>
  <c r="AU15" i="57"/>
  <c r="BE17" i="55"/>
  <c r="CE28" i="55"/>
  <c r="CE23" i="55"/>
  <c r="K15" i="48"/>
  <c r="CY24" i="55"/>
  <c r="K15" i="56"/>
  <c r="BC17" i="57"/>
  <c r="L24" i="41"/>
  <c r="BK16" i="55"/>
  <c r="AY12" i="57"/>
  <c r="CN24" i="55"/>
  <c r="CG22" i="55"/>
  <c r="CD21" i="55"/>
  <c r="BR35" i="55"/>
  <c r="K17" i="48"/>
  <c r="CM21" i="55"/>
  <c r="N14" i="51"/>
  <c r="L31" i="51"/>
  <c r="BV17" i="54"/>
  <c r="BJ28" i="54"/>
  <c r="BC32" i="54"/>
  <c r="BH37" i="54"/>
  <c r="BM21" i="54"/>
  <c r="BS26" i="54"/>
  <c r="BN31" i="54"/>
  <c r="AS32" i="54"/>
  <c r="BN34" i="54"/>
  <c r="AT17" i="54"/>
  <c r="BU30" i="54"/>
  <c r="AY23" i="54"/>
  <c r="BT36" i="54"/>
  <c r="BX22" i="54"/>
  <c r="BR23" i="54"/>
  <c r="AX28" i="54"/>
  <c r="AU18" i="54"/>
  <c r="BN32" i="54"/>
  <c r="BA23" i="54"/>
  <c r="AP36" i="54"/>
  <c r="AV23" i="54"/>
  <c r="BC31" i="54"/>
  <c r="BF23" i="54"/>
  <c r="BQ22" i="54"/>
  <c r="BR20" i="54"/>
  <c r="BM20" i="54"/>
  <c r="BB29" i="54"/>
  <c r="BH15" i="54"/>
  <c r="BR29" i="54"/>
  <c r="BA26" i="54"/>
  <c r="BL15" i="54"/>
  <c r="BB18" i="54"/>
  <c r="M16" i="56"/>
  <c r="N18" i="56"/>
  <c r="BN36" i="55"/>
  <c r="BP22" i="55"/>
  <c r="BU29" i="55"/>
  <c r="CI32" i="55"/>
  <c r="AY33" i="57"/>
  <c r="AX32" i="57"/>
  <c r="AW24" i="57"/>
  <c r="AX25" i="57"/>
  <c r="CJ14" i="57"/>
  <c r="BL17" i="57"/>
  <c r="CP28" i="55"/>
  <c r="CA15" i="55"/>
  <c r="BW16" i="55"/>
  <c r="CK29" i="55"/>
  <c r="CK27" i="55"/>
  <c r="BV36" i="55"/>
  <c r="CA24" i="55"/>
  <c r="BG32" i="55"/>
  <c r="CZ36" i="55"/>
  <c r="CU36" i="55"/>
  <c r="BV28" i="55"/>
  <c r="BL20" i="55"/>
  <c r="CZ32" i="55"/>
  <c r="BM14" i="6"/>
  <c r="BM13" i="42"/>
  <c r="DD37" i="42"/>
  <c r="J21" i="2"/>
  <c r="BJ21" i="55"/>
  <c r="BO31" i="55"/>
  <c r="CL17" i="55"/>
  <c r="CJ35" i="55"/>
  <c r="BK25" i="55"/>
  <c r="BS23" i="55"/>
  <c r="BZ31" i="55"/>
  <c r="BZ32" i="55"/>
  <c r="BZ16" i="57"/>
  <c r="CB31" i="55"/>
  <c r="CQ36" i="55"/>
  <c r="P15" i="51"/>
  <c r="I24" i="41"/>
  <c r="CB25" i="55"/>
  <c r="CD17" i="55"/>
  <c r="CQ16" i="55"/>
  <c r="BW32" i="55"/>
  <c r="L20" i="51"/>
  <c r="BR29" i="55"/>
  <c r="BH12" i="55"/>
  <c r="BZ15" i="55"/>
  <c r="K11" i="56"/>
  <c r="BM36" i="55"/>
  <c r="BO36" i="55"/>
  <c r="J16" i="56"/>
  <c r="BT14" i="55"/>
  <c r="BJ13" i="54"/>
  <c r="CY36" i="55"/>
  <c r="CH12" i="55"/>
  <c r="CX24" i="55"/>
  <c r="N11" i="56"/>
  <c r="BP23" i="55"/>
  <c r="CL25" i="55"/>
  <c r="BJ12" i="57"/>
  <c r="AZ33" i="57"/>
  <c r="BD12" i="55"/>
  <c r="BE19" i="55"/>
  <c r="CC32" i="55"/>
  <c r="J13" i="56"/>
  <c r="P28" i="48"/>
  <c r="CS12" i="55"/>
  <c r="CX17" i="55"/>
  <c r="BJ17" i="57"/>
  <c r="CC12" i="55"/>
  <c r="CM35" i="55"/>
  <c r="BC12" i="57"/>
  <c r="CD33" i="55"/>
  <c r="K30" i="51"/>
  <c r="K32" i="51"/>
  <c r="BW26" i="54"/>
  <c r="BO16" i="54"/>
  <c r="AS24" i="54"/>
  <c r="AZ24" i="54"/>
  <c r="AP21" i="54"/>
  <c r="AT21" i="54"/>
  <c r="AW25" i="54"/>
  <c r="BR18" i="54"/>
  <c r="BT37" i="54"/>
  <c r="BK16" i="54"/>
  <c r="BP25" i="54"/>
  <c r="BD24" i="54"/>
  <c r="BS25" i="54"/>
  <c r="AW17" i="54"/>
  <c r="BA34" i="54"/>
  <c r="BI22" i="54"/>
  <c r="BD20" i="54"/>
  <c r="AX34" i="54"/>
  <c r="AP16" i="54"/>
  <c r="BG25" i="54"/>
  <c r="BO17" i="54"/>
  <c r="BS33" i="54"/>
  <c r="AS36" i="54"/>
  <c r="AW29" i="54"/>
  <c r="BA37" i="54"/>
  <c r="BF18" i="54"/>
  <c r="BI30" i="54"/>
  <c r="AR25" i="54"/>
  <c r="BE17" i="54"/>
  <c r="BQ34" i="54"/>
  <c r="BV36" i="54"/>
  <c r="BK33" i="54"/>
  <c r="BD15" i="54"/>
  <c r="BA13" i="54"/>
  <c r="AV28" i="54"/>
  <c r="BM15" i="54"/>
  <c r="AO22" i="54"/>
  <c r="AU30" i="54"/>
  <c r="AS33" i="54"/>
  <c r="AZ16" i="54"/>
  <c r="AQ17" i="54"/>
  <c r="AU16" i="54"/>
  <c r="AW15" i="54"/>
  <c r="BK18" i="54"/>
  <c r="AT29" i="54"/>
  <c r="BD33" i="54"/>
  <c r="AS25" i="54"/>
  <c r="BK31" i="54"/>
  <c r="BA25" i="54"/>
  <c r="BU31" i="54"/>
  <c r="BN33" i="54"/>
  <c r="BT28" i="54"/>
  <c r="BV28" i="54"/>
  <c r="BQ15" i="54"/>
  <c r="AS37" i="54"/>
  <c r="AY22" i="54"/>
  <c r="AQ20" i="54"/>
  <c r="BJ21" i="54"/>
  <c r="BQ31" i="54"/>
  <c r="BW16" i="54"/>
  <c r="BT17" i="54"/>
  <c r="BV21" i="54"/>
  <c r="BP24" i="54"/>
  <c r="BI29" i="54"/>
  <c r="BC22" i="54"/>
  <c r="BH16" i="54"/>
  <c r="BF31" i="54"/>
  <c r="BL23" i="54"/>
  <c r="BA30" i="54"/>
  <c r="BJ17" i="54"/>
  <c r="BB21" i="54"/>
  <c r="N26" i="56"/>
  <c r="K35" i="56"/>
  <c r="L24" i="56"/>
  <c r="L31" i="56"/>
  <c r="K20" i="56"/>
  <c r="J19" i="56"/>
  <c r="M21" i="56"/>
  <c r="M27" i="56"/>
  <c r="CW33" i="55"/>
  <c r="BM35" i="55"/>
  <c r="BM19" i="55"/>
  <c r="BM21" i="55"/>
  <c r="CW29" i="55"/>
  <c r="BC16" i="55"/>
  <c r="AU27" i="57"/>
  <c r="AV23" i="57"/>
  <c r="BB23" i="57"/>
  <c r="AY21" i="57"/>
  <c r="AU22" i="57"/>
  <c r="CC15" i="57"/>
  <c r="AV29" i="57"/>
  <c r="AX31" i="57"/>
  <c r="BS14" i="57"/>
  <c r="BP23" i="57"/>
  <c r="BE23" i="57"/>
  <c r="BW17" i="57"/>
  <c r="CC14" i="57"/>
  <c r="CE23" i="57"/>
  <c r="AY14" i="57"/>
  <c r="CJ15" i="57"/>
  <c r="CJ12" i="57"/>
  <c r="BX35" i="55"/>
  <c r="BG14" i="55"/>
  <c r="CQ33" i="55"/>
  <c r="BV17" i="55"/>
  <c r="CF35" i="55"/>
  <c r="BV30" i="55"/>
  <c r="CF36" i="55"/>
  <c r="BH36" i="55"/>
  <c r="CP22" i="55"/>
  <c r="CZ28" i="55"/>
  <c r="BG35" i="55"/>
  <c r="BQ32" i="55"/>
  <c r="BV21" i="55"/>
  <c r="CZ22" i="55"/>
  <c r="CZ23" i="42"/>
  <c r="BL36" i="6"/>
  <c r="BQ13" i="42"/>
  <c r="I27" i="2"/>
  <c r="CR17" i="42"/>
  <c r="CR25" i="55"/>
  <c r="CC22" i="55"/>
  <c r="BN30" i="55"/>
  <c r="CO19" i="55"/>
  <c r="CX16" i="55"/>
  <c r="BK29" i="55"/>
  <c r="CA23" i="55"/>
  <c r="BS15" i="55"/>
  <c r="BX30" i="55"/>
  <c r="CI19" i="55"/>
  <c r="CI16" i="55"/>
  <c r="CG25" i="55"/>
  <c r="CE14" i="55"/>
  <c r="BR23" i="55"/>
  <c r="CC31" i="55"/>
  <c r="CE31" i="55"/>
  <c r="BU12" i="57"/>
  <c r="BJ15" i="57"/>
  <c r="BB12" i="57"/>
  <c r="BE30" i="55"/>
  <c r="CN21" i="55"/>
  <c r="K13" i="56"/>
  <c r="M15" i="51"/>
  <c r="BD28" i="55"/>
  <c r="BH12" i="57"/>
  <c r="BF30" i="55"/>
  <c r="BD30" i="55"/>
  <c r="K15" i="41"/>
  <c r="CL12" i="55"/>
  <c r="CR33" i="55"/>
  <c r="CX19" i="55"/>
  <c r="CB15" i="57"/>
  <c r="AY17" i="57"/>
  <c r="BH29" i="55"/>
  <c r="CR31" i="55"/>
  <c r="CL36" i="55"/>
  <c r="BI29" i="55"/>
  <c r="K14" i="51"/>
  <c r="BS14" i="55"/>
  <c r="CG27" i="55"/>
  <c r="CL24" i="55"/>
  <c r="AT13" i="54"/>
  <c r="CC14" i="55"/>
  <c r="J14" i="56"/>
  <c r="BN17" i="57"/>
  <c r="BA12" i="57"/>
  <c r="AZ28" i="57"/>
  <c r="CQ29" i="55"/>
  <c r="CD30" i="55"/>
  <c r="CV32" i="55"/>
  <c r="K36" i="51"/>
  <c r="L22" i="51"/>
  <c r="I13" i="41"/>
  <c r="CR16" i="55"/>
  <c r="BY33" i="55"/>
  <c r="P16" i="51"/>
  <c r="CH22" i="55"/>
  <c r="CB14" i="57"/>
  <c r="AX17" i="57"/>
  <c r="BF28" i="55"/>
  <c r="BF36" i="55"/>
  <c r="BU14" i="55"/>
  <c r="BE22" i="55"/>
  <c r="BZ24" i="55"/>
  <c r="CE12" i="55"/>
  <c r="CS33" i="55"/>
  <c r="CB28" i="55"/>
  <c r="CH32" i="55"/>
  <c r="CC16" i="55"/>
  <c r="CC15" i="55"/>
  <c r="CJ19" i="55"/>
  <c r="BF32" i="57" l="1"/>
  <c r="BV20" i="55"/>
  <c r="BR20" i="55"/>
  <c r="BU20" i="55"/>
  <c r="BT20" i="55"/>
  <c r="BC33" i="55"/>
  <c r="BF33" i="55"/>
  <c r="BM15" i="57"/>
  <c r="BP15" i="57"/>
  <c r="BR17" i="54"/>
  <c r="AZ19" i="57"/>
  <c r="AU19" i="57"/>
  <c r="AL27" i="6"/>
  <c r="AV17" i="6"/>
  <c r="L16" i="32"/>
  <c r="K15" i="38"/>
  <c r="AR36" i="6"/>
  <c r="BB22" i="6"/>
  <c r="BR22" i="42"/>
  <c r="BH31" i="42"/>
  <c r="N13" i="21"/>
  <c r="P21" i="49"/>
  <c r="K36" i="49"/>
  <c r="BM32" i="6"/>
  <c r="CC32" i="57"/>
  <c r="BY29" i="57"/>
  <c r="CI24" i="57"/>
  <c r="CC20" i="57"/>
  <c r="BE24" i="57"/>
  <c r="H28" i="2"/>
  <c r="CI29" i="55"/>
  <c r="CD22" i="55"/>
  <c r="BT16" i="55"/>
  <c r="BR16" i="55"/>
  <c r="CK16" i="55"/>
  <c r="BC28" i="55"/>
  <c r="BE28" i="55"/>
  <c r="BD24" i="57"/>
  <c r="CF24" i="57"/>
  <c r="AY22" i="57"/>
  <c r="CW15" i="55"/>
  <c r="CX15" i="55"/>
  <c r="BO21" i="55"/>
  <c r="BM27" i="55"/>
  <c r="BO27" i="55"/>
  <c r="L21" i="56"/>
  <c r="BH25" i="54"/>
  <c r="BA22" i="54"/>
  <c r="AR29" i="54"/>
  <c r="AQ29" i="54"/>
  <c r="BW19" i="55"/>
  <c r="CE35" i="55"/>
  <c r="AU23" i="57"/>
  <c r="CH29" i="55"/>
  <c r="BV15" i="55"/>
  <c r="BP21" i="55"/>
  <c r="CT16" i="55"/>
  <c r="CS16" i="55"/>
  <c r="CQ27" i="55"/>
  <c r="CP12" i="55"/>
  <c r="CM12" i="55"/>
  <c r="CN12" i="55"/>
  <c r="CO12" i="55"/>
  <c r="CJ29" i="55"/>
  <c r="K34" i="56"/>
  <c r="AM22" i="6"/>
  <c r="AX14" i="6"/>
  <c r="BE32" i="42"/>
  <c r="BS33" i="42"/>
  <c r="P18" i="21"/>
  <c r="I19" i="32"/>
  <c r="BH25" i="6"/>
  <c r="AP30" i="6"/>
  <c r="AT22" i="6"/>
  <c r="AX16" i="6"/>
  <c r="AP20" i="6"/>
  <c r="BD20" i="6"/>
  <c r="AS21" i="6"/>
  <c r="R34" i="21"/>
  <c r="R35" i="21"/>
  <c r="BS30" i="42"/>
  <c r="BW34" i="42"/>
  <c r="BP24" i="42"/>
  <c r="BO20" i="42"/>
  <c r="I14" i="43"/>
  <c r="P20" i="49"/>
  <c r="BM33" i="6"/>
  <c r="CC24" i="57"/>
  <c r="CE30" i="57"/>
  <c r="BF35" i="57"/>
  <c r="BQ20" i="57"/>
  <c r="BL19" i="55"/>
  <c r="J22" i="2"/>
  <c r="K19" i="56"/>
  <c r="CW21" i="55"/>
  <c r="CV21" i="55"/>
  <c r="BQ15" i="55"/>
  <c r="BK20" i="55"/>
  <c r="CQ35" i="55"/>
  <c r="CR35" i="55"/>
  <c r="AU16" i="57"/>
  <c r="AX16" i="57"/>
  <c r="AY16" i="57"/>
  <c r="AV16" i="57"/>
  <c r="AW16" i="57"/>
  <c r="BX22" i="57"/>
  <c r="BK36" i="55"/>
  <c r="BA15" i="54"/>
  <c r="BK21" i="55"/>
  <c r="CW16" i="55"/>
  <c r="BC19" i="55"/>
  <c r="BD19" i="55"/>
  <c r="CD25" i="55"/>
  <c r="CE25" i="55"/>
  <c r="CC25" i="55"/>
  <c r="BI20" i="55"/>
  <c r="CT21" i="55"/>
  <c r="CZ19" i="55"/>
  <c r="CY19" i="55"/>
  <c r="CW19" i="55"/>
  <c r="CV19" i="55"/>
  <c r="CP30" i="55"/>
  <c r="CN30" i="55"/>
  <c r="CV28" i="55"/>
  <c r="CU17" i="55"/>
  <c r="CQ17" i="55"/>
  <c r="BB20" i="57"/>
  <c r="CF23" i="57"/>
  <c r="CL32" i="55"/>
  <c r="CN32" i="55"/>
  <c r="CM32" i="55"/>
  <c r="BN21" i="55"/>
  <c r="BO19" i="55"/>
  <c r="BX28" i="54"/>
  <c r="BW28" i="54"/>
  <c r="BX15" i="55"/>
  <c r="CJ21" i="55"/>
  <c r="CI21" i="55"/>
  <c r="CH21" i="55"/>
  <c r="BL23" i="55"/>
  <c r="BV23" i="55"/>
  <c r="BQ35" i="55"/>
  <c r="CS27" i="55"/>
  <c r="CU27" i="55"/>
  <c r="BR23" i="57"/>
  <c r="CE14" i="57"/>
  <c r="CG14" i="57"/>
  <c r="CB24" i="57"/>
  <c r="BK15" i="57"/>
  <c r="BI15" i="57"/>
  <c r="BF21" i="55"/>
  <c r="BD21" i="55"/>
  <c r="BE21" i="55"/>
  <c r="CX30" i="55"/>
  <c r="CV30" i="55"/>
  <c r="BX16" i="54"/>
  <c r="BX13" i="54"/>
  <c r="AS28" i="54"/>
  <c r="AR17" i="54"/>
  <c r="BD30" i="54"/>
  <c r="BC15" i="54"/>
  <c r="BA21" i="54"/>
  <c r="CI27" i="55"/>
  <c r="BM31" i="55"/>
  <c r="BY29" i="55"/>
  <c r="CD32" i="55"/>
  <c r="BS16" i="55"/>
  <c r="BE36" i="42"/>
  <c r="BG16" i="42"/>
  <c r="K25" i="49"/>
  <c r="R18" i="21"/>
  <c r="BO30" i="57"/>
  <c r="CQ22" i="55"/>
  <c r="CR22" i="55"/>
  <c r="J30" i="32"/>
  <c r="O34" i="38"/>
  <c r="K31" i="38"/>
  <c r="BE19" i="6"/>
  <c r="AT23" i="6"/>
  <c r="AT24" i="6"/>
  <c r="BE14" i="6"/>
  <c r="AL25" i="6"/>
  <c r="N35" i="21"/>
  <c r="BT17" i="42"/>
  <c r="BH18" i="42"/>
  <c r="BK21" i="42"/>
  <c r="BX16" i="42"/>
  <c r="BQ32" i="42"/>
  <c r="BT20" i="42"/>
  <c r="H21" i="43"/>
  <c r="BB12" i="6"/>
  <c r="M21" i="21"/>
  <c r="O29" i="21"/>
  <c r="K15" i="49"/>
  <c r="CW28" i="42"/>
  <c r="K33" i="52"/>
  <c r="K21" i="52"/>
  <c r="P23" i="52"/>
  <c r="BA29" i="57"/>
  <c r="BY36" i="57"/>
  <c r="BQ35" i="57"/>
  <c r="BE33" i="57"/>
  <c r="Q29" i="21"/>
  <c r="BE29" i="55"/>
  <c r="BG29" i="55"/>
  <c r="BS24" i="55"/>
  <c r="BT24" i="55"/>
  <c r="BX33" i="55"/>
  <c r="BW33" i="55"/>
  <c r="BD21" i="54"/>
  <c r="CH20" i="55"/>
  <c r="BH19" i="55"/>
  <c r="BI19" i="55"/>
  <c r="BY25" i="55"/>
  <c r="BL28" i="55"/>
  <c r="BR22" i="57"/>
  <c r="BS15" i="57"/>
  <c r="BV15" i="57"/>
  <c r="BT15" i="57"/>
  <c r="AY30" i="57"/>
  <c r="AU30" i="57"/>
  <c r="CN27" i="55"/>
  <c r="CL27" i="55"/>
  <c r="BG17" i="54"/>
  <c r="BL17" i="54"/>
  <c r="CY23" i="55"/>
  <c r="CV23" i="55"/>
  <c r="BX23" i="55"/>
  <c r="BY23" i="55"/>
  <c r="BZ23" i="55"/>
  <c r="CN33" i="55"/>
  <c r="CS19" i="55"/>
  <c r="CT19" i="55"/>
  <c r="AP13" i="54"/>
  <c r="AO13" i="54"/>
  <c r="CH25" i="55"/>
  <c r="CD14" i="57"/>
  <c r="BX12" i="57"/>
  <c r="BV12" i="57"/>
  <c r="BQ19" i="57"/>
  <c r="BP19" i="57"/>
  <c r="BS17" i="57"/>
  <c r="BT17" i="57"/>
  <c r="BV17" i="57"/>
  <c r="BR34" i="54"/>
  <c r="BC25" i="54"/>
  <c r="AX18" i="54"/>
  <c r="AY15" i="54"/>
  <c r="BJ16" i="54"/>
  <c r="P33" i="51"/>
  <c r="N33" i="51"/>
  <c r="J21" i="32"/>
  <c r="AZ36" i="6"/>
  <c r="BX17" i="42"/>
  <c r="K19" i="52"/>
  <c r="P14" i="52"/>
  <c r="P20" i="52"/>
  <c r="BP28" i="57"/>
  <c r="CL31" i="55"/>
  <c r="CO31" i="55"/>
  <c r="AV19" i="57"/>
  <c r="L26" i="32"/>
  <c r="L24" i="32"/>
  <c r="I27" i="32"/>
  <c r="K34" i="32"/>
  <c r="P24" i="38"/>
  <c r="N32" i="38"/>
  <c r="AR29" i="6"/>
  <c r="BC28" i="6"/>
  <c r="BD16" i="6"/>
  <c r="AR22" i="6"/>
  <c r="AL29" i="6"/>
  <c r="AX32" i="6"/>
  <c r="BD24" i="6"/>
  <c r="BG35" i="6"/>
  <c r="P31" i="21"/>
  <c r="BU28" i="42"/>
  <c r="BL17" i="42"/>
  <c r="BI26" i="42"/>
  <c r="BO37" i="42"/>
  <c r="BH25" i="42"/>
  <c r="BG23" i="42"/>
  <c r="BG24" i="42"/>
  <c r="BQ29" i="42"/>
  <c r="BU18" i="42"/>
  <c r="H19" i="43"/>
  <c r="M14" i="21"/>
  <c r="O16" i="21"/>
  <c r="P23" i="49"/>
  <c r="P28" i="52"/>
  <c r="K27" i="52"/>
  <c r="K36" i="52"/>
  <c r="BY25" i="57"/>
  <c r="BX32" i="57"/>
  <c r="BS33" i="57"/>
  <c r="BS29" i="57"/>
  <c r="CD35" i="57"/>
  <c r="BW27" i="57"/>
  <c r="BK20" i="57"/>
  <c r="BE31" i="57"/>
  <c r="Q28" i="21"/>
  <c r="R30" i="21"/>
  <c r="I19" i="2"/>
  <c r="H24" i="2"/>
  <c r="R24" i="21"/>
  <c r="O21" i="21"/>
  <c r="BJ29" i="55"/>
  <c r="BO15" i="57"/>
  <c r="BH21" i="55"/>
  <c r="CK24" i="55"/>
  <c r="CK30" i="55"/>
  <c r="CJ30" i="55"/>
  <c r="BA24" i="57"/>
  <c r="BY17" i="57"/>
  <c r="CA17" i="57"/>
  <c r="BZ17" i="57"/>
  <c r="CB17" i="57"/>
  <c r="BD29" i="57"/>
  <c r="AW22" i="57"/>
  <c r="AV22" i="57"/>
  <c r="BP29" i="57"/>
  <c r="BF19" i="55"/>
  <c r="CI36" i="55"/>
  <c r="CG36" i="55"/>
  <c r="N27" i="56"/>
  <c r="K27" i="56"/>
  <c r="AZ29" i="54"/>
  <c r="AY29" i="54"/>
  <c r="BL36" i="54"/>
  <c r="BI36" i="54"/>
  <c r="BR36" i="54"/>
  <c r="AU21" i="57"/>
  <c r="BZ14" i="57"/>
  <c r="CB35" i="55"/>
  <c r="BU22" i="55"/>
  <c r="BS22" i="55"/>
  <c r="BT22" i="55"/>
  <c r="CE20" i="55"/>
  <c r="BG16" i="55"/>
  <c r="BR30" i="55"/>
  <c r="BU30" i="55"/>
  <c r="BC22" i="57"/>
  <c r="AW23" i="57"/>
  <c r="BE22" i="57"/>
  <c r="BY15" i="57"/>
  <c r="BZ15" i="57"/>
  <c r="CG25" i="57"/>
  <c r="CW35" i="55"/>
  <c r="CY35" i="55"/>
  <c r="CY29" i="55"/>
  <c r="BU16" i="55"/>
  <c r="BS30" i="55"/>
  <c r="BT17" i="55"/>
  <c r="BI20" i="57"/>
  <c r="BU23" i="55"/>
  <c r="BX29" i="55"/>
  <c r="K13" i="32"/>
  <c r="AL21" i="6"/>
  <c r="BH32" i="6"/>
  <c r="BE30" i="6"/>
  <c r="BK37" i="42"/>
  <c r="BI28" i="42"/>
  <c r="BP23" i="42"/>
  <c r="N25" i="38"/>
  <c r="K30" i="38"/>
  <c r="AP24" i="6"/>
  <c r="BA30" i="6"/>
  <c r="BD21" i="6"/>
  <c r="AY19" i="6"/>
  <c r="BD27" i="6"/>
  <c r="BF29" i="6"/>
  <c r="AN36" i="6"/>
  <c r="AT27" i="6"/>
  <c r="BC25" i="6"/>
  <c r="AQ25" i="6"/>
  <c r="M35" i="21"/>
  <c r="BU21" i="42"/>
  <c r="BO25" i="42"/>
  <c r="BU23" i="42"/>
  <c r="BV22" i="42"/>
  <c r="BQ25" i="42"/>
  <c r="BS24" i="42"/>
  <c r="BE28" i="42"/>
  <c r="BH21" i="42"/>
  <c r="BR37" i="42"/>
  <c r="BL18" i="42"/>
  <c r="BQ18" i="42"/>
  <c r="H17" i="43"/>
  <c r="H22" i="43"/>
  <c r="P28" i="49"/>
  <c r="K30" i="49"/>
  <c r="P35" i="49"/>
  <c r="CW36" i="42"/>
  <c r="P35" i="52"/>
  <c r="BK22" i="57"/>
  <c r="CC27" i="57"/>
  <c r="BE21" i="57"/>
  <c r="BY33" i="57"/>
  <c r="BK30" i="57"/>
  <c r="BX35" i="57"/>
  <c r="BQ31" i="57"/>
  <c r="DA30" i="42"/>
  <c r="N15" i="21"/>
  <c r="Q13" i="21"/>
  <c r="CV33" i="55"/>
  <c r="CH12" i="57"/>
  <c r="CE12" i="57"/>
  <c r="CG12" i="57"/>
  <c r="CF12" i="57"/>
  <c r="CJ24" i="55"/>
  <c r="CG24" i="55"/>
  <c r="CA35" i="55"/>
  <c r="BY35" i="55"/>
  <c r="BR15" i="57"/>
  <c r="CG29" i="57"/>
  <c r="AX35" i="57"/>
  <c r="CB35" i="57"/>
  <c r="BE16" i="55"/>
  <c r="BF16" i="55"/>
  <c r="N19" i="56"/>
  <c r="BO15" i="54"/>
  <c r="AO16" i="54"/>
  <c r="AZ32" i="54"/>
  <c r="AY32" i="54"/>
  <c r="BB22" i="54"/>
  <c r="L23" i="52"/>
  <c r="O28" i="52"/>
  <c r="CJ16" i="55"/>
  <c r="BE14" i="55"/>
  <c r="BU17" i="57"/>
  <c r="CR32" i="55"/>
  <c r="CT32" i="55"/>
  <c r="CB36" i="55"/>
  <c r="CP31" i="55"/>
  <c r="CI23" i="57"/>
  <c r="BY24" i="57"/>
  <c r="BO20" i="55"/>
  <c r="M34" i="56"/>
  <c r="J34" i="56"/>
  <c r="N20" i="56"/>
  <c r="BP30" i="54"/>
  <c r="BO30" i="54"/>
  <c r="BJ33" i="54"/>
  <c r="BV13" i="54"/>
  <c r="BU13" i="54"/>
  <c r="CJ27" i="55"/>
  <c r="BJ20" i="55"/>
  <c r="BT15" i="55"/>
  <c r="CI24" i="55"/>
  <c r="CG16" i="55"/>
  <c r="BJ23" i="57"/>
  <c r="CY21" i="55"/>
  <c r="BL25" i="55"/>
  <c r="CW31" i="42"/>
  <c r="BM32" i="55"/>
  <c r="CZ29" i="55"/>
  <c r="CP36" i="55"/>
  <c r="BF24" i="57"/>
  <c r="CE19" i="57"/>
  <c r="CH19" i="57"/>
  <c r="CF19" i="57"/>
  <c r="BA15" i="57"/>
  <c r="BB15" i="57"/>
  <c r="BC15" i="57"/>
  <c r="BD15" i="57"/>
  <c r="AV31" i="57"/>
  <c r="AZ31" i="57"/>
  <c r="BU36" i="55"/>
  <c r="BS36" i="55"/>
  <c r="BT36" i="55"/>
  <c r="BR36" i="55"/>
  <c r="K21" i="56"/>
  <c r="AP29" i="54"/>
  <c r="BC34" i="54"/>
  <c r="CM19" i="55"/>
  <c r="BT30" i="55"/>
  <c r="AS28" i="6"/>
  <c r="BB33" i="6"/>
  <c r="BE22" i="42"/>
  <c r="I12" i="2"/>
  <c r="H12" i="2"/>
  <c r="K22" i="32"/>
  <c r="K23" i="32"/>
  <c r="I29" i="32"/>
  <c r="J31" i="32"/>
  <c r="K28" i="32"/>
  <c r="K36" i="38"/>
  <c r="M37" i="38"/>
  <c r="M26" i="38"/>
  <c r="M21" i="38"/>
  <c r="O13" i="38"/>
  <c r="AV16" i="6"/>
  <c r="BD17" i="6"/>
  <c r="AN19" i="6"/>
  <c r="AO15" i="6"/>
  <c r="BE17" i="6"/>
  <c r="AW31" i="6"/>
  <c r="AP23" i="6"/>
  <c r="AS20" i="6"/>
  <c r="AN23" i="6"/>
  <c r="BB35" i="6"/>
  <c r="BE33" i="6"/>
  <c r="AZ12" i="6"/>
  <c r="AS30" i="6"/>
  <c r="BG12" i="6"/>
  <c r="AU19" i="6"/>
  <c r="AV29" i="6"/>
  <c r="BG31" i="6"/>
  <c r="AO21" i="6"/>
  <c r="AW28" i="6"/>
  <c r="BE24" i="6"/>
  <c r="P35" i="21"/>
  <c r="O35" i="21"/>
  <c r="M30" i="21"/>
  <c r="BS23" i="42"/>
  <c r="BM26" i="42"/>
  <c r="BM28" i="42"/>
  <c r="BV37" i="42"/>
  <c r="BO22" i="42"/>
  <c r="BW36" i="42"/>
  <c r="BS26" i="42"/>
  <c r="BE30" i="42"/>
  <c r="BT28" i="42"/>
  <c r="BU31" i="42"/>
  <c r="BJ22" i="42"/>
  <c r="BV25" i="42"/>
  <c r="BF20" i="42"/>
  <c r="M18" i="21"/>
  <c r="K29" i="49"/>
  <c r="P14" i="49"/>
  <c r="K32" i="49"/>
  <c r="R15" i="21"/>
  <c r="Q14" i="21"/>
  <c r="K24" i="52"/>
  <c r="P31" i="52"/>
  <c r="P22" i="52"/>
  <c r="P29" i="52"/>
  <c r="BN35" i="57"/>
  <c r="BQ24" i="57"/>
  <c r="BQ27" i="57"/>
  <c r="BI33" i="57"/>
  <c r="BT27" i="57"/>
  <c r="BK21" i="57"/>
  <c r="BQ29" i="57"/>
  <c r="Q24" i="21"/>
  <c r="J14" i="2"/>
  <c r="BZ12" i="55"/>
  <c r="M16" i="21"/>
  <c r="Q21" i="21"/>
  <c r="P13" i="21"/>
  <c r="CN31" i="55"/>
  <c r="CO22" i="55"/>
  <c r="BW23" i="55"/>
  <c r="BY30" i="55"/>
  <c r="CL16" i="55"/>
  <c r="CN16" i="55"/>
  <c r="CM16" i="55"/>
  <c r="BX22" i="55"/>
  <c r="BY22" i="55"/>
  <c r="CA33" i="55"/>
  <c r="CP19" i="55"/>
  <c r="BL32" i="57"/>
  <c r="AX14" i="57"/>
  <c r="AV14" i="57"/>
  <c r="BG24" i="57"/>
  <c r="CI22" i="57"/>
  <c r="BT31" i="57"/>
  <c r="BD23" i="57"/>
  <c r="CN36" i="55"/>
  <c r="CM36" i="55"/>
  <c r="BI31" i="54"/>
  <c r="BQ14" i="57"/>
  <c r="BP14" i="57"/>
  <c r="BH25" i="55"/>
  <c r="BZ22" i="55"/>
  <c r="BD29" i="55"/>
  <c r="BW30" i="55"/>
  <c r="BX19" i="55"/>
  <c r="BZ19" i="55"/>
  <c r="BI36" i="55"/>
  <c r="CV25" i="55"/>
  <c r="CW25" i="55"/>
  <c r="CY25" i="55"/>
  <c r="BZ25" i="57"/>
  <c r="CF15" i="57"/>
  <c r="CH15" i="57"/>
  <c r="CG15" i="57"/>
  <c r="BH15" i="57"/>
  <c r="K32" i="32"/>
  <c r="L14" i="32"/>
  <c r="AZ17" i="6"/>
  <c r="BH27" i="6"/>
  <c r="BD29" i="6"/>
  <c r="AN32" i="6"/>
  <c r="BN30" i="42"/>
  <c r="BO29" i="42"/>
  <c r="BV24" i="42"/>
  <c r="H31" i="43"/>
  <c r="BA36" i="57"/>
  <c r="CS21" i="55"/>
  <c r="CR21" i="55"/>
  <c r="CQ21" i="55"/>
  <c r="BP15" i="55"/>
  <c r="BW12" i="55"/>
  <c r="BX12" i="55"/>
  <c r="CA16" i="55"/>
  <c r="BY16" i="55"/>
  <c r="AP19" i="6"/>
  <c r="AW15" i="6"/>
  <c r="L35" i="32"/>
  <c r="J15" i="32"/>
  <c r="J20" i="32"/>
  <c r="I18" i="32"/>
  <c r="L23" i="38"/>
  <c r="N18" i="38"/>
  <c r="M17" i="38"/>
  <c r="L20" i="38"/>
  <c r="O29" i="38"/>
  <c r="K16" i="38"/>
  <c r="L22" i="38"/>
  <c r="N33" i="38"/>
  <c r="O28" i="38"/>
  <c r="AX33" i="6"/>
  <c r="AQ32" i="6"/>
  <c r="BB31" i="6"/>
  <c r="AO31" i="6"/>
  <c r="AV32" i="6"/>
  <c r="AV25" i="6"/>
  <c r="AN35" i="6"/>
  <c r="BF15" i="6"/>
  <c r="BD23" i="6"/>
  <c r="AW20" i="6"/>
  <c r="BF28" i="6"/>
  <c r="AP14" i="6"/>
  <c r="BG20" i="6"/>
  <c r="AX22" i="6"/>
  <c r="AO35" i="6"/>
  <c r="AY25" i="6"/>
  <c r="AX30" i="6"/>
  <c r="AQ16" i="6"/>
  <c r="BE23" i="6"/>
  <c r="AQ33" i="6"/>
  <c r="AY23" i="6"/>
  <c r="AY29" i="6"/>
  <c r="AR17" i="6"/>
  <c r="AN17" i="6"/>
  <c r="BF21" i="6"/>
  <c r="AN28" i="6"/>
  <c r="AS33" i="6"/>
  <c r="BB19" i="6"/>
  <c r="BG22" i="6"/>
  <c r="BG36" i="6"/>
  <c r="AR28" i="6"/>
  <c r="BF16" i="6"/>
  <c r="AY27" i="6"/>
  <c r="AU35" i="6"/>
  <c r="BA32" i="6"/>
  <c r="AZ21" i="6"/>
  <c r="AQ27" i="6"/>
  <c r="AY24" i="6"/>
  <c r="AU31" i="6"/>
  <c r="AL33" i="6"/>
  <c r="N34" i="21"/>
  <c r="M29" i="21"/>
  <c r="M31" i="21"/>
  <c r="P30" i="21"/>
  <c r="BT34" i="42"/>
  <c r="BL34" i="42"/>
  <c r="BO34" i="42"/>
  <c r="BJ23" i="42"/>
  <c r="BX26" i="42"/>
  <c r="BT36" i="42"/>
  <c r="BI25" i="42"/>
  <c r="BR31" i="42"/>
  <c r="BL32" i="42"/>
  <c r="BV33" i="42"/>
  <c r="BL29" i="42"/>
  <c r="BF29" i="42"/>
  <c r="BI20" i="42"/>
  <c r="BK30" i="42"/>
  <c r="BH34" i="42"/>
  <c r="BM31" i="42"/>
  <c r="BX20" i="42"/>
  <c r="BW29" i="42"/>
  <c r="BN36" i="42"/>
  <c r="BX32" i="42"/>
  <c r="BO21" i="42"/>
  <c r="BF37" i="42"/>
  <c r="BL36" i="42"/>
  <c r="BX30" i="42"/>
  <c r="BM32" i="42"/>
  <c r="BJ31" i="42"/>
  <c r="BQ21" i="42"/>
  <c r="BJ24" i="42"/>
  <c r="BE26" i="42"/>
  <c r="BF17" i="42"/>
  <c r="H24" i="43"/>
  <c r="O14" i="21"/>
  <c r="N11" i="21"/>
  <c r="K19" i="49"/>
  <c r="K22" i="49"/>
  <c r="P16" i="49"/>
  <c r="K17" i="49"/>
  <c r="K33" i="49"/>
  <c r="P24" i="49"/>
  <c r="P14" i="21"/>
  <c r="BH15" i="42"/>
  <c r="N14" i="21"/>
  <c r="H33" i="2"/>
  <c r="P30" i="52"/>
  <c r="K25" i="52"/>
  <c r="CD30" i="57"/>
  <c r="CH27" i="57"/>
  <c r="BE25" i="57"/>
  <c r="BG35" i="57"/>
  <c r="CC22" i="57"/>
  <c r="BQ30" i="57"/>
  <c r="BQ32" i="57"/>
  <c r="BX30" i="57"/>
  <c r="M11" i="21"/>
  <c r="Q22" i="21"/>
  <c r="BT23" i="57"/>
  <c r="J11" i="32"/>
  <c r="BN15" i="57"/>
  <c r="BW22" i="55"/>
  <c r="BU21" i="57"/>
  <c r="BJ31" i="55"/>
  <c r="BZ12" i="57"/>
  <c r="CA12" i="57"/>
  <c r="CB12" i="57"/>
  <c r="CR20" i="55"/>
  <c r="CT20" i="55"/>
  <c r="CQ20" i="55"/>
  <c r="CS20" i="55"/>
  <c r="CQ25" i="55"/>
  <c r="CT25" i="55"/>
  <c r="BC14" i="55"/>
  <c r="BF14" i="55"/>
  <c r="BL15" i="55"/>
  <c r="BY28" i="55"/>
  <c r="CA28" i="55"/>
  <c r="BX29" i="57"/>
  <c r="BF21" i="57"/>
  <c r="BB21" i="57"/>
  <c r="AY35" i="57"/>
  <c r="AU35" i="57"/>
  <c r="AZ35" i="57"/>
  <c r="CG36" i="57"/>
  <c r="BJ32" i="57"/>
  <c r="BK19" i="55"/>
  <c r="BO35" i="55"/>
  <c r="CX29" i="55"/>
  <c r="BH32" i="54"/>
  <c r="BG32" i="54"/>
  <c r="BC13" i="54"/>
  <c r="BB13" i="54"/>
  <c r="BX32" i="54"/>
  <c r="BW32" i="54"/>
  <c r="BU21" i="54"/>
  <c r="AT28" i="54"/>
  <c r="CO28" i="55"/>
  <c r="BY15" i="55"/>
  <c r="BS31" i="55"/>
  <c r="BT31" i="55"/>
  <c r="BU31" i="55"/>
  <c r="CO32" i="55"/>
  <c r="CM17" i="55"/>
  <c r="CO17" i="55"/>
  <c r="CN17" i="55"/>
  <c r="BZ20" i="55"/>
  <c r="BX20" i="55"/>
  <c r="BY20" i="55"/>
  <c r="BW20" i="55"/>
  <c r="BC12" i="55"/>
  <c r="BF12" i="55"/>
  <c r="BE12" i="55"/>
  <c r="BE31" i="55"/>
  <c r="BG31" i="55"/>
  <c r="BD31" i="55"/>
  <c r="BC20" i="57"/>
  <c r="BD16" i="55"/>
  <c r="CZ21" i="55"/>
  <c r="CJ25" i="55"/>
  <c r="CB24" i="55"/>
  <c r="CD24" i="55"/>
  <c r="CT33" i="55"/>
  <c r="CG33" i="55"/>
  <c r="CI33" i="55"/>
  <c r="CC17" i="55"/>
  <c r="CF17" i="55"/>
  <c r="CK36" i="55"/>
  <c r="CD33" i="57"/>
  <c r="AZ32" i="57"/>
  <c r="BJ28" i="57"/>
  <c r="CF22" i="57"/>
  <c r="AV27" i="57"/>
  <c r="BJ36" i="55"/>
  <c r="CX32" i="55"/>
  <c r="J24" i="56"/>
  <c r="BA24" i="54"/>
  <c r="BS18" i="54"/>
  <c r="BJ15" i="54"/>
  <c r="BH33" i="54"/>
  <c r="BG33" i="54"/>
  <c r="AX15" i="54"/>
  <c r="BF30" i="54"/>
  <c r="BB23" i="54"/>
  <c r="BN15" i="54"/>
  <c r="CA15" i="57"/>
  <c r="CY20" i="55"/>
  <c r="BW24" i="55"/>
  <c r="BY24" i="55"/>
  <c r="CA14" i="55"/>
  <c r="CS29" i="55"/>
  <c r="CU29" i="55"/>
  <c r="CZ27" i="55"/>
  <c r="BR19" i="57"/>
  <c r="CD16" i="57"/>
  <c r="CD12" i="57"/>
  <c r="AU36" i="57"/>
  <c r="BI30" i="57"/>
  <c r="BJ25" i="57"/>
  <c r="BI23" i="57"/>
  <c r="BJ30" i="57"/>
  <c r="BC32" i="55"/>
  <c r="BF32" i="55"/>
  <c r="N31" i="56"/>
  <c r="J31" i="56"/>
  <c r="J23" i="56"/>
  <c r="BU22" i="54"/>
  <c r="BP15" i="54"/>
  <c r="BX37" i="54"/>
  <c r="BW37" i="54"/>
  <c r="BE13" i="54"/>
  <c r="CJ33" i="55"/>
  <c r="BT14" i="57"/>
  <c r="BY27" i="55"/>
  <c r="BZ30" i="55"/>
  <c r="BQ27" i="55"/>
  <c r="BH30" i="55"/>
  <c r="BL36" i="57"/>
  <c r="AV28" i="57"/>
  <c r="CH30" i="57"/>
  <c r="AX21" i="57"/>
  <c r="CY22" i="55"/>
  <c r="CH33" i="55"/>
  <c r="AR21" i="54"/>
  <c r="BD25" i="54"/>
  <c r="BJ20" i="54"/>
  <c r="BH36" i="54"/>
  <c r="BG36" i="54"/>
  <c r="L28" i="52"/>
  <c r="CF29" i="57"/>
  <c r="CI17" i="57"/>
  <c r="BK16" i="57"/>
  <c r="BI16" i="57"/>
  <c r="BB17" i="54"/>
  <c r="AO32" i="54"/>
  <c r="BE16" i="54"/>
  <c r="AX24" i="54"/>
  <c r="AQ25" i="54"/>
  <c r="AV22" i="54"/>
  <c r="O19" i="52"/>
  <c r="O32" i="52"/>
  <c r="O21" i="52"/>
  <c r="BA16" i="6"/>
  <c r="L23" i="49"/>
  <c r="L21" i="49"/>
  <c r="BF15" i="42"/>
  <c r="BM36" i="42"/>
  <c r="N19" i="21"/>
  <c r="AK12" i="6"/>
  <c r="S11" i="21"/>
  <c r="T11" i="21"/>
  <c r="BR18" i="42"/>
  <c r="AM16" i="6"/>
  <c r="CV31" i="55"/>
  <c r="BQ22" i="55"/>
  <c r="CF14" i="55"/>
  <c r="BC22" i="55"/>
  <c r="BD22" i="55"/>
  <c r="BV24" i="55"/>
  <c r="AS15" i="54"/>
  <c r="AU28" i="54"/>
  <c r="N22" i="52"/>
  <c r="N23" i="52"/>
  <c r="CG33" i="42"/>
  <c r="N21" i="49"/>
  <c r="L21" i="41"/>
  <c r="J21" i="41"/>
  <c r="CE28" i="42"/>
  <c r="M15" i="21"/>
  <c r="O25" i="49"/>
  <c r="BQ36" i="57"/>
  <c r="CI19" i="57"/>
  <c r="BO23" i="57"/>
  <c r="BX18" i="54"/>
  <c r="P19" i="51"/>
  <c r="P35" i="51"/>
  <c r="BK21" i="6"/>
  <c r="Q35" i="21"/>
  <c r="BG18" i="42"/>
  <c r="J27" i="2"/>
  <c r="P36" i="51"/>
  <c r="N36" i="51"/>
  <c r="H21" i="2"/>
  <c r="BB17" i="6"/>
  <c r="H15" i="43"/>
  <c r="CW28" i="55"/>
  <c r="CY28" i="55"/>
  <c r="M31" i="56"/>
  <c r="AQ21" i="54"/>
  <c r="AP30" i="54"/>
  <c r="AW24" i="54"/>
  <c r="AS18" i="54"/>
  <c r="BV20" i="54"/>
  <c r="BT20" i="54"/>
  <c r="AZ13" i="54"/>
  <c r="AY13" i="54"/>
  <c r="BQ29" i="54"/>
  <c r="BB24" i="54"/>
  <c r="BF29" i="55"/>
  <c r="BN12" i="6"/>
  <c r="BM12" i="6"/>
  <c r="BU14" i="57"/>
  <c r="CD27" i="55"/>
  <c r="CL33" i="55"/>
  <c r="CO33" i="55"/>
  <c r="CU23" i="55"/>
  <c r="CK12" i="55"/>
  <c r="CJ12" i="55"/>
  <c r="BL27" i="57"/>
  <c r="AX33" i="57"/>
  <c r="CF31" i="57"/>
  <c r="BW22" i="57"/>
  <c r="AW21" i="57"/>
  <c r="BS19" i="55"/>
  <c r="BR12" i="55"/>
  <c r="BT12" i="55"/>
  <c r="K32" i="56"/>
  <c r="J18" i="56"/>
  <c r="K31" i="56"/>
  <c r="BN23" i="54"/>
  <c r="BT32" i="54"/>
  <c r="BD13" i="54"/>
  <c r="BE32" i="54"/>
  <c r="BD26" i="54"/>
  <c r="AZ17" i="54"/>
  <c r="BK34" i="54"/>
  <c r="BJ30" i="54"/>
  <c r="AT37" i="54"/>
  <c r="N32" i="52"/>
  <c r="CC30" i="55"/>
  <c r="K12" i="52"/>
  <c r="BT16" i="57"/>
  <c r="BY12" i="55"/>
  <c r="BK28" i="55"/>
  <c r="BC20" i="55"/>
  <c r="BG30" i="55"/>
  <c r="CB15" i="55"/>
  <c r="BR25" i="57"/>
  <c r="BR16" i="57"/>
  <c r="BM17" i="57"/>
  <c r="AY29" i="57"/>
  <c r="BO31" i="57"/>
  <c r="AU29" i="57"/>
  <c r="AW35" i="57"/>
  <c r="BW36" i="57"/>
  <c r="BF31" i="55"/>
  <c r="CL30" i="55"/>
  <c r="CO30" i="55"/>
  <c r="CM30" i="55"/>
  <c r="BN23" i="55"/>
  <c r="N28" i="56"/>
  <c r="BU20" i="54"/>
  <c r="AP20" i="54"/>
  <c r="BR37" i="54"/>
  <c r="BB32" i="54"/>
  <c r="BP21" i="54"/>
  <c r="BD29" i="54"/>
  <c r="AR26" i="54"/>
  <c r="AP22" i="54"/>
  <c r="AW26" i="54"/>
  <c r="CB17" i="55"/>
  <c r="BE20" i="55"/>
  <c r="CT17" i="55"/>
  <c r="BV16" i="55"/>
  <c r="CA12" i="55"/>
  <c r="CK31" i="55"/>
  <c r="BQ16" i="55"/>
  <c r="BL21" i="57"/>
  <c r="BX28" i="57"/>
  <c r="BN36" i="57"/>
  <c r="BH27" i="57"/>
  <c r="BP32" i="57"/>
  <c r="BZ23" i="57"/>
  <c r="CL29" i="55"/>
  <c r="CN29" i="55"/>
  <c r="CW27" i="55"/>
  <c r="AT36" i="54"/>
  <c r="BN21" i="54"/>
  <c r="BE36" i="54"/>
  <c r="BS31" i="54"/>
  <c r="BN36" i="54"/>
  <c r="CB16" i="57"/>
  <c r="BI16" i="55"/>
  <c r="BS35" i="55"/>
  <c r="L12" i="52"/>
  <c r="BU16" i="57"/>
  <c r="BZ28" i="55"/>
  <c r="CN22" i="55"/>
  <c r="CL14" i="55"/>
  <c r="CX36" i="42"/>
  <c r="CY31" i="42"/>
  <c r="CP17" i="55"/>
  <c r="BC29" i="55"/>
  <c r="BR30" i="57"/>
  <c r="BZ21" i="57"/>
  <c r="BJ35" i="57"/>
  <c r="BN27" i="55"/>
  <c r="BI35" i="55"/>
  <c r="BK35" i="55"/>
  <c r="M24" i="56"/>
  <c r="BK23" i="54"/>
  <c r="AV33" i="54"/>
  <c r="BO25" i="54"/>
  <c r="AT25" i="54"/>
  <c r="AY24" i="54"/>
  <c r="BF22" i="54"/>
  <c r="AV16" i="54"/>
  <c r="BF16" i="54"/>
  <c r="CM28" i="55"/>
  <c r="CN28" i="55"/>
  <c r="CY15" i="55"/>
  <c r="BY31" i="55"/>
  <c r="BR17" i="55"/>
  <c r="BU17" i="55"/>
  <c r="CA29" i="55"/>
  <c r="BL24" i="57"/>
  <c r="BU35" i="57"/>
  <c r="BO25" i="57"/>
  <c r="CB32" i="57"/>
  <c r="BN23" i="57"/>
  <c r="BT32" i="55"/>
  <c r="BR32" i="55"/>
  <c r="BU32" i="55"/>
  <c r="BC17" i="54"/>
  <c r="AV25" i="54"/>
  <c r="AT23" i="54"/>
  <c r="BA33" i="54"/>
  <c r="AX37" i="54"/>
  <c r="BI18" i="54"/>
  <c r="BH29" i="54"/>
  <c r="BG29" i="54"/>
  <c r="BT30" i="54"/>
  <c r="BS36" i="54"/>
  <c r="CI12" i="55"/>
  <c r="BN19" i="57"/>
  <c r="CS32" i="55"/>
  <c r="BV29" i="55"/>
  <c r="CW22" i="55"/>
  <c r="CV22" i="55"/>
  <c r="BZ14" i="55"/>
  <c r="CP16" i="55"/>
  <c r="CG29" i="55"/>
  <c r="CP23" i="55"/>
  <c r="AZ27" i="57"/>
  <c r="BD25" i="57"/>
  <c r="BC29" i="57"/>
  <c r="CH33" i="57"/>
  <c r="CF36" i="57"/>
  <c r="BC36" i="57"/>
  <c r="BS28" i="55"/>
  <c r="CX27" i="55"/>
  <c r="N30" i="56"/>
  <c r="BB20" i="54"/>
  <c r="BO13" i="54"/>
  <c r="AX16" i="54"/>
  <c r="AS21" i="54"/>
  <c r="BT18" i="54"/>
  <c r="AO36" i="54"/>
  <c r="L33" i="52"/>
  <c r="AW37" i="54"/>
  <c r="BD17" i="57"/>
  <c r="BF13" i="54"/>
  <c r="AL19" i="6"/>
  <c r="BU28" i="55"/>
  <c r="CM27" i="55"/>
  <c r="CM14" i="55"/>
  <c r="BY14" i="55"/>
  <c r="CG19" i="55"/>
  <c r="CH19" i="55"/>
  <c r="CK32" i="55"/>
  <c r="CK15" i="55"/>
  <c r="CJ15" i="55"/>
  <c r="AU14" i="57"/>
  <c r="AW14" i="57"/>
  <c r="BX24" i="57"/>
  <c r="AZ17" i="57"/>
  <c r="BB32" i="57"/>
  <c r="BA23" i="57"/>
  <c r="CF30" i="57"/>
  <c r="AX23" i="57"/>
  <c r="BU25" i="57"/>
  <c r="CW23" i="55"/>
  <c r="CG35" i="55"/>
  <c r="CI35" i="55"/>
  <c r="CX33" i="55"/>
  <c r="AP25" i="54"/>
  <c r="AZ30" i="54"/>
  <c r="AY30" i="54"/>
  <c r="BC30" i="54"/>
  <c r="BD37" i="54"/>
  <c r="BM32" i="54"/>
  <c r="BM33" i="54"/>
  <c r="BN20" i="54"/>
  <c r="BV34" i="54"/>
  <c r="BS32" i="54"/>
  <c r="BT35" i="55"/>
  <c r="BS32" i="55"/>
  <c r="CE21" i="55"/>
  <c r="AX13" i="54"/>
  <c r="BT12" i="57"/>
  <c r="CE27" i="55"/>
  <c r="BR19" i="55"/>
  <c r="BJ19" i="55"/>
  <c r="CI25" i="55"/>
  <c r="BI25" i="55"/>
  <c r="J33" i="2"/>
  <c r="CB27" i="55"/>
  <c r="CX31" i="55"/>
  <c r="CH23" i="55"/>
  <c r="CQ31" i="55"/>
  <c r="CB14" i="55"/>
  <c r="BF17" i="55"/>
  <c r="BG17" i="55"/>
  <c r="CK14" i="55"/>
  <c r="BQ23" i="55"/>
  <c r="CU12" i="55"/>
  <c r="BC35" i="55"/>
  <c r="BD35" i="55"/>
  <c r="AY19" i="57"/>
  <c r="BM19" i="57"/>
  <c r="BO19" i="57"/>
  <c r="CG32" i="57"/>
  <c r="BM20" i="57"/>
  <c r="BO20" i="57"/>
  <c r="BB33" i="57"/>
  <c r="AW25" i="57"/>
  <c r="BA16" i="57"/>
  <c r="AX27" i="57"/>
  <c r="CG17" i="55"/>
  <c r="BD36" i="55"/>
  <c r="BS33" i="55"/>
  <c r="J20" i="56"/>
  <c r="BF28" i="54"/>
  <c r="BI17" i="54"/>
  <c r="AT18" i="54"/>
  <c r="BI33" i="54"/>
  <c r="AO28" i="54"/>
  <c r="BT15" i="54"/>
  <c r="BH18" i="54"/>
  <c r="BG26" i="54"/>
  <c r="AV21" i="54"/>
  <c r="BC21" i="54"/>
  <c r="BM25" i="54"/>
  <c r="CP32" i="55"/>
  <c r="BF33" i="57"/>
  <c r="BL25" i="57"/>
  <c r="CD36" i="57"/>
  <c r="CJ25" i="57"/>
  <c r="BQ23" i="57"/>
  <c r="AY31" i="57"/>
  <c r="BZ29" i="57"/>
  <c r="CI12" i="57"/>
  <c r="BN32" i="57"/>
  <c r="BI23" i="54"/>
  <c r="BL31" i="54"/>
  <c r="BC23" i="54"/>
  <c r="AX21" i="54"/>
  <c r="BM17" i="54"/>
  <c r="N32" i="51"/>
  <c r="BD32" i="55"/>
  <c r="AM17" i="6"/>
  <c r="CA14" i="57"/>
  <c r="BV31" i="57"/>
  <c r="CH27" i="55"/>
  <c r="BI32" i="55"/>
  <c r="BK32" i="55"/>
  <c r="CS31" i="55"/>
  <c r="CU31" i="55"/>
  <c r="BN20" i="55"/>
  <c r="BH20" i="55"/>
  <c r="BR15" i="55"/>
  <c r="BL21" i="55"/>
  <c r="BW17" i="55"/>
  <c r="CP27" i="55"/>
  <c r="CJ29" i="57"/>
  <c r="AW20" i="57"/>
  <c r="AV20" i="57"/>
  <c r="BH24" i="57"/>
  <c r="BF20" i="55"/>
  <c r="CC36" i="55"/>
  <c r="CE36" i="55"/>
  <c r="BZ35" i="55"/>
  <c r="CX36" i="55"/>
  <c r="CW36" i="55"/>
  <c r="M32" i="56"/>
  <c r="L32" i="56"/>
  <c r="AY26" i="54"/>
  <c r="BJ23" i="54"/>
  <c r="BI25" i="54"/>
  <c r="AU24" i="54"/>
  <c r="BT23" i="54"/>
  <c r="CS24" i="55"/>
  <c r="CN23" i="55"/>
  <c r="CS17" i="55"/>
  <c r="CA20" i="55"/>
  <c r="CF25" i="55"/>
  <c r="CA30" i="55"/>
  <c r="BH33" i="55"/>
  <c r="BJ33" i="55"/>
  <c r="AZ12" i="57"/>
  <c r="BL15" i="57"/>
  <c r="BN20" i="57"/>
  <c r="BZ27" i="57"/>
  <c r="BG17" i="57"/>
  <c r="BH17" i="57"/>
  <c r="BI17" i="57"/>
  <c r="BU23" i="57"/>
  <c r="BO35" i="57"/>
  <c r="CC23" i="57"/>
  <c r="AX36" i="57"/>
  <c r="BN22" i="55"/>
  <c r="BM25" i="55"/>
  <c r="CJ36" i="55"/>
  <c r="BO32" i="55"/>
  <c r="M30" i="56"/>
  <c r="BN13" i="54"/>
  <c r="AZ37" i="54"/>
  <c r="AY37" i="54"/>
  <c r="BV37" i="54"/>
  <c r="BP28" i="54"/>
  <c r="BO28" i="54"/>
  <c r="BP32" i="54"/>
  <c r="BO32" i="54"/>
  <c r="BG23" i="54"/>
  <c r="AW36" i="54"/>
  <c r="BL28" i="54"/>
  <c r="BJ18" i="54"/>
  <c r="BR22" i="54"/>
  <c r="AW13" i="54"/>
  <c r="M21" i="51"/>
  <c r="CN14" i="55"/>
  <c r="CS30" i="55"/>
  <c r="BV14" i="57"/>
  <c r="BS20" i="55"/>
  <c r="CM17" i="42"/>
  <c r="BG28" i="55"/>
  <c r="CU35" i="55"/>
  <c r="CJ14" i="55"/>
  <c r="CG14" i="55"/>
  <c r="CU14" i="55"/>
  <c r="CF22" i="55"/>
  <c r="BW35" i="55"/>
  <c r="BL33" i="57"/>
  <c r="CJ24" i="57"/>
  <c r="BJ36" i="57"/>
  <c r="BV35" i="57"/>
  <c r="BT22" i="57"/>
  <c r="BK17" i="57"/>
  <c r="BA30" i="57"/>
  <c r="BC30" i="57"/>
  <c r="CG23" i="57"/>
  <c r="CH36" i="55"/>
  <c r="BO22" i="55"/>
  <c r="L35" i="56"/>
  <c r="BA28" i="54"/>
  <c r="BK21" i="54"/>
  <c r="AW21" i="54"/>
  <c r="BK28" i="54"/>
  <c r="BX26" i="54"/>
  <c r="BS37" i="54"/>
  <c r="BX29" i="54"/>
  <c r="BW29" i="54"/>
  <c r="BF24" i="54"/>
  <c r="BG37" i="54"/>
  <c r="BT29" i="55"/>
  <c r="L14" i="56"/>
  <c r="M12" i="52"/>
  <c r="BM33" i="55"/>
  <c r="CD15" i="55"/>
  <c r="CB23" i="57"/>
  <c r="CR28" i="55"/>
  <c r="CG21" i="55"/>
  <c r="CB16" i="55"/>
  <c r="CK22" i="55"/>
  <c r="CZ14" i="55"/>
  <c r="CH35" i="55"/>
  <c r="CD31" i="55"/>
  <c r="BL23" i="57"/>
  <c r="CG33" i="57"/>
  <c r="BN31" i="57"/>
  <c r="BD33" i="57"/>
  <c r="BN35" i="55"/>
  <c r="J35" i="56"/>
  <c r="M18" i="56"/>
  <c r="BM29" i="54"/>
  <c r="AU20" i="54"/>
  <c r="BV15" i="54"/>
  <c r="AT33" i="54"/>
  <c r="AZ34" i="54"/>
  <c r="AY34" i="54"/>
  <c r="BC14" i="57"/>
  <c r="CG17" i="57"/>
  <c r="CY16" i="55"/>
  <c r="BJ12" i="55"/>
  <c r="BU24" i="55"/>
  <c r="BJ23" i="55"/>
  <c r="K11" i="41"/>
  <c r="I11" i="41"/>
  <c r="J11" i="41"/>
  <c r="J23" i="2"/>
  <c r="BC23" i="55"/>
  <c r="BL36" i="55"/>
  <c r="BQ36" i="55"/>
  <c r="CD31" i="57"/>
  <c r="AZ22" i="57"/>
  <c r="BE15" i="57"/>
  <c r="BB36" i="57"/>
  <c r="BB29" i="57"/>
  <c r="AY32" i="57"/>
  <c r="AU32" i="57"/>
  <c r="BH33" i="57"/>
  <c r="BZ32" i="57"/>
  <c r="AY28" i="57"/>
  <c r="AU28" i="57"/>
  <c r="BM30" i="55"/>
  <c r="BP25" i="55"/>
  <c r="BM22" i="55"/>
  <c r="L18" i="56"/>
  <c r="BU36" i="54"/>
  <c r="BI21" i="54"/>
  <c r="BL30" i="54"/>
  <c r="AS17" i="54"/>
  <c r="AV32" i="54"/>
  <c r="AU33" i="54"/>
  <c r="AR28" i="54"/>
  <c r="AQ28" i="54"/>
  <c r="BS13" i="54"/>
  <c r="BT13" i="54"/>
  <c r="AZ33" i="54"/>
  <c r="AY33" i="54"/>
  <c r="AO20" i="54"/>
  <c r="M35" i="52"/>
  <c r="M19" i="52"/>
  <c r="BW31" i="55"/>
  <c r="BH16" i="57"/>
  <c r="BY14" i="57"/>
  <c r="CH30" i="55"/>
  <c r="CG30" i="55"/>
  <c r="CI30" i="55"/>
  <c r="BZ33" i="55"/>
  <c r="CL19" i="55"/>
  <c r="BL22" i="55"/>
  <c r="BH22" i="55"/>
  <c r="CV35" i="55"/>
  <c r="BT35" i="57"/>
  <c r="AX19" i="57"/>
  <c r="BK14" i="57"/>
  <c r="BY28" i="57"/>
  <c r="CA28" i="57"/>
  <c r="BJ20" i="57"/>
  <c r="BZ36" i="57"/>
  <c r="BD14" i="55"/>
  <c r="CX25" i="55"/>
  <c r="BI33" i="55"/>
  <c r="K24" i="56"/>
  <c r="K18" i="56"/>
  <c r="AR36" i="54"/>
  <c r="AQ36" i="54"/>
  <c r="BJ31" i="54"/>
  <c r="BV26" i="54"/>
  <c r="BG20" i="54"/>
  <c r="BL21" i="54"/>
  <c r="BL18" i="54"/>
  <c r="BM22" i="54"/>
  <c r="BX31" i="54"/>
  <c r="BW31" i="54"/>
  <c r="AU21" i="54"/>
  <c r="BJ32" i="54"/>
  <c r="BF25" i="54"/>
  <c r="BJ25" i="54"/>
  <c r="O33" i="51"/>
  <c r="BO17" i="57"/>
  <c r="L11" i="41"/>
  <c r="K14" i="56"/>
  <c r="CN19" i="55"/>
  <c r="BD23" i="55"/>
  <c r="BY12" i="57"/>
  <c r="CI23" i="55"/>
  <c r="CF16" i="55"/>
  <c r="BQ33" i="55"/>
  <c r="BH24" i="55"/>
  <c r="BJ24" i="55"/>
  <c r="AZ16" i="57"/>
  <c r="BX23" i="57"/>
  <c r="BD36" i="57"/>
  <c r="BC24" i="57"/>
  <c r="BS23" i="57"/>
  <c r="BQ12" i="57"/>
  <c r="BQ15" i="57"/>
  <c r="CR29" i="55"/>
  <c r="CO36" i="55"/>
  <c r="CS35" i="55"/>
  <c r="N16" i="56"/>
  <c r="AV34" i="54"/>
  <c r="AU36" i="54"/>
  <c r="BL25" i="54"/>
  <c r="BQ20" i="54"/>
  <c r="AV15" i="54"/>
  <c r="BX33" i="54"/>
  <c r="BW33" i="54"/>
  <c r="BE21" i="54"/>
  <c r="BM36" i="54"/>
  <c r="K16" i="56"/>
  <c r="AV15" i="57"/>
  <c r="BI12" i="57"/>
  <c r="AV21" i="57"/>
  <c r="BS12" i="55"/>
  <c r="CJ32" i="55"/>
  <c r="BJ14" i="55"/>
  <c r="CR12" i="55"/>
  <c r="CC13" i="42"/>
  <c r="CE30" i="55"/>
  <c r="BC31" i="55"/>
  <c r="CA36" i="55"/>
  <c r="CA27" i="55"/>
  <c r="CP35" i="55"/>
  <c r="CZ17" i="55"/>
  <c r="CV17" i="55"/>
  <c r="BX27" i="57"/>
  <c r="CX23" i="55"/>
  <c r="BR28" i="55"/>
  <c r="BZ28" i="57"/>
  <c r="BV27" i="57"/>
  <c r="BW14" i="57"/>
  <c r="BN22" i="57"/>
  <c r="BD33" i="55"/>
  <c r="M19" i="56"/>
  <c r="N23" i="56"/>
  <c r="BF20" i="54"/>
  <c r="BG18" i="54"/>
  <c r="BV22" i="54"/>
  <c r="AO30" i="54"/>
  <c r="AO25" i="54"/>
  <c r="BC33" i="54"/>
  <c r="BM16" i="54"/>
  <c r="AZ25" i="54"/>
  <c r="BS20" i="54"/>
  <c r="BP17" i="54"/>
  <c r="L16" i="56"/>
  <c r="CE17" i="55"/>
  <c r="BR21" i="55"/>
  <c r="CF12" i="55"/>
  <c r="CO15" i="55"/>
  <c r="CP15" i="55"/>
  <c r="CL15" i="55"/>
  <c r="BG21" i="55"/>
  <c r="AZ24" i="57"/>
  <c r="BR14" i="57"/>
  <c r="BH36" i="57"/>
  <c r="CA33" i="57"/>
  <c r="BE14" i="57"/>
  <c r="BW23" i="57"/>
  <c r="CH24" i="57"/>
  <c r="CI14" i="57"/>
  <c r="BF35" i="55"/>
  <c r="L27" i="56"/>
  <c r="BQ21" i="54"/>
  <c r="AX36" i="54"/>
  <c r="BL29" i="54"/>
  <c r="BF33" i="54"/>
  <c r="BT25" i="54"/>
  <c r="BA29" i="54"/>
  <c r="BN24" i="54"/>
  <c r="CF17" i="57"/>
  <c r="BS29" i="55"/>
  <c r="BJ16" i="57"/>
  <c r="CA16" i="57"/>
  <c r="CV16" i="55"/>
  <c r="BI21" i="55"/>
  <c r="CV29" i="55"/>
  <c r="CH16" i="55"/>
  <c r="BQ19" i="55"/>
  <c r="CU25" i="55"/>
  <c r="CZ35" i="55"/>
  <c r="CK25" i="55"/>
  <c r="AX12" i="57"/>
  <c r="AU12" i="57"/>
  <c r="CD29" i="57"/>
  <c r="AZ30" i="57"/>
  <c r="BO36" i="57"/>
  <c r="AW31" i="57"/>
  <c r="CH25" i="57"/>
  <c r="CY31" i="55"/>
  <c r="CN35" i="55"/>
  <c r="CL35" i="55"/>
  <c r="BM18" i="54"/>
  <c r="BQ36" i="54"/>
  <c r="AY17" i="54"/>
  <c r="AV20" i="54"/>
  <c r="BX36" i="54"/>
  <c r="BW36" i="54"/>
  <c r="BI28" i="54"/>
  <c r="AV17" i="54"/>
  <c r="L21" i="52"/>
  <c r="BD20" i="55"/>
  <c r="M19" i="51"/>
  <c r="CR15" i="55"/>
  <c r="I14" i="32"/>
  <c r="CC35" i="55"/>
  <c r="BW29" i="55"/>
  <c r="CQ14" i="55"/>
  <c r="BZ20" i="57"/>
  <c r="CA20" i="57"/>
  <c r="CP29" i="55"/>
  <c r="CP33" i="55"/>
  <c r="CU16" i="55"/>
  <c r="CA31" i="57"/>
  <c r="BI25" i="57"/>
  <c r="AV35" i="57"/>
  <c r="BN33" i="57"/>
  <c r="BB24" i="57"/>
  <c r="CB32" i="55"/>
  <c r="CE32" i="55"/>
  <c r="CC24" i="55"/>
  <c r="BO24" i="55"/>
  <c r="BP35" i="55"/>
  <c r="J30" i="56"/>
  <c r="BQ24" i="54"/>
  <c r="BD28" i="54"/>
  <c r="BR26" i="54"/>
  <c r="CL28" i="55"/>
  <c r="CO35" i="55"/>
  <c r="CM25" i="55"/>
  <c r="CO25" i="55"/>
  <c r="CX14" i="55"/>
  <c r="BT21" i="55"/>
  <c r="BL37" i="42"/>
  <c r="BG19" i="55"/>
  <c r="BC17" i="55"/>
  <c r="BD17" i="55"/>
  <c r="CU21" i="55"/>
  <c r="BU19" i="55"/>
  <c r="BS12" i="57"/>
  <c r="BH28" i="57"/>
  <c r="BH35" i="57"/>
  <c r="BU24" i="57"/>
  <c r="AU33" i="57"/>
  <c r="CY33" i="55"/>
  <c r="BX24" i="55"/>
  <c r="BM28" i="55"/>
  <c r="M20" i="56"/>
  <c r="BQ33" i="54"/>
  <c r="AV36" i="54"/>
  <c r="BH20" i="54"/>
  <c r="AS31" i="54"/>
  <c r="BU18" i="54"/>
  <c r="AZ36" i="54"/>
  <c r="AY36" i="54"/>
  <c r="L32" i="51"/>
  <c r="M32" i="51"/>
  <c r="CB12" i="55"/>
  <c r="CD12" i="55"/>
  <c r="CT22" i="55"/>
  <c r="CF24" i="55"/>
  <c r="CK33" i="55"/>
  <c r="BF27" i="57"/>
  <c r="BR24" i="57"/>
  <c r="BK19" i="57"/>
  <c r="BH23" i="57"/>
  <c r="BU32" i="57"/>
  <c r="BB30" i="57"/>
  <c r="BC25" i="57"/>
  <c r="AX24" i="57"/>
  <c r="CR36" i="55"/>
  <c r="AR32" i="54"/>
  <c r="AQ32" i="54"/>
  <c r="BR15" i="54"/>
  <c r="AR16" i="54"/>
  <c r="BC24" i="54"/>
  <c r="AP17" i="54"/>
  <c r="BQ30" i="54"/>
  <c r="AX25" i="54"/>
  <c r="AY16" i="54"/>
  <c r="BO24" i="54"/>
  <c r="BU29" i="54"/>
  <c r="BM37" i="54"/>
  <c r="BI13" i="54"/>
  <c r="BX31" i="55"/>
  <c r="AQ13" i="54"/>
  <c r="AR13" i="54"/>
  <c r="BI28" i="55"/>
  <c r="BU12" i="55"/>
  <c r="CA22" i="55"/>
  <c r="BX14" i="57"/>
  <c r="BF23" i="57"/>
  <c r="BX25" i="57"/>
  <c r="CJ19" i="57"/>
  <c r="CB33" i="57"/>
  <c r="BW19" i="57"/>
  <c r="BV33" i="57"/>
  <c r="CC16" i="57"/>
  <c r="CG24" i="57"/>
  <c r="AU31" i="57"/>
  <c r="BC23" i="57"/>
  <c r="BH30" i="57"/>
  <c r="BM16" i="55"/>
  <c r="BP16" i="55"/>
  <c r="BF21" i="54"/>
  <c r="BE33" i="54"/>
  <c r="BE28" i="54"/>
  <c r="BR16" i="54"/>
  <c r="BQ32" i="54"/>
  <c r="AU25" i="54"/>
  <c r="BE25" i="54"/>
  <c r="N21" i="52"/>
  <c r="BH35" i="55"/>
  <c r="BS21" i="55"/>
  <c r="AU37" i="54"/>
  <c r="CX21" i="55"/>
  <c r="BJ25" i="55"/>
  <c r="CS22" i="55"/>
  <c r="CO21" i="55"/>
  <c r="BI12" i="55"/>
  <c r="BE33" i="55"/>
  <c r="BG33" i="55"/>
  <c r="BR35" i="57"/>
  <c r="BL31" i="57"/>
  <c r="CJ36" i="57"/>
  <c r="BL30" i="57"/>
  <c r="AV17" i="57"/>
  <c r="AU17" i="57"/>
  <c r="BI22" i="57"/>
  <c r="AX20" i="57"/>
  <c r="CB36" i="57"/>
  <c r="AW19" i="57"/>
  <c r="CM31" i="55"/>
  <c r="BW27" i="55"/>
  <c r="N14" i="56"/>
  <c r="AW32" i="54"/>
  <c r="AQ18" i="54"/>
  <c r="BQ23" i="54"/>
  <c r="BS29" i="54"/>
  <c r="BD22" i="54"/>
  <c r="BK29" i="54"/>
  <c r="BH32" i="55"/>
  <c r="BJ30" i="55"/>
  <c r="L19" i="51"/>
  <c r="BG13" i="54"/>
  <c r="CH14" i="57"/>
  <c r="CW30" i="55"/>
  <c r="CY30" i="55"/>
  <c r="CR30" i="55"/>
  <c r="CQ30" i="55"/>
  <c r="CZ24" i="42"/>
  <c r="BV32" i="55"/>
  <c r="CZ33" i="55"/>
  <c r="CJ17" i="57"/>
  <c r="BT24" i="57"/>
  <c r="BW12" i="57"/>
  <c r="BZ35" i="57"/>
  <c r="CC17" i="57"/>
  <c r="BV32" i="57"/>
  <c r="BW15" i="55"/>
  <c r="BE35" i="55"/>
  <c r="BP24" i="55"/>
  <c r="BP32" i="55"/>
  <c r="CW24" i="55"/>
  <c r="J22" i="56"/>
  <c r="AX23" i="54"/>
  <c r="AX22" i="54"/>
  <c r="AT30" i="54"/>
  <c r="BH31" i="54"/>
  <c r="BG31" i="54"/>
  <c r="BT22" i="54"/>
  <c r="BT26" i="54"/>
  <c r="BU24" i="54"/>
  <c r="BE30" i="54"/>
  <c r="BK17" i="54"/>
  <c r="BU28" i="54"/>
  <c r="AU17" i="54"/>
  <c r="AP18" i="54"/>
  <c r="CN25" i="55"/>
  <c r="BJ16" i="55"/>
  <c r="BH16" i="55"/>
  <c r="CT31" i="55"/>
  <c r="BV35" i="55"/>
  <c r="BN19" i="55"/>
  <c r="L30" i="56"/>
  <c r="N19" i="51"/>
  <c r="L16" i="52"/>
  <c r="N15" i="52"/>
  <c r="K31" i="52"/>
  <c r="CC22" i="42"/>
  <c r="AU15" i="6"/>
  <c r="BP14" i="6"/>
  <c r="BD14" i="57"/>
  <c r="CX22" i="55"/>
  <c r="CC33" i="55"/>
  <c r="CE33" i="55"/>
  <c r="CR19" i="55"/>
  <c r="CQ19" i="55"/>
  <c r="BL33" i="55"/>
  <c r="CZ24" i="55"/>
  <c r="CB22" i="55"/>
  <c r="BQ30" i="55"/>
  <c r="CZ15" i="55"/>
  <c r="BL20" i="57"/>
  <c r="BZ31" i="57"/>
  <c r="BP33" i="57"/>
  <c r="CA24" i="57"/>
  <c r="AV25" i="57"/>
  <c r="BP28" i="55"/>
  <c r="BN33" i="55"/>
  <c r="BN24" i="55"/>
  <c r="K23" i="56"/>
  <c r="M29" i="56"/>
  <c r="AR24" i="54"/>
  <c r="BU34" i="54"/>
  <c r="BQ25" i="54"/>
  <c r="BM30" i="54"/>
  <c r="AX17" i="54"/>
  <c r="BK36" i="54"/>
  <c r="BL16" i="54"/>
  <c r="BC28" i="57"/>
  <c r="BQ16" i="54"/>
  <c r="BT29" i="54"/>
  <c r="AU23" i="54"/>
  <c r="AV24" i="54"/>
  <c r="AR34" i="54"/>
  <c r="AQ34" i="54"/>
  <c r="BS28" i="54"/>
  <c r="L24" i="52"/>
  <c r="CU32" i="42"/>
  <c r="DA37" i="42"/>
  <c r="CR30" i="42"/>
  <c r="BS17" i="42"/>
  <c r="CC28" i="42"/>
  <c r="AK24" i="6"/>
  <c r="L27" i="52"/>
  <c r="BX31" i="57"/>
  <c r="CJ33" i="57"/>
  <c r="AQ15" i="54"/>
  <c r="BN25" i="54"/>
  <c r="N33" i="52"/>
  <c r="M33" i="52"/>
  <c r="P22" i="51"/>
  <c r="BM29" i="6"/>
  <c r="O30" i="49"/>
  <c r="CP37" i="42"/>
  <c r="BK19" i="6"/>
  <c r="BR13" i="42"/>
  <c r="AN25" i="6"/>
  <c r="O17" i="49"/>
  <c r="L35" i="49"/>
  <c r="M35" i="49"/>
  <c r="BO16" i="55"/>
  <c r="BI22" i="55"/>
  <c r="CR17" i="55"/>
  <c r="BC36" i="55"/>
  <c r="BO28" i="55"/>
  <c r="BM24" i="55"/>
  <c r="N34" i="56"/>
  <c r="L23" i="56"/>
  <c r="N13" i="56"/>
  <c r="BC20" i="54"/>
  <c r="O28" i="51"/>
  <c r="P24" i="51"/>
  <c r="CD31" i="42"/>
  <c r="CI21" i="42"/>
  <c r="BP27" i="6"/>
  <c r="CF23" i="55"/>
  <c r="L14" i="49"/>
  <c r="AU29" i="54"/>
  <c r="N24" i="52"/>
  <c r="O19" i="51"/>
  <c r="L24" i="22"/>
  <c r="CS34" i="42"/>
  <c r="CY37" i="42"/>
  <c r="DA24" i="42"/>
  <c r="P29" i="48"/>
  <c r="N29" i="48"/>
  <c r="O25" i="48"/>
  <c r="L28" i="41"/>
  <c r="J28" i="41"/>
  <c r="CZ34" i="42"/>
  <c r="CP26" i="42"/>
  <c r="BM15" i="6"/>
  <c r="BV16" i="42"/>
  <c r="CD18" i="42"/>
  <c r="I29" i="2"/>
  <c r="L17" i="52"/>
  <c r="AZ18" i="54"/>
  <c r="AS22" i="54"/>
  <c r="J30" i="22"/>
  <c r="BN21" i="6"/>
  <c r="CJ28" i="42"/>
  <c r="S26" i="21"/>
  <c r="DA31" i="42"/>
  <c r="CL26" i="42"/>
  <c r="CX31" i="42"/>
  <c r="BW16" i="42"/>
  <c r="CJ33" i="42"/>
  <c r="N26" i="21"/>
  <c r="BJ24" i="54"/>
  <c r="N20" i="52"/>
  <c r="CR33" i="42"/>
  <c r="BS16" i="54"/>
  <c r="BR25" i="54"/>
  <c r="L16" i="51"/>
  <c r="P20" i="51"/>
  <c r="O24" i="51"/>
  <c r="CD25" i="42"/>
  <c r="CH24" i="42"/>
  <c r="S35" i="21"/>
  <c r="BD12" i="6"/>
  <c r="DA17" i="42"/>
  <c r="BJ14" i="6"/>
  <c r="H30" i="43"/>
  <c r="I30" i="43"/>
  <c r="CZ32" i="42"/>
  <c r="M27" i="48"/>
  <c r="I34" i="41"/>
  <c r="P11" i="21"/>
  <c r="CQ30" i="42"/>
  <c r="CL28" i="42"/>
  <c r="BN22" i="6"/>
  <c r="BH17" i="42"/>
  <c r="R14" i="21"/>
  <c r="AP12" i="6"/>
  <c r="BN29" i="6"/>
  <c r="CK17" i="55"/>
  <c r="BQ21" i="55"/>
  <c r="BL14" i="55"/>
  <c r="BQ28" i="55"/>
  <c r="CU32" i="55"/>
  <c r="CU28" i="55"/>
  <c r="CD25" i="57"/>
  <c r="BF20" i="57"/>
  <c r="BX21" i="57"/>
  <c r="CD23" i="57"/>
  <c r="BR17" i="57"/>
  <c r="BP24" i="57"/>
  <c r="CI15" i="57"/>
  <c r="BE17" i="57"/>
  <c r="BP35" i="57"/>
  <c r="BA32" i="57"/>
  <c r="BC32" i="57"/>
  <c r="BT28" i="57"/>
  <c r="BT21" i="57"/>
  <c r="BN25" i="55"/>
  <c r="BP31" i="55"/>
  <c r="CT35" i="55"/>
  <c r="BP23" i="54"/>
  <c r="AX32" i="54"/>
  <c r="BT31" i="54"/>
  <c r="BR28" i="54"/>
  <c r="BE31" i="54"/>
  <c r="BC18" i="54"/>
  <c r="BC37" i="54"/>
  <c r="BE34" i="54"/>
  <c r="BJ26" i="54"/>
  <c r="BO18" i="54"/>
  <c r="BL22" i="54"/>
  <c r="BA36" i="54"/>
  <c r="CB20" i="57"/>
  <c r="CI22" i="55"/>
  <c r="BX21" i="55"/>
  <c r="CV37" i="42"/>
  <c r="CU15" i="55"/>
  <c r="BC24" i="55"/>
  <c r="BF24" i="55"/>
  <c r="CU19" i="55"/>
  <c r="BX36" i="57"/>
  <c r="CJ28" i="57"/>
  <c r="BF15" i="57"/>
  <c r="BV29" i="57"/>
  <c r="CH28" i="57"/>
  <c r="CB27" i="57"/>
  <c r="BB31" i="57"/>
  <c r="BV23" i="57"/>
  <c r="CI20" i="55"/>
  <c r="BP12" i="55"/>
  <c r="BP30" i="55"/>
  <c r="AZ20" i="54"/>
  <c r="AW20" i="54"/>
  <c r="BF17" i="54"/>
  <c r="BB28" i="54"/>
  <c r="BB34" i="54"/>
  <c r="AU31" i="54"/>
  <c r="AY21" i="54"/>
  <c r="BV16" i="54"/>
  <c r="BU33" i="54"/>
  <c r="AZ28" i="54"/>
  <c r="AY28" i="54"/>
  <c r="BP37" i="54"/>
  <c r="BO37" i="54"/>
  <c r="L27" i="51"/>
  <c r="BH32" i="57"/>
  <c r="AY23" i="57"/>
  <c r="BG16" i="54"/>
  <c r="BD32" i="54"/>
  <c r="BN22" i="54"/>
  <c r="BN18" i="54"/>
  <c r="CH28" i="42"/>
  <c r="CN17" i="42"/>
  <c r="CW17" i="42"/>
  <c r="J15" i="2"/>
  <c r="BL23" i="6"/>
  <c r="CQ26" i="42"/>
  <c r="R22" i="21"/>
  <c r="CY21" i="42"/>
  <c r="CV13" i="42"/>
  <c r="BP13" i="42"/>
  <c r="O24" i="21"/>
  <c r="H14" i="2"/>
  <c r="BB36" i="54"/>
  <c r="O33" i="49"/>
  <c r="M33" i="49"/>
  <c r="BW18" i="42"/>
  <c r="BL35" i="55"/>
  <c r="CF33" i="55"/>
  <c r="AZ25" i="57"/>
  <c r="BX17" i="57"/>
  <c r="CJ35" i="57"/>
  <c r="BG15" i="57"/>
  <c r="BE29" i="54"/>
  <c r="CP25" i="42"/>
  <c r="AU16" i="6"/>
  <c r="CT31" i="42"/>
  <c r="CZ29" i="42"/>
  <c r="CQ36" i="42"/>
  <c r="BM19" i="6"/>
  <c r="BL33" i="6"/>
  <c r="M17" i="49"/>
  <c r="O19" i="49"/>
  <c r="O31" i="21"/>
  <c r="BQ36" i="42"/>
  <c r="N27" i="21"/>
  <c r="K25" i="48"/>
  <c r="BP15" i="42"/>
  <c r="M20" i="51"/>
  <c r="BX36" i="55"/>
  <c r="BW36" i="55"/>
  <c r="BV25" i="55"/>
  <c r="BU13" i="42"/>
  <c r="CC21" i="55"/>
  <c r="CB21" i="55"/>
  <c r="CK21" i="55"/>
  <c r="BQ31" i="55"/>
  <c r="BN17" i="55"/>
  <c r="L15" i="56"/>
  <c r="N15" i="56"/>
  <c r="BB30" i="54"/>
  <c r="AS29" i="54"/>
  <c r="K33" i="51"/>
  <c r="J31" i="22"/>
  <c r="CV36" i="42"/>
  <c r="CG32" i="55"/>
  <c r="BC21" i="55"/>
  <c r="BQ17" i="55"/>
  <c r="BR32" i="57"/>
  <c r="BH31" i="57"/>
  <c r="BO22" i="57"/>
  <c r="BP19" i="55"/>
  <c r="BD24" i="55"/>
  <c r="BO14" i="55"/>
  <c r="L26" i="56"/>
  <c r="J32" i="56"/>
  <c r="L34" i="56"/>
  <c r="AT24" i="54"/>
  <c r="AO37" i="54"/>
  <c r="BC16" i="54"/>
  <c r="BU16" i="54"/>
  <c r="BO26" i="54"/>
  <c r="BK20" i="54"/>
  <c r="BE15" i="54"/>
  <c r="AX20" i="54"/>
  <c r="O33" i="52"/>
  <c r="CE22" i="55"/>
  <c r="BI24" i="55"/>
  <c r="CM22" i="55"/>
  <c r="BX37" i="42"/>
  <c r="BM12" i="55"/>
  <c r="BQ14" i="55"/>
  <c r="BC15" i="55"/>
  <c r="BE15" i="55"/>
  <c r="AZ21" i="57"/>
  <c r="AU20" i="57"/>
  <c r="AW15" i="57"/>
  <c r="AY15" i="57"/>
  <c r="BO24" i="57"/>
  <c r="BV36" i="57"/>
  <c r="BA20" i="57"/>
  <c r="BI24" i="57"/>
  <c r="AV24" i="57"/>
  <c r="CF21" i="57"/>
  <c r="CE15" i="57"/>
  <c r="CH29" i="57"/>
  <c r="BO30" i="55"/>
  <c r="BP36" i="55"/>
  <c r="J27" i="56"/>
  <c r="BG15" i="54"/>
  <c r="BP22" i="54"/>
  <c r="BI16" i="54"/>
  <c r="AT34" i="54"/>
  <c r="BX30" i="54"/>
  <c r="BW30" i="54"/>
  <c r="BT24" i="54"/>
  <c r="AP23" i="54"/>
  <c r="AO21" i="54"/>
  <c r="AS23" i="54"/>
  <c r="BL32" i="54"/>
  <c r="BC36" i="54"/>
  <c r="AW33" i="54"/>
  <c r="AX31" i="54"/>
  <c r="AS16" i="54"/>
  <c r="N25" i="52"/>
  <c r="BV24" i="57"/>
  <c r="BW15" i="57"/>
  <c r="BD34" i="54"/>
  <c r="BB15" i="54"/>
  <c r="AV18" i="54"/>
  <c r="BU15" i="54"/>
  <c r="BI15" i="54"/>
  <c r="BN30" i="54"/>
  <c r="BB33" i="54"/>
  <c r="N22" i="51"/>
  <c r="N17" i="52"/>
  <c r="M16" i="52"/>
  <c r="L17" i="22"/>
  <c r="S31" i="21"/>
  <c r="BJ30" i="6"/>
  <c r="L29" i="48"/>
  <c r="O16" i="49"/>
  <c r="L17" i="49"/>
  <c r="O32" i="49"/>
  <c r="CK20" i="42"/>
  <c r="BA23" i="6"/>
  <c r="H19" i="2"/>
  <c r="BO23" i="54"/>
  <c r="N28" i="52"/>
  <c r="CQ22" i="42"/>
  <c r="O20" i="21"/>
  <c r="BG15" i="55"/>
  <c r="CZ25" i="55"/>
  <c r="BC25" i="55"/>
  <c r="BF25" i="55"/>
  <c r="BD25" i="55"/>
  <c r="AU24" i="57"/>
  <c r="BF12" i="57"/>
  <c r="AV26" i="54"/>
  <c r="AR30" i="54"/>
  <c r="AQ30" i="54"/>
  <c r="L28" i="51"/>
  <c r="M28" i="51"/>
  <c r="L25" i="22"/>
  <c r="BM16" i="6"/>
  <c r="BI25" i="6"/>
  <c r="H14" i="43"/>
  <c r="DC34" i="42"/>
  <c r="N31" i="48"/>
  <c r="M31" i="48"/>
  <c r="P36" i="48"/>
  <c r="N36" i="48"/>
  <c r="K33" i="48"/>
  <c r="I22" i="41"/>
  <c r="DC15" i="42"/>
  <c r="BS16" i="42"/>
  <c r="N20" i="21"/>
  <c r="AN15" i="6"/>
  <c r="O31" i="51"/>
  <c r="BK22" i="6"/>
  <c r="CV14" i="55"/>
  <c r="CR23" i="55"/>
  <c r="BU21" i="55"/>
  <c r="CH31" i="55"/>
  <c r="CO27" i="55"/>
  <c r="I28" i="2"/>
  <c r="J28" i="2"/>
  <c r="BO23" i="55"/>
  <c r="CX28" i="55"/>
  <c r="K29" i="56"/>
  <c r="AR31" i="54"/>
  <c r="AQ31" i="54"/>
  <c r="BJ22" i="54"/>
  <c r="M22" i="52"/>
  <c r="M17" i="52"/>
  <c r="L29" i="22"/>
  <c r="CI23" i="42"/>
  <c r="CT26" i="42"/>
  <c r="CS20" i="42"/>
  <c r="CZ22" i="42"/>
  <c r="DA32" i="42"/>
  <c r="DD36" i="42"/>
  <c r="CW15" i="42"/>
  <c r="BJ23" i="6"/>
  <c r="BJ21" i="6"/>
  <c r="CW13" i="42"/>
  <c r="K20" i="48"/>
  <c r="BG12" i="55"/>
  <c r="BE36" i="55"/>
  <c r="BG36" i="55"/>
  <c r="BV25" i="57"/>
  <c r="BA35" i="57"/>
  <c r="BC35" i="57"/>
  <c r="BG20" i="57"/>
  <c r="BP27" i="57"/>
  <c r="AX29" i="57"/>
  <c r="AW33" i="57"/>
  <c r="CS36" i="55"/>
  <c r="K22" i="56"/>
  <c r="L20" i="56"/>
  <c r="J26" i="56"/>
  <c r="AP37" i="54"/>
  <c r="BD18" i="54"/>
  <c r="AW18" i="54"/>
  <c r="AR22" i="54"/>
  <c r="BO20" i="54"/>
  <c r="AO29" i="54"/>
  <c r="BI32" i="54"/>
  <c r="BQ37" i="54"/>
  <c r="AO31" i="54"/>
  <c r="BN14" i="55"/>
  <c r="AS13" i="54"/>
  <c r="BO14" i="57"/>
  <c r="CA25" i="55"/>
  <c r="BT28" i="55"/>
  <c r="BQ29" i="55"/>
  <c r="CU20" i="55"/>
  <c r="BX33" i="57"/>
  <c r="BD35" i="57"/>
  <c r="BH21" i="57"/>
  <c r="BM29" i="57"/>
  <c r="BO29" i="57"/>
  <c r="BN30" i="57"/>
  <c r="CI14" i="55"/>
  <c r="CG28" i="55"/>
  <c r="CI28" i="55"/>
  <c r="BP17" i="55"/>
  <c r="BP27" i="55"/>
  <c r="N35" i="56"/>
  <c r="AS26" i="54"/>
  <c r="BA20" i="54"/>
  <c r="AX29" i="54"/>
  <c r="AP33" i="54"/>
  <c r="BP29" i="54"/>
  <c r="BO29" i="54"/>
  <c r="BS23" i="54"/>
  <c r="BM34" i="54"/>
  <c r="BN37" i="54"/>
  <c r="BV31" i="54"/>
  <c r="BU32" i="54"/>
  <c r="BG22" i="54"/>
  <c r="BW13" i="54"/>
  <c r="BG16" i="57"/>
  <c r="BE36" i="57"/>
  <c r="BI37" i="54"/>
  <c r="BP36" i="54"/>
  <c r="BO36" i="54"/>
  <c r="BW22" i="54"/>
  <c r="N28" i="51"/>
  <c r="O29" i="52"/>
  <c r="N29" i="52"/>
  <c r="M29" i="52"/>
  <c r="K28" i="22"/>
  <c r="I28" i="22"/>
  <c r="DD31" i="42"/>
  <c r="O30" i="48"/>
  <c r="M30" i="48"/>
  <c r="L32" i="49"/>
  <c r="M32" i="49"/>
  <c r="CH30" i="42"/>
  <c r="N32" i="21"/>
  <c r="AX12" i="6"/>
  <c r="O24" i="52"/>
  <c r="BV31" i="55"/>
  <c r="CA31" i="55"/>
  <c r="BV27" i="55"/>
  <c r="CD20" i="57"/>
  <c r="BF31" i="57"/>
  <c r="AP34" i="54"/>
  <c r="AW22" i="54"/>
  <c r="M29" i="51"/>
  <c r="N27" i="52"/>
  <c r="M27" i="52"/>
  <c r="M24" i="52"/>
  <c r="M14" i="52"/>
  <c r="CF25" i="42"/>
  <c r="CU34" i="42"/>
  <c r="DB21" i="42"/>
  <c r="DC32" i="42"/>
  <c r="BP28" i="6"/>
  <c r="M14" i="49"/>
  <c r="L30" i="48"/>
  <c r="K30" i="48"/>
  <c r="N33" i="48"/>
  <c r="M33" i="48"/>
  <c r="CX13" i="42"/>
  <c r="CR18" i="42"/>
  <c r="CF13" i="42"/>
  <c r="CD33" i="42"/>
  <c r="CF31" i="42"/>
  <c r="AK19" i="6"/>
  <c r="T18" i="21"/>
  <c r="K34" i="41"/>
  <c r="BI30" i="55"/>
  <c r="BK30" i="55"/>
  <c r="CJ17" i="55"/>
  <c r="BK22" i="55"/>
  <c r="CW21" i="42"/>
  <c r="CD23" i="55"/>
  <c r="CZ31" i="55"/>
  <c r="BO25" i="55"/>
  <c r="L19" i="56"/>
  <c r="AX26" i="54"/>
  <c r="BP34" i="54"/>
  <c r="BO34" i="54"/>
  <c r="M36" i="51"/>
  <c r="O36" i="52"/>
  <c r="I14" i="22"/>
  <c r="K12" i="22"/>
  <c r="CC36" i="42"/>
  <c r="CU18" i="42"/>
  <c r="CJ30" i="57"/>
  <c r="BF16" i="57"/>
  <c r="CD15" i="57"/>
  <c r="BM23" i="57"/>
  <c r="CC12" i="57"/>
  <c r="BN24" i="57"/>
  <c r="BY35" i="57"/>
  <c r="CA35" i="57"/>
  <c r="CQ32" i="55"/>
  <c r="M28" i="56"/>
  <c r="L28" i="56"/>
  <c r="AP15" i="54"/>
  <c r="AU32" i="54"/>
  <c r="BM31" i="54"/>
  <c r="BW25" i="54"/>
  <c r="BU23" i="54"/>
  <c r="AW34" i="54"/>
  <c r="BS34" i="54"/>
  <c r="AY25" i="54"/>
  <c r="BT21" i="54"/>
  <c r="AW23" i="54"/>
  <c r="BN17" i="54"/>
  <c r="AU15" i="54"/>
  <c r="L30" i="52"/>
  <c r="BV19" i="57"/>
  <c r="CF14" i="57"/>
  <c r="CS25" i="55"/>
  <c r="BT23" i="55"/>
  <c r="CP25" i="55"/>
  <c r="BL32" i="55"/>
  <c r="BE27" i="55"/>
  <c r="BG27" i="55"/>
  <c r="BV14" i="55"/>
  <c r="BL28" i="57"/>
  <c r="AZ36" i="57"/>
  <c r="CJ23" i="57"/>
  <c r="BX15" i="57"/>
  <c r="CB29" i="57"/>
  <c r="AW27" i="57"/>
  <c r="AY27" i="57"/>
  <c r="CH23" i="57"/>
  <c r="AX22" i="57"/>
  <c r="BX16" i="55"/>
  <c r="BN12" i="55"/>
  <c r="BN32" i="55"/>
  <c r="BY36" i="55"/>
  <c r="L29" i="56"/>
  <c r="K26" i="56"/>
  <c r="BA17" i="54"/>
  <c r="BC26" i="54"/>
  <c r="AZ22" i="54"/>
  <c r="BS15" i="54"/>
  <c r="AP32" i="54"/>
  <c r="BR33" i="54"/>
  <c r="AW16" i="54"/>
  <c r="BW18" i="54"/>
  <c r="BF29" i="54"/>
  <c r="BE23" i="54"/>
  <c r="BF37" i="54"/>
  <c r="AS34" i="54"/>
  <c r="BL33" i="54"/>
  <c r="BP33" i="54"/>
  <c r="BO33" i="54"/>
  <c r="BX23" i="54"/>
  <c r="BL24" i="54"/>
  <c r="BB31" i="54"/>
  <c r="AP28" i="54"/>
  <c r="BV25" i="54"/>
  <c r="BJ37" i="54"/>
  <c r="M23" i="52"/>
  <c r="K17" i="22"/>
  <c r="CD15" i="42"/>
  <c r="CM20" i="42"/>
  <c r="CR20" i="42"/>
  <c r="BI14" i="6"/>
  <c r="CO36" i="42"/>
  <c r="M20" i="49"/>
  <c r="L28" i="48"/>
  <c r="K28" i="48"/>
  <c r="L35" i="41"/>
  <c r="J35" i="41"/>
  <c r="P16" i="21"/>
  <c r="DD17" i="42"/>
  <c r="BO12" i="6"/>
  <c r="BR17" i="42"/>
  <c r="BG17" i="42"/>
  <c r="N24" i="21"/>
  <c r="BB24" i="6"/>
  <c r="J19" i="2"/>
  <c r="CS24" i="42"/>
  <c r="P14" i="48"/>
  <c r="BJ17" i="42"/>
  <c r="CU22" i="55"/>
  <c r="BQ12" i="55"/>
  <c r="BM24" i="57"/>
  <c r="BX20" i="57"/>
  <c r="AR15" i="54"/>
  <c r="BJ36" i="54"/>
  <c r="L36" i="52"/>
  <c r="O15" i="52"/>
  <c r="O20" i="52"/>
  <c r="J28" i="22"/>
  <c r="CD16" i="42"/>
  <c r="CG22" i="42"/>
  <c r="CM26" i="42"/>
  <c r="BN19" i="6"/>
  <c r="N20" i="49"/>
  <c r="O35" i="49"/>
  <c r="N14" i="49"/>
  <c r="L24" i="49"/>
  <c r="N24" i="49"/>
  <c r="CV31" i="42"/>
  <c r="BO33" i="6"/>
  <c r="I24" i="2"/>
  <c r="CN28" i="42"/>
  <c r="L25" i="48"/>
  <c r="BK12" i="55"/>
  <c r="BX27" i="55"/>
  <c r="CB29" i="55"/>
  <c r="BG23" i="55"/>
  <c r="BM14" i="55"/>
  <c r="L13" i="56"/>
  <c r="M35" i="56"/>
  <c r="AZ31" i="54"/>
  <c r="AY31" i="54"/>
  <c r="BN29" i="54"/>
  <c r="O25" i="52"/>
  <c r="L20" i="52"/>
  <c r="L36" i="51"/>
  <c r="K31" i="22"/>
  <c r="I31" i="22"/>
  <c r="CF17" i="42"/>
  <c r="BM24" i="6"/>
  <c r="CI34" i="42"/>
  <c r="BP25" i="6"/>
  <c r="DC36" i="42"/>
  <c r="BO30" i="6"/>
  <c r="CP16" i="42"/>
  <c r="L31" i="48"/>
  <c r="CX20" i="42"/>
  <c r="CQ21" i="42"/>
  <c r="CQ17" i="42"/>
  <c r="CW30" i="42"/>
  <c r="BM30" i="6"/>
  <c r="BH16" i="42"/>
  <c r="CC30" i="42"/>
  <c r="N23" i="21"/>
  <c r="DC30" i="42"/>
  <c r="BG15" i="42"/>
  <c r="BJ33" i="57"/>
  <c r="BK12" i="57"/>
  <c r="CB25" i="57"/>
  <c r="AW30" i="57"/>
  <c r="AV32" i="57"/>
  <c r="BB35" i="57"/>
  <c r="CR27" i="55"/>
  <c r="CD36" i="55"/>
  <c r="BP33" i="55"/>
  <c r="AX30" i="54"/>
  <c r="BQ26" i="54"/>
  <c r="BU26" i="54"/>
  <c r="BX21" i="54"/>
  <c r="BS17" i="54"/>
  <c r="BX17" i="54"/>
  <c r="BW24" i="54"/>
  <c r="BS21" i="54"/>
  <c r="BA18" i="54"/>
  <c r="AT32" i="54"/>
  <c r="BV30" i="54"/>
  <c r="AW30" i="54"/>
  <c r="BF32" i="54"/>
  <c r="BR31" i="54"/>
  <c r="CW14" i="55"/>
  <c r="CH28" i="55"/>
  <c r="CY28" i="42"/>
  <c r="I22" i="2"/>
  <c r="CV15" i="55"/>
  <c r="BR24" i="55"/>
  <c r="CG31" i="55"/>
  <c r="CD17" i="57"/>
  <c r="BF22" i="57"/>
  <c r="AZ14" i="57"/>
  <c r="BA17" i="57"/>
  <c r="BO33" i="57"/>
  <c r="BS20" i="57"/>
  <c r="AY25" i="57"/>
  <c r="BZ24" i="57"/>
  <c r="BD32" i="57"/>
  <c r="BR33" i="55"/>
  <c r="BU33" i="55"/>
  <c r="BO29" i="55"/>
  <c r="N22" i="56"/>
  <c r="BJ34" i="54"/>
  <c r="BW17" i="54"/>
  <c r="BG24" i="54"/>
  <c r="AV30" i="54"/>
  <c r="AV31" i="54"/>
  <c r="AV29" i="54"/>
  <c r="BM26" i="54"/>
  <c r="AO17" i="54"/>
  <c r="BM24" i="54"/>
  <c r="BA31" i="54"/>
  <c r="AR18" i="54"/>
  <c r="BD16" i="54"/>
  <c r="BS22" i="54"/>
  <c r="K23" i="51"/>
  <c r="O16" i="52"/>
  <c r="CF33" i="57"/>
  <c r="BA32" i="54"/>
  <c r="BI34" i="54"/>
  <c r="BH26" i="54"/>
  <c r="AS20" i="54"/>
  <c r="BO21" i="54"/>
  <c r="BA16" i="54"/>
  <c r="AU26" i="54"/>
  <c r="L19" i="52"/>
  <c r="N36" i="52"/>
  <c r="M36" i="52"/>
  <c r="CF28" i="42"/>
  <c r="CV29" i="42"/>
  <c r="BO29" i="6"/>
  <c r="P20" i="48"/>
  <c r="O29" i="49"/>
  <c r="M29" i="49"/>
  <c r="O28" i="49"/>
  <c r="L26" i="41"/>
  <c r="J26" i="41"/>
  <c r="CE13" i="42"/>
  <c r="AM20" i="6"/>
  <c r="H20" i="2"/>
  <c r="CK34" i="42"/>
  <c r="CZ23" i="55"/>
  <c r="CU33" i="55"/>
  <c r="BL35" i="57"/>
  <c r="BX16" i="57"/>
  <c r="BK15" i="54"/>
  <c r="AX33" i="54"/>
  <c r="AV13" i="54"/>
  <c r="L16" i="22"/>
  <c r="J17" i="22"/>
  <c r="K24" i="22"/>
  <c r="N12" i="48"/>
  <c r="P12" i="48"/>
  <c r="M12" i="48"/>
  <c r="CW18" i="42"/>
  <c r="BP24" i="6"/>
  <c r="DD13" i="42"/>
  <c r="BL17" i="6"/>
  <c r="BS15" i="42"/>
  <c r="CH37" i="42"/>
  <c r="AK14" i="6"/>
  <c r="T13" i="21"/>
  <c r="S13" i="21"/>
  <c r="BL20" i="6"/>
  <c r="L34" i="41"/>
  <c r="J34" i="41"/>
  <c r="CM28" i="42"/>
  <c r="BZ16" i="55"/>
  <c r="CZ20" i="55"/>
  <c r="BU15" i="55"/>
  <c r="CO16" i="55"/>
  <c r="CA19" i="55"/>
  <c r="CZ33" i="42"/>
  <c r="BL29" i="55"/>
  <c r="BN16" i="55"/>
  <c r="N32" i="56"/>
  <c r="N21" i="56"/>
  <c r="BQ18" i="54"/>
  <c r="BL13" i="54"/>
  <c r="AQ24" i="54"/>
  <c r="K35" i="51"/>
  <c r="M33" i="51"/>
  <c r="K21" i="22"/>
  <c r="CG17" i="42"/>
  <c r="CZ30" i="42"/>
  <c r="BB27" i="6"/>
  <c r="BA27" i="6"/>
  <c r="DA21" i="42"/>
  <c r="CZ26" i="42"/>
  <c r="CP33" i="42"/>
  <c r="BV22" i="55"/>
  <c r="CK19" i="55"/>
  <c r="AZ29" i="57"/>
  <c r="CD27" i="57"/>
  <c r="AZ20" i="57"/>
  <c r="CJ16" i="57"/>
  <c r="BL14" i="57"/>
  <c r="AY24" i="57"/>
  <c r="CF35" i="57"/>
  <c r="CE24" i="57"/>
  <c r="BJ32" i="55"/>
  <c r="BN31" i="55"/>
  <c r="CD35" i="55"/>
  <c r="CW32" i="55"/>
  <c r="CY32" i="55"/>
  <c r="J21" i="56"/>
  <c r="N24" i="56"/>
  <c r="J28" i="56"/>
  <c r="AR33" i="54"/>
  <c r="AQ33" i="54"/>
  <c r="AT22" i="54"/>
  <c r="BE26" i="54"/>
  <c r="BW15" i="54"/>
  <c r="AW28" i="54"/>
  <c r="BE18" i="54"/>
  <c r="AV37" i="54"/>
  <c r="AO26" i="54"/>
  <c r="BB25" i="54"/>
  <c r="P32" i="51"/>
  <c r="BB17" i="57"/>
  <c r="BU15" i="57"/>
  <c r="BX17" i="55"/>
  <c r="CO29" i="55"/>
  <c r="BH20" i="57"/>
  <c r="CC28" i="55"/>
  <c r="CK35" i="55"/>
  <c r="BV33" i="55"/>
  <c r="CZ30" i="55"/>
  <c r="CZ16" i="55"/>
  <c r="BE32" i="57"/>
  <c r="BT36" i="57"/>
  <c r="BJ29" i="57"/>
  <c r="AY36" i="57"/>
  <c r="BO32" i="57"/>
  <c r="BN21" i="57"/>
  <c r="CE15" i="55"/>
  <c r="CT36" i="55"/>
  <c r="J29" i="56"/>
  <c r="N29" i="56"/>
  <c r="M26" i="56"/>
  <c r="AR23" i="54"/>
  <c r="AR20" i="54"/>
  <c r="AO24" i="54"/>
  <c r="AZ23" i="54"/>
  <c r="BN16" i="54"/>
  <c r="BJ29" i="54"/>
  <c r="BK37" i="54"/>
  <c r="AR37" i="54"/>
  <c r="AQ37" i="54"/>
  <c r="AQ22" i="54"/>
  <c r="AQ16" i="54"/>
  <c r="BQ17" i="54"/>
  <c r="BS16" i="57"/>
  <c r="AX28" i="57"/>
  <c r="CA29" i="57"/>
  <c r="BP20" i="57"/>
  <c r="BK24" i="54"/>
  <c r="AT16" i="54"/>
  <c r="BV32" i="54"/>
  <c r="BT33" i="54"/>
  <c r="BK30" i="54"/>
  <c r="BH17" i="54"/>
  <c r="N30" i="51"/>
  <c r="P27" i="52"/>
  <c r="DC18" i="42"/>
  <c r="N25" i="49"/>
  <c r="L36" i="49"/>
  <c r="O14" i="48"/>
  <c r="L29" i="41"/>
  <c r="J29" i="41"/>
  <c r="N16" i="21"/>
  <c r="CY23" i="42"/>
  <c r="CY33" i="42"/>
  <c r="I16" i="32"/>
  <c r="BH34" i="54"/>
  <c r="BG34" i="54"/>
  <c r="BK12" i="6"/>
  <c r="N29" i="21"/>
  <c r="CV36" i="55"/>
  <c r="BY32" i="55"/>
  <c r="CA32" i="55"/>
  <c r="BF36" i="57"/>
  <c r="BR20" i="57"/>
  <c r="AZ23" i="57"/>
  <c r="BU25" i="54"/>
  <c r="L30" i="51"/>
  <c r="M30" i="51"/>
  <c r="AS17" i="6"/>
  <c r="O14" i="49"/>
  <c r="O21" i="49"/>
  <c r="L22" i="49"/>
  <c r="K35" i="41"/>
  <c r="R29" i="21"/>
  <c r="CO28" i="42"/>
  <c r="L36" i="48"/>
  <c r="O18" i="21"/>
  <c r="BP16" i="6"/>
  <c r="BJ35" i="55"/>
  <c r="CW17" i="55"/>
  <c r="CY17" i="55"/>
  <c r="CS13" i="42"/>
  <c r="CE19" i="55"/>
  <c r="CF19" i="55"/>
  <c r="CM24" i="55"/>
  <c r="CO24" i="55"/>
  <c r="CX35" i="55"/>
  <c r="CH24" i="55"/>
  <c r="L22" i="56"/>
  <c r="BW20" i="54"/>
  <c r="P27" i="51"/>
  <c r="N27" i="51"/>
  <c r="K29" i="51"/>
  <c r="I22" i="22"/>
  <c r="CP34" i="42"/>
  <c r="CU29" i="42"/>
  <c r="CL34" i="42"/>
  <c r="CZ20" i="42"/>
  <c r="N28" i="48"/>
  <c r="M20" i="48"/>
  <c r="O23" i="48"/>
  <c r="O23" i="49"/>
  <c r="L15" i="48"/>
  <c r="R16" i="21"/>
  <c r="CX37" i="42"/>
  <c r="CR34" i="42"/>
  <c r="CR15" i="42"/>
  <c r="BJ25" i="6"/>
  <c r="BU16" i="42"/>
  <c r="BC17" i="6"/>
  <c r="J36" i="22"/>
  <c r="N12" i="49"/>
  <c r="CG30" i="42"/>
  <c r="CE24" i="55"/>
  <c r="AQ23" i="54"/>
  <c r="P30" i="51"/>
  <c r="L28" i="22"/>
  <c r="CT24" i="42"/>
  <c r="P17" i="48"/>
  <c r="L16" i="41"/>
  <c r="P22" i="21"/>
  <c r="CX15" i="42"/>
  <c r="CU17" i="42"/>
  <c r="BL15" i="42"/>
  <c r="CJ24" i="42"/>
  <c r="AT14" i="6"/>
  <c r="I14" i="2"/>
  <c r="BN36" i="6"/>
  <c r="BG21" i="54"/>
  <c r="BR30" i="54"/>
  <c r="L25" i="52"/>
  <c r="L15" i="52"/>
  <c r="J27" i="22"/>
  <c r="K32" i="22"/>
  <c r="I32" i="22"/>
  <c r="L14" i="22"/>
  <c r="CE30" i="42"/>
  <c r="CJ29" i="42"/>
  <c r="CG21" i="42"/>
  <c r="CU33" i="42"/>
  <c r="CY34" i="42"/>
  <c r="CY26" i="42"/>
  <c r="BC12" i="6"/>
  <c r="DA34" i="42"/>
  <c r="BP22" i="6"/>
  <c r="BI16" i="6"/>
  <c r="BK36" i="6"/>
  <c r="BJ36" i="6"/>
  <c r="S20" i="21"/>
  <c r="N17" i="48"/>
  <c r="J24" i="41"/>
  <c r="L22" i="41"/>
  <c r="O13" i="21"/>
  <c r="CT17" i="42"/>
  <c r="CL13" i="42"/>
  <c r="CR25" i="42"/>
  <c r="BN17" i="6"/>
  <c r="BF13" i="42"/>
  <c r="CI17" i="42"/>
  <c r="CF22" i="42"/>
  <c r="BC15" i="6"/>
  <c r="AL22" i="6"/>
  <c r="H27" i="2"/>
  <c r="BN28" i="54"/>
  <c r="CC20" i="42"/>
  <c r="CI18" i="42"/>
  <c r="M17" i="51"/>
  <c r="M23" i="51"/>
  <c r="I15" i="22"/>
  <c r="I25" i="22"/>
  <c r="K29" i="22"/>
  <c r="I29" i="22"/>
  <c r="CC15" i="42"/>
  <c r="CV32" i="42"/>
  <c r="CL18" i="42"/>
  <c r="CN25" i="42"/>
  <c r="DD15" i="42"/>
  <c r="BJ29" i="6"/>
  <c r="BJ32" i="6"/>
  <c r="CK21" i="42"/>
  <c r="BO23" i="6"/>
  <c r="L25" i="49"/>
  <c r="J19" i="41"/>
  <c r="CQ15" i="42"/>
  <c r="CP22" i="42"/>
  <c r="BI21" i="6"/>
  <c r="CC17" i="42"/>
  <c r="BE34" i="42"/>
  <c r="AL12" i="6"/>
  <c r="AU12" i="6"/>
  <c r="I32" i="2"/>
  <c r="J32" i="2"/>
  <c r="CO16" i="42"/>
  <c r="CW16" i="42"/>
  <c r="T21" i="21"/>
  <c r="CG22" i="57"/>
  <c r="AW28" i="57"/>
  <c r="BI31" i="57"/>
  <c r="AV30" i="57"/>
  <c r="AW32" i="57"/>
  <c r="L29" i="52"/>
  <c r="CE31" i="42"/>
  <c r="CH20" i="42"/>
  <c r="CN29" i="42"/>
  <c r="CL15" i="42"/>
  <c r="CK22" i="42"/>
  <c r="M19" i="48"/>
  <c r="M15" i="48"/>
  <c r="O22" i="48"/>
  <c r="L33" i="49"/>
  <c r="N19" i="48"/>
  <c r="R31" i="21"/>
  <c r="P21" i="21"/>
  <c r="CX22" i="42"/>
  <c r="CU15" i="42"/>
  <c r="CO18" i="42"/>
  <c r="BK25" i="6"/>
  <c r="BO16" i="42"/>
  <c r="CC37" i="42"/>
  <c r="T15" i="21"/>
  <c r="S15" i="21"/>
  <c r="L23" i="51"/>
  <c r="CY16" i="42"/>
  <c r="BV13" i="42"/>
  <c r="BK13" i="42"/>
  <c r="CM23" i="42"/>
  <c r="CD24" i="42"/>
  <c r="CH16" i="42"/>
  <c r="CX32" i="42"/>
  <c r="CY36" i="42"/>
  <c r="BC16" i="6"/>
  <c r="DB16" i="42"/>
  <c r="BK27" i="6"/>
  <c r="BJ35" i="6"/>
  <c r="H23" i="43"/>
  <c r="T31" i="21"/>
  <c r="N30" i="49"/>
  <c r="O24" i="49"/>
  <c r="O28" i="48"/>
  <c r="M28" i="48"/>
  <c r="K26" i="41"/>
  <c r="CZ16" i="42"/>
  <c r="CK24" i="42"/>
  <c r="BO35" i="6"/>
  <c r="BT16" i="42"/>
  <c r="CF21" i="42"/>
  <c r="CF30" i="42"/>
  <c r="J13" i="32"/>
  <c r="N19" i="52"/>
  <c r="I16" i="22"/>
  <c r="BK30" i="6"/>
  <c r="CL32" i="42"/>
  <c r="AN16" i="6"/>
  <c r="AP31" i="54"/>
  <c r="BU37" i="54"/>
  <c r="L32" i="52"/>
  <c r="K16" i="22"/>
  <c r="CH32" i="42"/>
  <c r="CG37" i="42"/>
  <c r="T30" i="21"/>
  <c r="CL37" i="42"/>
  <c r="BK31" i="6"/>
  <c r="CM18" i="42"/>
  <c r="BM21" i="6"/>
  <c r="N32" i="49"/>
  <c r="P29" i="49"/>
  <c r="N29" i="49"/>
  <c r="P22" i="48"/>
  <c r="CV22" i="42"/>
  <c r="CT32" i="42"/>
  <c r="BN35" i="6"/>
  <c r="CF36" i="42"/>
  <c r="H22" i="2"/>
  <c r="BR24" i="54"/>
  <c r="CG15" i="42"/>
  <c r="N23" i="48"/>
  <c r="M24" i="48"/>
  <c r="AS16" i="6"/>
  <c r="BB37" i="54"/>
  <c r="BT34" i="54"/>
  <c r="K20" i="51"/>
  <c r="J20" i="22"/>
  <c r="J19" i="22"/>
  <c r="AU14" i="6"/>
  <c r="CT16" i="42"/>
  <c r="CS16" i="42"/>
  <c r="J35" i="2"/>
  <c r="CK17" i="42"/>
  <c r="CO26" i="42"/>
  <c r="DB36" i="42"/>
  <c r="DA29" i="42"/>
  <c r="H16" i="43"/>
  <c r="CQ32" i="42"/>
  <c r="CX33" i="42"/>
  <c r="DB30" i="42"/>
  <c r="CI15" i="42"/>
  <c r="CI26" i="42"/>
  <c r="BB16" i="6"/>
  <c r="I17" i="2"/>
  <c r="BP16" i="54"/>
  <c r="CN15" i="42"/>
  <c r="N28" i="49"/>
  <c r="AV14" i="6"/>
  <c r="CG12" i="55"/>
  <c r="L32" i="22"/>
  <c r="CN21" i="42"/>
  <c r="CJ30" i="42"/>
  <c r="CO17" i="42"/>
  <c r="CO31" i="42"/>
  <c r="DA33" i="42"/>
  <c r="CO34" i="42"/>
  <c r="BK20" i="6"/>
  <c r="CY32" i="42"/>
  <c r="N17" i="49"/>
  <c r="N22" i="49"/>
  <c r="I23" i="41"/>
  <c r="DD29" i="42"/>
  <c r="CT20" i="42"/>
  <c r="CV34" i="42"/>
  <c r="M13" i="21"/>
  <c r="CH13" i="42"/>
  <c r="BX15" i="42"/>
  <c r="CE20" i="42"/>
  <c r="N28" i="21"/>
  <c r="I15" i="2"/>
  <c r="I21" i="2"/>
  <c r="O30" i="51"/>
  <c r="DD30" i="42"/>
  <c r="Q27" i="21"/>
  <c r="M31" i="51"/>
  <c r="CD26" i="42"/>
  <c r="CS28" i="42"/>
  <c r="CM15" i="42"/>
  <c r="O19" i="48"/>
  <c r="N25" i="48"/>
  <c r="M25" i="48"/>
  <c r="J14" i="41"/>
  <c r="Q16" i="21"/>
  <c r="CQ28" i="42"/>
  <c r="BM15" i="42"/>
  <c r="BJ16" i="42"/>
  <c r="CC32" i="42"/>
  <c r="K13" i="38"/>
  <c r="J20" i="2"/>
  <c r="J24" i="2"/>
  <c r="J31" i="2"/>
  <c r="CF32" i="42"/>
  <c r="CX24" i="42"/>
  <c r="AK15" i="6"/>
  <c r="T14" i="21"/>
  <c r="S14" i="21"/>
  <c r="CV30" i="42"/>
  <c r="J36" i="2"/>
  <c r="BP20" i="6"/>
  <c r="CY30" i="42"/>
  <c r="BI17" i="6"/>
  <c r="CO29" i="42"/>
  <c r="N15" i="48"/>
  <c r="P15" i="48"/>
  <c r="R23" i="21"/>
  <c r="CT18" i="42"/>
  <c r="CI37" i="42"/>
  <c r="P19" i="21"/>
  <c r="N22" i="21"/>
  <c r="BB30" i="6"/>
  <c r="BQ28" i="54"/>
  <c r="CK16" i="42"/>
  <c r="BB14" i="57"/>
  <c r="BF15" i="54"/>
  <c r="O32" i="51"/>
  <c r="L35" i="52"/>
  <c r="K19" i="22"/>
  <c r="K27" i="22"/>
  <c r="I27" i="22"/>
  <c r="CC16" i="42"/>
  <c r="CE23" i="42"/>
  <c r="AV15" i="6"/>
  <c r="CJ18" i="42"/>
  <c r="BM23" i="6"/>
  <c r="CZ21" i="42"/>
  <c r="DC29" i="42"/>
  <c r="BI28" i="6"/>
  <c r="P35" i="48"/>
  <c r="M19" i="49"/>
  <c r="I14" i="41"/>
  <c r="CM16" i="42"/>
  <c r="BN15" i="6"/>
  <c r="BE15" i="42"/>
  <c r="CJ23" i="42"/>
  <c r="Q20" i="21"/>
  <c r="AW36" i="6"/>
  <c r="H36" i="2"/>
  <c r="CO23" i="42"/>
  <c r="K27" i="41"/>
  <c r="CR28" i="42"/>
  <c r="BU17" i="54"/>
  <c r="BH23" i="54"/>
  <c r="BD23" i="54"/>
  <c r="BC29" i="54"/>
  <c r="N31" i="52"/>
  <c r="M31" i="52"/>
  <c r="K30" i="22"/>
  <c r="I30" i="22"/>
  <c r="CF34" i="42"/>
  <c r="CH34" i="42"/>
  <c r="DD25" i="42"/>
  <c r="DB20" i="42"/>
  <c r="CK33" i="42"/>
  <c r="BK29" i="6"/>
  <c r="CO21" i="42"/>
  <c r="N24" i="48"/>
  <c r="K27" i="48"/>
  <c r="P33" i="48"/>
  <c r="M36" i="49"/>
  <c r="CQ25" i="42"/>
  <c r="CU25" i="42"/>
  <c r="CG18" i="42"/>
  <c r="BX13" i="42"/>
  <c r="CH36" i="42"/>
  <c r="J22" i="22"/>
  <c r="CQ33" i="42"/>
  <c r="BJ27" i="6"/>
  <c r="BB26" i="54"/>
  <c r="M20" i="52"/>
  <c r="P29" i="51"/>
  <c r="N29" i="51"/>
  <c r="J15" i="22"/>
  <c r="CE21" i="42"/>
  <c r="CI13" i="42"/>
  <c r="CT33" i="42"/>
  <c r="CS37" i="42"/>
  <c r="DA22" i="42"/>
  <c r="DB23" i="42"/>
  <c r="CM25" i="42"/>
  <c r="BI20" i="6"/>
  <c r="BL29" i="6"/>
  <c r="O36" i="49"/>
  <c r="K36" i="48"/>
  <c r="P21" i="48"/>
  <c r="O36" i="48"/>
  <c r="P33" i="49"/>
  <c r="N33" i="49"/>
  <c r="O15" i="21"/>
  <c r="DA25" i="42"/>
  <c r="BK14" i="6"/>
  <c r="BW15" i="42"/>
  <c r="CF29" i="42"/>
  <c r="N21" i="21"/>
  <c r="AM14" i="6"/>
  <c r="AY12" i="6"/>
  <c r="BH30" i="54"/>
  <c r="BG30" i="54"/>
  <c r="CQ24" i="42"/>
  <c r="AW12" i="6"/>
  <c r="BI29" i="57"/>
  <c r="CH32" i="57"/>
  <c r="BY20" i="57"/>
  <c r="BY32" i="57"/>
  <c r="CA32" i="57"/>
  <c r="M21" i="52"/>
  <c r="O27" i="52"/>
  <c r="P28" i="51"/>
  <c r="O23" i="51"/>
  <c r="I24" i="22"/>
  <c r="CP24" i="42"/>
  <c r="CJ25" i="42"/>
  <c r="CT15" i="42"/>
  <c r="DD24" i="42"/>
  <c r="BL30" i="6"/>
  <c r="BL12" i="6"/>
  <c r="BO16" i="6"/>
  <c r="O17" i="48"/>
  <c r="N21" i="48"/>
  <c r="L27" i="41"/>
  <c r="J27" i="41"/>
  <c r="DA28" i="42"/>
  <c r="DC23" i="42"/>
  <c r="BN32" i="6"/>
  <c r="CI22" i="42"/>
  <c r="CU28" i="42"/>
  <c r="BM35" i="6"/>
  <c r="CS22" i="42"/>
  <c r="CY24" i="42"/>
  <c r="DD34" i="42"/>
  <c r="CR13" i="42"/>
  <c r="BI19" i="6"/>
  <c r="BJ22" i="6"/>
  <c r="BP18" i="42"/>
  <c r="BI27" i="6"/>
  <c r="BP19" i="6"/>
  <c r="CN32" i="42"/>
  <c r="O27" i="49"/>
  <c r="P23" i="48"/>
  <c r="Q18" i="21"/>
  <c r="CR29" i="42"/>
  <c r="BN14" i="6"/>
  <c r="BV18" i="42"/>
  <c r="BT13" i="42"/>
  <c r="BP16" i="42"/>
  <c r="BB14" i="6"/>
  <c r="BB21" i="6"/>
  <c r="BE22" i="54"/>
  <c r="CH29" i="42"/>
  <c r="DB17" i="42"/>
  <c r="BK33" i="6"/>
  <c r="CE29" i="42"/>
  <c r="CJ31" i="55"/>
  <c r="BR22" i="55"/>
  <c r="AZ15" i="54"/>
  <c r="BH28" i="54"/>
  <c r="BG28" i="54"/>
  <c r="L33" i="51"/>
  <c r="CG28" i="42"/>
  <c r="BO31" i="6"/>
  <c r="BM17" i="6"/>
  <c r="CZ28" i="42"/>
  <c r="CL36" i="42"/>
  <c r="M23" i="49"/>
  <c r="L23" i="48"/>
  <c r="N30" i="48"/>
  <c r="I28" i="41"/>
  <c r="I18" i="41"/>
  <c r="M19" i="21"/>
  <c r="DC13" i="42"/>
  <c r="CN31" i="42"/>
  <c r="BL35" i="6"/>
  <c r="BL16" i="42"/>
  <c r="AU17" i="6"/>
  <c r="AQ12" i="6"/>
  <c r="J12" i="2"/>
  <c r="BK22" i="54"/>
  <c r="N35" i="51"/>
  <c r="K20" i="41"/>
  <c r="BJ17" i="6"/>
  <c r="BD31" i="54"/>
  <c r="K25" i="51"/>
  <c r="P25" i="51"/>
  <c r="M25" i="52"/>
  <c r="O12" i="52"/>
  <c r="P12" i="52"/>
  <c r="L19" i="22"/>
  <c r="CD36" i="42"/>
  <c r="CC25" i="42"/>
  <c r="CI24" i="42"/>
  <c r="CU22" i="42"/>
  <c r="CM30" i="42"/>
  <c r="DA18" i="42"/>
  <c r="CZ17" i="42"/>
  <c r="BJ12" i="6"/>
  <c r="BP33" i="6"/>
  <c r="K35" i="48"/>
  <c r="P16" i="48"/>
  <c r="M22" i="49"/>
  <c r="L29" i="49"/>
  <c r="J18" i="41"/>
  <c r="BR15" i="42"/>
  <c r="CU26" i="42"/>
  <c r="BN27" i="6"/>
  <c r="BR16" i="42"/>
  <c r="CF18" i="42"/>
  <c r="CH25" i="42"/>
  <c r="N18" i="21"/>
  <c r="CV17" i="42"/>
  <c r="O31" i="49"/>
  <c r="M31" i="49"/>
  <c r="CU16" i="42"/>
  <c r="BO18" i="42"/>
  <c r="N12" i="51"/>
  <c r="BM28" i="54"/>
  <c r="N23" i="51"/>
  <c r="M27" i="51"/>
  <c r="O36" i="51"/>
  <c r="CI29" i="42"/>
  <c r="CI36" i="42"/>
  <c r="CU23" i="42"/>
  <c r="S18" i="21"/>
  <c r="CX17" i="42"/>
  <c r="BN33" i="6"/>
  <c r="CR36" i="42"/>
  <c r="I12" i="43"/>
  <c r="BN25" i="6"/>
  <c r="BM36" i="6"/>
  <c r="M21" i="49"/>
  <c r="L19" i="48"/>
  <c r="O22" i="49"/>
  <c r="I16" i="41"/>
  <c r="CY22" i="42"/>
  <c r="CL33" i="42"/>
  <c r="CN23" i="42"/>
  <c r="BA14" i="6"/>
  <c r="BP17" i="42"/>
  <c r="CH21" i="42"/>
  <c r="I13" i="32"/>
  <c r="BV23" i="54"/>
  <c r="L35" i="51"/>
  <c r="M35" i="51"/>
  <c r="L15" i="22"/>
  <c r="CM21" i="42"/>
  <c r="O27" i="51"/>
  <c r="O14" i="52"/>
  <c r="O22" i="52"/>
  <c r="L27" i="22"/>
  <c r="AP36" i="6"/>
  <c r="CT30" i="42"/>
  <c r="I33" i="2"/>
  <c r="DC37" i="42"/>
  <c r="CO24" i="42"/>
  <c r="N14" i="48"/>
  <c r="O20" i="49"/>
  <c r="J15" i="41"/>
  <c r="O11" i="21"/>
  <c r="CW25" i="42"/>
  <c r="CP21" i="42"/>
  <c r="BL15" i="6"/>
  <c r="BQ17" i="42"/>
  <c r="BI37" i="42"/>
  <c r="CE34" i="42"/>
  <c r="AK22" i="6"/>
  <c r="J30" i="2"/>
  <c r="CJ36" i="42"/>
  <c r="DC20" i="42"/>
  <c r="L30" i="41"/>
  <c r="J30" i="41"/>
  <c r="CF20" i="42"/>
  <c r="BM16" i="42"/>
  <c r="L34" i="32"/>
  <c r="CX23" i="42"/>
  <c r="CI25" i="42"/>
  <c r="DC33" i="42"/>
  <c r="CL30" i="42"/>
  <c r="CK31" i="42"/>
  <c r="BP30" i="6"/>
  <c r="CL25" i="42"/>
  <c r="CM13" i="42"/>
  <c r="P31" i="48"/>
  <c r="P27" i="49"/>
  <c r="N27" i="49"/>
  <c r="I32" i="41"/>
  <c r="DB22" i="42"/>
  <c r="DA15" i="42"/>
  <c r="CV24" i="42"/>
  <c r="CK18" i="42"/>
  <c r="BK15" i="42"/>
  <c r="K20" i="22"/>
  <c r="AT17" i="6"/>
  <c r="BE18" i="42"/>
  <c r="CH26" i="42"/>
  <c r="CQ12" i="55"/>
  <c r="N30" i="52"/>
  <c r="L12" i="22"/>
  <c r="K33" i="22"/>
  <c r="I33" i="22"/>
  <c r="CV28" i="42"/>
  <c r="CT36" i="42"/>
  <c r="BK32" i="6"/>
  <c r="O29" i="48"/>
  <c r="K19" i="48"/>
  <c r="O24" i="48"/>
  <c r="CX29" i="42"/>
  <c r="CQ20" i="42"/>
  <c r="BO17" i="6"/>
  <c r="BO15" i="42"/>
  <c r="L22" i="52"/>
  <c r="DD23" i="42"/>
  <c r="BL26" i="54"/>
  <c r="BP31" i="54"/>
  <c r="BO31" i="54"/>
  <c r="L31" i="52"/>
  <c r="L21" i="22"/>
  <c r="K23" i="22"/>
  <c r="L31" i="22"/>
  <c r="CE17" i="42"/>
  <c r="CJ16" i="42"/>
  <c r="CU20" i="42"/>
  <c r="CK26" i="42"/>
  <c r="CP32" i="42"/>
  <c r="BI35" i="6"/>
  <c r="CL23" i="42"/>
  <c r="CK30" i="42"/>
  <c r="K21" i="48"/>
  <c r="O20" i="48"/>
  <c r="O31" i="48"/>
  <c r="L32" i="41"/>
  <c r="J32" i="41"/>
  <c r="I26" i="41"/>
  <c r="Q31" i="21"/>
  <c r="CK32" i="42"/>
  <c r="CL29" i="42"/>
  <c r="BO27" i="6"/>
  <c r="BJ16" i="6"/>
  <c r="BK18" i="42"/>
  <c r="AK36" i="6"/>
  <c r="L13" i="38"/>
  <c r="CL22" i="55"/>
  <c r="BP20" i="54"/>
  <c r="N17" i="51"/>
  <c r="CD37" i="42"/>
  <c r="BX24" i="54"/>
  <c r="N24" i="51"/>
  <c r="O35" i="52"/>
  <c r="K21" i="51"/>
  <c r="J29" i="22"/>
  <c r="K36" i="22"/>
  <c r="I36" i="22"/>
  <c r="BN20" i="6"/>
  <c r="CD34" i="42"/>
  <c r="CJ20" i="42"/>
  <c r="CV15" i="42"/>
  <c r="CN34" i="42"/>
  <c r="BA17" i="6"/>
  <c r="DD32" i="42"/>
  <c r="BO14" i="6"/>
  <c r="BI24" i="6"/>
  <c r="CK29" i="42"/>
  <c r="BP12" i="6"/>
  <c r="M27" i="49"/>
  <c r="L27" i="49"/>
  <c r="I21" i="41"/>
  <c r="M24" i="21"/>
  <c r="BN17" i="42"/>
  <c r="BE17" i="42"/>
  <c r="CE24" i="42"/>
  <c r="AK31" i="6"/>
  <c r="H25" i="2"/>
  <c r="BS17" i="55"/>
  <c r="CH31" i="42"/>
  <c r="K29" i="48"/>
  <c r="BU28" i="57"/>
  <c r="BZ33" i="57"/>
  <c r="BT32" i="57"/>
  <c r="CA36" i="57"/>
  <c r="O15" i="51"/>
  <c r="J25" i="22"/>
  <c r="I23" i="22"/>
  <c r="CF26" i="42"/>
  <c r="CE16" i="42"/>
  <c r="CH33" i="42"/>
  <c r="CV21" i="42"/>
  <c r="S19" i="21"/>
  <c r="CL24" i="42"/>
  <c r="DD26" i="42"/>
  <c r="BI36" i="6"/>
  <c r="CY29" i="42"/>
  <c r="P31" i="49"/>
  <c r="N31" i="49"/>
  <c r="L14" i="41"/>
  <c r="R13" i="21"/>
  <c r="CZ36" i="42"/>
  <c r="CU37" i="42"/>
  <c r="BJ31" i="6"/>
  <c r="BK17" i="42"/>
  <c r="BH13" i="42"/>
  <c r="BF18" i="42"/>
  <c r="L33" i="22"/>
  <c r="P24" i="48"/>
  <c r="BP31" i="6"/>
  <c r="M13" i="38"/>
  <c r="CE32" i="42"/>
  <c r="CG32" i="42"/>
  <c r="BC21" i="6"/>
  <c r="CN36" i="42"/>
  <c r="CR22" i="42"/>
  <c r="P27" i="48"/>
  <c r="N27" i="48"/>
  <c r="N23" i="49"/>
  <c r="N15" i="49"/>
  <c r="O15" i="49"/>
  <c r="J22" i="41"/>
  <c r="R11" i="21"/>
  <c r="CM33" i="42"/>
  <c r="BK23" i="6"/>
  <c r="BS18" i="42"/>
  <c r="CI32" i="42"/>
  <c r="M22" i="21"/>
  <c r="J29" i="2"/>
  <c r="CQ31" i="42"/>
  <c r="BM14" i="57"/>
  <c r="BN26" i="54"/>
  <c r="O30" i="52"/>
  <c r="K31" i="51"/>
  <c r="CG23" i="42"/>
  <c r="CG34" i="42"/>
  <c r="CS18" i="42"/>
  <c r="CU21" i="42"/>
  <c r="CL16" i="42"/>
  <c r="CN37" i="42"/>
  <c r="BP32" i="6"/>
  <c r="BL22" i="6"/>
  <c r="CO30" i="42"/>
  <c r="CW37" i="42"/>
  <c r="CS31" i="42"/>
  <c r="L15" i="49"/>
  <c r="L21" i="48"/>
  <c r="O35" i="48"/>
  <c r="K21" i="41"/>
  <c r="CW34" i="42"/>
  <c r="CW20" i="42"/>
  <c r="CP13" i="42"/>
  <c r="BL24" i="6"/>
  <c r="BO13" i="42"/>
  <c r="CD22" i="42"/>
  <c r="P20" i="21"/>
  <c r="H30" i="2"/>
  <c r="I30" i="2"/>
  <c r="CC33" i="42"/>
  <c r="N35" i="49"/>
  <c r="L31" i="49"/>
  <c r="BE24" i="54"/>
  <c r="BW21" i="54"/>
  <c r="BK26" i="54"/>
  <c r="L14" i="51"/>
  <c r="CU30" i="42"/>
  <c r="CM36" i="42"/>
  <c r="BO28" i="6"/>
  <c r="CP17" i="42"/>
  <c r="DA16" i="42"/>
  <c r="BJ24" i="6"/>
  <c r="BO22" i="6"/>
  <c r="CW26" i="42"/>
  <c r="O33" i="48"/>
  <c r="K16" i="41"/>
  <c r="I35" i="41"/>
  <c r="L18" i="41"/>
  <c r="P24" i="21"/>
  <c r="CZ18" i="42"/>
  <c r="CK13" i="42"/>
  <c r="CP15" i="42"/>
  <c r="CV23" i="42"/>
  <c r="BI18" i="42"/>
  <c r="BE16" i="42"/>
  <c r="CF37" i="42"/>
  <c r="N30" i="21"/>
  <c r="AL14" i="6"/>
  <c r="K14" i="22"/>
  <c r="AS12" i="6"/>
  <c r="BM28" i="6"/>
  <c r="H35" i="2"/>
  <c r="I35" i="2"/>
  <c r="BN14" i="57"/>
  <c r="P21" i="51"/>
  <c r="P31" i="51"/>
  <c r="N31" i="51"/>
  <c r="I12" i="22"/>
  <c r="L23" i="22"/>
  <c r="CF24" i="42"/>
  <c r="CD21" i="42"/>
  <c r="CJ17" i="42"/>
  <c r="CR32" i="42"/>
  <c r="CX18" i="42"/>
  <c r="DB25" i="42"/>
  <c r="DA20" i="42"/>
  <c r="CZ25" i="42"/>
  <c r="CR23" i="42"/>
  <c r="L20" i="49"/>
  <c r="K23" i="48"/>
  <c r="P30" i="48"/>
  <c r="K30" i="41"/>
  <c r="BI17" i="42"/>
  <c r="DB24" i="42"/>
  <c r="CX28" i="42"/>
  <c r="CQ37" i="42"/>
  <c r="BJ19" i="6"/>
  <c r="BO17" i="42"/>
  <c r="Q11" i="21"/>
  <c r="AM15" i="6"/>
  <c r="AK17" i="6"/>
  <c r="T16" i="21"/>
  <c r="CT13" i="42"/>
  <c r="DC26" i="42"/>
  <c r="BF12" i="6"/>
  <c r="O23" i="52"/>
  <c r="CG16" i="42"/>
  <c r="DC22" i="42"/>
  <c r="BO20" i="6"/>
  <c r="O21" i="48"/>
  <c r="L19" i="49"/>
  <c r="O16" i="48"/>
  <c r="L30" i="49"/>
  <c r="M30" i="49"/>
  <c r="L28" i="49"/>
  <c r="M28" i="49"/>
  <c r="M16" i="49"/>
  <c r="Q32" i="21"/>
  <c r="CO13" i="42"/>
  <c r="CX25" i="42"/>
  <c r="CR16" i="42"/>
  <c r="BI15" i="42"/>
  <c r="CJ31" i="42"/>
  <c r="CC26" i="42"/>
  <c r="H31" i="2"/>
  <c r="H32" i="2"/>
  <c r="CE15" i="42"/>
  <c r="CS36" i="42"/>
  <c r="DB31" i="42"/>
  <c r="BJ13" i="42"/>
  <c r="CQ29" i="42"/>
  <c r="CD23" i="42"/>
  <c r="CJ22" i="42"/>
  <c r="CT25" i="42"/>
  <c r="DB28" i="42"/>
  <c r="CN22" i="42"/>
  <c r="BM31" i="6"/>
  <c r="DB18" i="42"/>
  <c r="DA26" i="42"/>
  <c r="BJ15" i="6"/>
  <c r="L16" i="49"/>
  <c r="P15" i="21"/>
  <c r="CS33" i="42"/>
  <c r="CJ13" i="42"/>
  <c r="CH15" i="42"/>
  <c r="CG20" i="42"/>
  <c r="N31" i="21"/>
  <c r="AM12" i="6"/>
  <c r="BE12" i="6"/>
  <c r="CD14" i="55"/>
  <c r="AP26" i="54"/>
  <c r="I20" i="41"/>
  <c r="L29" i="51"/>
  <c r="P36" i="52"/>
  <c r="M25" i="51"/>
  <c r="J21" i="22"/>
  <c r="CF33" i="42"/>
  <c r="CC29" i="42"/>
  <c r="CO37" i="42"/>
  <c r="DC16" i="42"/>
  <c r="DC28" i="42"/>
  <c r="BI15" i="6"/>
  <c r="BO21" i="6"/>
  <c r="CP23" i="42"/>
  <c r="N19" i="49"/>
  <c r="N16" i="49"/>
  <c r="M15" i="49"/>
  <c r="BF16" i="42"/>
  <c r="CL20" i="42"/>
  <c r="BN13" i="42"/>
  <c r="BD15" i="6"/>
  <c r="BD14" i="6"/>
  <c r="I25" i="2"/>
  <c r="BL20" i="54"/>
  <c r="AT16" i="6"/>
  <c r="BL31" i="6"/>
  <c r="N22" i="48"/>
  <c r="K13" i="41"/>
  <c r="CW23" i="42"/>
  <c r="AN14" i="6"/>
  <c r="O20" i="51"/>
  <c r="O22" i="51"/>
  <c r="L20" i="22"/>
  <c r="L35" i="22"/>
  <c r="CM22" i="42"/>
  <c r="CV25" i="42"/>
  <c r="DB33" i="42"/>
  <c r="BK16" i="6"/>
  <c r="BJ28" i="6"/>
  <c r="P36" i="49"/>
  <c r="N36" i="49"/>
  <c r="M17" i="48"/>
  <c r="M24" i="49"/>
  <c r="L35" i="48"/>
  <c r="M35" i="48"/>
  <c r="N16" i="48"/>
  <c r="K19" i="41"/>
  <c r="BO32" i="6"/>
  <c r="BJ18" i="42"/>
  <c r="CC23" i="42"/>
  <c r="BM18" i="42"/>
  <c r="BA12" i="6"/>
  <c r="CS23" i="42"/>
  <c r="CQ18" i="42"/>
  <c r="BN23" i="6"/>
  <c r="AN12" i="6"/>
  <c r="M12" i="51"/>
  <c r="J13" i="41"/>
  <c r="AS30" i="54"/>
  <c r="O21" i="51"/>
  <c r="O31" i="52"/>
  <c r="J35" i="22"/>
  <c r="CV26" i="42"/>
  <c r="CY13" i="42"/>
  <c r="DB37" i="42"/>
  <c r="BI33" i="6"/>
  <c r="L24" i="48"/>
  <c r="L27" i="48"/>
  <c r="K22" i="48"/>
  <c r="M22" i="48"/>
  <c r="L20" i="48"/>
  <c r="K23" i="41"/>
  <c r="CY15" i="42"/>
  <c r="CN24" i="42"/>
  <c r="BO25" i="6"/>
  <c r="CC18" i="42"/>
  <c r="CJ26" i="42"/>
  <c r="BC36" i="6"/>
  <c r="BB36" i="6"/>
  <c r="K11" i="32"/>
  <c r="K22" i="22"/>
  <c r="AV36" i="57"/>
  <c r="BD28" i="57"/>
  <c r="AV33" i="57"/>
  <c r="BC31" i="57"/>
  <c r="AW29" i="57"/>
  <c r="BC33" i="57"/>
  <c r="AX30" i="57"/>
  <c r="BR31" i="55"/>
  <c r="M14" i="51"/>
  <c r="K35" i="22"/>
  <c r="I35" i="22"/>
  <c r="CG31" i="42"/>
  <c r="CS29" i="42"/>
  <c r="BO15" i="6"/>
  <c r="BL28" i="6"/>
  <c r="CM31" i="42"/>
  <c r="M25" i="49"/>
  <c r="M16" i="48"/>
  <c r="L15" i="41"/>
  <c r="I19" i="41"/>
  <c r="M20" i="21"/>
  <c r="BS13" i="42"/>
  <c r="BA20" i="6"/>
  <c r="I16" i="2"/>
  <c r="BO24" i="6"/>
  <c r="CS21" i="42"/>
  <c r="BL13" i="42"/>
  <c r="K26" i="38"/>
  <c r="CK37" i="42"/>
  <c r="DD21" i="42"/>
  <c r="BO36" i="6"/>
  <c r="BI32" i="6"/>
  <c r="CP31" i="42"/>
  <c r="CH20" i="57" l="1"/>
  <c r="CI20" i="57"/>
  <c r="CF20" i="57"/>
  <c r="CJ20" i="57"/>
  <c r="CG20" i="57"/>
  <c r="BY31" i="42"/>
  <c r="BY34" i="42"/>
  <c r="BZ28" i="42"/>
  <c r="BU30" i="57"/>
  <c r="CU24" i="55"/>
  <c r="CQ24" i="55"/>
  <c r="CT24" i="55"/>
  <c r="CK23" i="55"/>
  <c r="CG23" i="55"/>
  <c r="CJ23" i="55"/>
  <c r="BG19" i="57"/>
  <c r="BJ19" i="57"/>
  <c r="BI19" i="57"/>
  <c r="BH19" i="57"/>
  <c r="BM21" i="57"/>
  <c r="BO21" i="57"/>
  <c r="BP21" i="57"/>
  <c r="CA33" i="42"/>
  <c r="BF36" i="6"/>
  <c r="BU20" i="42"/>
  <c r="AK20" i="6"/>
  <c r="T19" i="21"/>
  <c r="CC36" i="57"/>
  <c r="O22" i="21"/>
  <c r="CB26" i="42"/>
  <c r="BZ22" i="57"/>
  <c r="CD29" i="55"/>
  <c r="CE29" i="55"/>
  <c r="CB30" i="57"/>
  <c r="BY31" i="57"/>
  <c r="CB31" i="57"/>
  <c r="I25" i="43"/>
  <c r="J20" i="43"/>
  <c r="L21" i="50"/>
  <c r="J21" i="50"/>
  <c r="I21" i="50"/>
  <c r="K21" i="50"/>
  <c r="BD31" i="6"/>
  <c r="CL23" i="55"/>
  <c r="CM23" i="55"/>
  <c r="CO23" i="55"/>
  <c r="BF28" i="57"/>
  <c r="BA28" i="57"/>
  <c r="BB28" i="57"/>
  <c r="BH37" i="42"/>
  <c r="BV29" i="42"/>
  <c r="AQ15" i="6"/>
  <c r="AP27" i="6"/>
  <c r="AV33" i="6"/>
  <c r="P21" i="38"/>
  <c r="J33" i="43"/>
  <c r="I34" i="50"/>
  <c r="J34" i="50"/>
  <c r="L34" i="50"/>
  <c r="K34" i="50"/>
  <c r="AM35" i="6"/>
  <c r="BL19" i="57"/>
  <c r="CE32" i="57"/>
  <c r="CJ32" i="57"/>
  <c r="CF32" i="57"/>
  <c r="CE21" i="57"/>
  <c r="CH21" i="57"/>
  <c r="CG21" i="57"/>
  <c r="CJ21" i="57"/>
  <c r="J36" i="43"/>
  <c r="H36" i="43"/>
  <c r="BF28" i="42"/>
  <c r="BJ26" i="42"/>
  <c r="BQ28" i="42"/>
  <c r="BG32" i="42"/>
  <c r="AP15" i="6"/>
  <c r="BE25" i="6"/>
  <c r="AS24" i="6"/>
  <c r="BE35" i="6"/>
  <c r="AZ20" i="6"/>
  <c r="P20" i="38"/>
  <c r="J23" i="32"/>
  <c r="J35" i="32"/>
  <c r="K20" i="38"/>
  <c r="BH27" i="55"/>
  <c r="BJ27" i="55"/>
  <c r="BI27" i="55"/>
  <c r="BL27" i="55"/>
  <c r="BK27" i="55"/>
  <c r="CI27" i="57"/>
  <c r="CE27" i="57"/>
  <c r="CG27" i="57"/>
  <c r="BY29" i="42"/>
  <c r="BY23" i="42"/>
  <c r="BY36" i="42"/>
  <c r="BY21" i="42"/>
  <c r="BW17" i="42"/>
  <c r="CJ27" i="57"/>
  <c r="CC29" i="55"/>
  <c r="H17" i="2"/>
  <c r="J17" i="2"/>
  <c r="BY21" i="57"/>
  <c r="CB21" i="57"/>
  <c r="CA21" i="57"/>
  <c r="BL23" i="42"/>
  <c r="BU30" i="42"/>
  <c r="AW29" i="6"/>
  <c r="J27" i="43"/>
  <c r="K28" i="50"/>
  <c r="L28" i="50"/>
  <c r="I28" i="50"/>
  <c r="J28" i="50"/>
  <c r="BK25" i="42"/>
  <c r="M23" i="21"/>
  <c r="AL24" i="6"/>
  <c r="S23" i="21"/>
  <c r="T23" i="21"/>
  <c r="BZ30" i="57"/>
  <c r="K24" i="49"/>
  <c r="AZ19" i="6"/>
  <c r="AR14" i="6"/>
  <c r="BI30" i="42"/>
  <c r="BW32" i="42"/>
  <c r="BH28" i="42"/>
  <c r="BK32" i="42"/>
  <c r="AK35" i="6"/>
  <c r="T34" i="21"/>
  <c r="S34" i="21"/>
  <c r="BH35" i="6"/>
  <c r="AU27" i="6"/>
  <c r="AN20" i="6"/>
  <c r="P34" i="38"/>
  <c r="BW28" i="57"/>
  <c r="BS28" i="57"/>
  <c r="BV28" i="57"/>
  <c r="J23" i="43"/>
  <c r="I24" i="50"/>
  <c r="K24" i="50"/>
  <c r="L24" i="50"/>
  <c r="J24" i="50"/>
  <c r="BF24" i="42"/>
  <c r="CA37" i="42"/>
  <c r="BZ29" i="42"/>
  <c r="BY33" i="42"/>
  <c r="BV30" i="57"/>
  <c r="BV17" i="42"/>
  <c r="BR28" i="57"/>
  <c r="CZ12" i="55"/>
  <c r="CX12" i="55"/>
  <c r="CW12" i="55"/>
  <c r="CY12" i="55"/>
  <c r="CV12" i="55"/>
  <c r="BL17" i="55"/>
  <c r="BH17" i="55"/>
  <c r="BJ17" i="55"/>
  <c r="BI17" i="55"/>
  <c r="BK17" i="55"/>
  <c r="CA23" i="57"/>
  <c r="BY23" i="57"/>
  <c r="CI36" i="57"/>
  <c r="CE36" i="57"/>
  <c r="CH36" i="57"/>
  <c r="CI33" i="57"/>
  <c r="CE33" i="57"/>
  <c r="BW26" i="42"/>
  <c r="BG28" i="42"/>
  <c r="BL22" i="42"/>
  <c r="BG16" i="6"/>
  <c r="AM24" i="6"/>
  <c r="AR25" i="6"/>
  <c r="CJ31" i="57"/>
  <c r="DB13" i="42"/>
  <c r="DA13" i="42"/>
  <c r="BK33" i="57"/>
  <c r="BG33" i="57"/>
  <c r="BK29" i="57"/>
  <c r="BG29" i="57"/>
  <c r="BH29" i="57"/>
  <c r="BL29" i="57"/>
  <c r="BG20" i="42"/>
  <c r="BU36" i="42"/>
  <c r="BQ30" i="42"/>
  <c r="AL31" i="6"/>
  <c r="S30" i="21"/>
  <c r="AQ20" i="6"/>
  <c r="AV30" i="6"/>
  <c r="AX27" i="6"/>
  <c r="BG25" i="6"/>
  <c r="AL35" i="6"/>
  <c r="N28" i="38"/>
  <c r="L21" i="38"/>
  <c r="I35" i="32"/>
  <c r="CD22" i="57"/>
  <c r="BY22" i="57"/>
  <c r="CB22" i="57"/>
  <c r="BM28" i="57"/>
  <c r="BN28" i="57"/>
  <c r="O30" i="21"/>
  <c r="R32" i="21"/>
  <c r="BZ32" i="42"/>
  <c r="BZ30" i="42"/>
  <c r="CB24" i="42"/>
  <c r="BO28" i="57"/>
  <c r="BT30" i="57"/>
  <c r="CE20" i="57"/>
  <c r="CF29" i="55"/>
  <c r="BM25" i="57"/>
  <c r="BN25" i="57"/>
  <c r="BP25" i="57"/>
  <c r="CB15" i="42"/>
  <c r="BU26" i="42"/>
  <c r="AR27" i="6"/>
  <c r="AV31" i="6"/>
  <c r="O23" i="38"/>
  <c r="CP20" i="55"/>
  <c r="CO20" i="55"/>
  <c r="CM20" i="55"/>
  <c r="CL20" i="55"/>
  <c r="CN20" i="55"/>
  <c r="BQ28" i="57"/>
  <c r="BI34" i="42"/>
  <c r="BJ25" i="42"/>
  <c r="AZ35" i="6"/>
  <c r="AY35" i="6"/>
  <c r="AO28" i="6"/>
  <c r="J18" i="32"/>
  <c r="AZ24" i="6"/>
  <c r="CC27" i="55"/>
  <c r="CF27" i="55"/>
  <c r="BQ20" i="55"/>
  <c r="BM20" i="55"/>
  <c r="BP20" i="55"/>
  <c r="BY27" i="57"/>
  <c r="CA27" i="57"/>
  <c r="BM32" i="57"/>
  <c r="AT15" i="6"/>
  <c r="AS15" i="6"/>
  <c r="BP36" i="42"/>
  <c r="AX23" i="6"/>
  <c r="AZ16" i="6"/>
  <c r="BA19" i="6"/>
  <c r="AR35" i="6"/>
  <c r="O26" i="38"/>
  <c r="J32" i="32"/>
  <c r="K16" i="52"/>
  <c r="N16" i="52"/>
  <c r="AW27" i="6"/>
  <c r="P26" i="38"/>
  <c r="K22" i="52"/>
  <c r="BR21" i="42"/>
  <c r="BX22" i="42"/>
  <c r="BL25" i="42"/>
  <c r="BI23" i="42"/>
  <c r="AT36" i="6"/>
  <c r="AS36" i="6"/>
  <c r="AM30" i="6"/>
  <c r="BE31" i="6"/>
  <c r="AW30" i="6"/>
  <c r="O16" i="38"/>
  <c r="P31" i="38"/>
  <c r="L30" i="32"/>
  <c r="N31" i="38"/>
  <c r="L22" i="32"/>
  <c r="BZ20" i="42"/>
  <c r="O34" i="21"/>
  <c r="I15" i="32"/>
  <c r="CA30" i="57"/>
  <c r="CR24" i="55"/>
  <c r="CF27" i="57"/>
  <c r="I11" i="32"/>
  <c r="L11" i="32"/>
  <c r="BE30" i="57"/>
  <c r="BD30" i="57"/>
  <c r="CC28" i="57"/>
  <c r="CB28" i="57"/>
  <c r="CE28" i="57"/>
  <c r="CF28" i="57"/>
  <c r="BZ37" i="42"/>
  <c r="CB25" i="42"/>
  <c r="J29" i="43"/>
  <c r="I30" i="50"/>
  <c r="K30" i="50"/>
  <c r="L30" i="50"/>
  <c r="J30" i="50"/>
  <c r="CV27" i="55"/>
  <c r="CY27" i="55"/>
  <c r="BS25" i="57"/>
  <c r="BT25" i="57"/>
  <c r="J25" i="43"/>
  <c r="L26" i="50"/>
  <c r="K26" i="50"/>
  <c r="I26" i="50"/>
  <c r="J26" i="50"/>
  <c r="BG13" i="42"/>
  <c r="BE13" i="42"/>
  <c r="BN21" i="42"/>
  <c r="BF21" i="42"/>
  <c r="BW22" i="42"/>
  <c r="AK28" i="6"/>
  <c r="S27" i="21"/>
  <c r="T27" i="21"/>
  <c r="BO17" i="55"/>
  <c r="BM17" i="55"/>
  <c r="BK31" i="42"/>
  <c r="BR12" i="57"/>
  <c r="BM12" i="57"/>
  <c r="BO12" i="57"/>
  <c r="BN12" i="57"/>
  <c r="BP12" i="57"/>
  <c r="BH31" i="55"/>
  <c r="BI31" i="55"/>
  <c r="BK31" i="55"/>
  <c r="BL31" i="55"/>
  <c r="BK27" i="57"/>
  <c r="BG27" i="57"/>
  <c r="BI27" i="57"/>
  <c r="H33" i="43"/>
  <c r="BI24" i="42"/>
  <c r="BK36" i="42"/>
  <c r="BH22" i="42"/>
  <c r="BV20" i="42"/>
  <c r="BF23" i="6"/>
  <c r="AZ25" i="6"/>
  <c r="AP17" i="6"/>
  <c r="N20" i="38"/>
  <c r="O37" i="38"/>
  <c r="J24" i="43"/>
  <c r="K25" i="50"/>
  <c r="L25" i="50"/>
  <c r="J25" i="50"/>
  <c r="I25" i="50"/>
  <c r="BS36" i="57"/>
  <c r="BU36" i="57"/>
  <c r="CE35" i="57"/>
  <c r="CH35" i="57"/>
  <c r="I27" i="43"/>
  <c r="J32" i="43"/>
  <c r="H32" i="43"/>
  <c r="BV26" i="42"/>
  <c r="BJ20" i="42"/>
  <c r="AR32" i="6"/>
  <c r="BE16" i="6"/>
  <c r="AZ32" i="6"/>
  <c r="AU25" i="6"/>
  <c r="AK30" i="6"/>
  <c r="T29" i="21"/>
  <c r="S29" i="21"/>
  <c r="AM23" i="6"/>
  <c r="AQ29" i="6"/>
  <c r="N17" i="38"/>
  <c r="CB31" i="42"/>
  <c r="AZ33" i="6"/>
  <c r="AQ30" i="6"/>
  <c r="L34" i="38"/>
  <c r="BU25" i="55"/>
  <c r="BT25" i="55"/>
  <c r="BS25" i="55"/>
  <c r="O27" i="21"/>
  <c r="BU17" i="42"/>
  <c r="BY30" i="57"/>
  <c r="CA22" i="57"/>
  <c r="BR25" i="55"/>
  <c r="BE16" i="57"/>
  <c r="BB16" i="57"/>
  <c r="BD16" i="57"/>
  <c r="BC16" i="57"/>
  <c r="BA21" i="57"/>
  <c r="BC21" i="57"/>
  <c r="BD21" i="57"/>
  <c r="K15" i="52"/>
  <c r="M15" i="52"/>
  <c r="CB30" i="42"/>
  <c r="J16" i="43"/>
  <c r="K17" i="50"/>
  <c r="I17" i="50"/>
  <c r="L17" i="50"/>
  <c r="J17" i="50"/>
  <c r="BJ30" i="42"/>
  <c r="BN23" i="42"/>
  <c r="AM21" i="6"/>
  <c r="AQ24" i="6"/>
  <c r="BH24" i="6"/>
  <c r="AQ17" i="6"/>
  <c r="AY21" i="6"/>
  <c r="BR21" i="57"/>
  <c r="P37" i="38"/>
  <c r="CD21" i="57"/>
  <c r="BJ27" i="57"/>
  <c r="BW20" i="57"/>
  <c r="BU20" i="57"/>
  <c r="BV20" i="57"/>
  <c r="BT20" i="57"/>
  <c r="BO26" i="42"/>
  <c r="AW22" i="6"/>
  <c r="K25" i="38"/>
  <c r="J16" i="32"/>
  <c r="L27" i="32"/>
  <c r="BK31" i="57"/>
  <c r="BG31" i="57"/>
  <c r="BJ31" i="57"/>
  <c r="P32" i="52"/>
  <c r="BV15" i="42"/>
  <c r="BU15" i="42"/>
  <c r="BI35" i="57"/>
  <c r="BK35" i="57"/>
  <c r="BM30" i="57"/>
  <c r="BA25" i="57"/>
  <c r="BB25" i="57"/>
  <c r="P16" i="52"/>
  <c r="BK16" i="42"/>
  <c r="BI16" i="42"/>
  <c r="BG26" i="42"/>
  <c r="BQ20" i="42"/>
  <c r="AL17" i="6"/>
  <c r="S16" i="21"/>
  <c r="AN24" i="6"/>
  <c r="AM33" i="6"/>
  <c r="BH14" i="6"/>
  <c r="BG14" i="6"/>
  <c r="AU36" i="6"/>
  <c r="AR19" i="6"/>
  <c r="O17" i="38"/>
  <c r="K29" i="32"/>
  <c r="AR20" i="6"/>
  <c r="CC30" i="57"/>
  <c r="BK20" i="42"/>
  <c r="BW33" i="42"/>
  <c r="BE28" i="57"/>
  <c r="BJ24" i="57"/>
  <c r="BK24" i="57"/>
  <c r="BR33" i="57"/>
  <c r="BM33" i="57"/>
  <c r="BT15" i="42"/>
  <c r="BQ15" i="42"/>
  <c r="J14" i="43"/>
  <c r="J15" i="50"/>
  <c r="K15" i="50"/>
  <c r="L15" i="50"/>
  <c r="I15" i="50"/>
  <c r="BT37" i="42"/>
  <c r="BN22" i="42"/>
  <c r="BP28" i="42"/>
  <c r="BN26" i="42"/>
  <c r="M32" i="21"/>
  <c r="BH23" i="6"/>
  <c r="AY20" i="6"/>
  <c r="BB28" i="6"/>
  <c r="AO16" i="6"/>
  <c r="H23" i="2"/>
  <c r="I23" i="2"/>
  <c r="BG24" i="6"/>
  <c r="R27" i="21"/>
  <c r="CS23" i="55"/>
  <c r="CQ23" i="55"/>
  <c r="CT23" i="55"/>
  <c r="CC31" i="57"/>
  <c r="K20" i="52"/>
  <c r="R20" i="21"/>
  <c r="BB15" i="6"/>
  <c r="BA15" i="6"/>
  <c r="I22" i="43"/>
  <c r="BH29" i="42"/>
  <c r="BW24" i="42"/>
  <c r="BM29" i="42"/>
  <c r="BQ37" i="42"/>
  <c r="BJ34" i="42"/>
  <c r="BG37" i="42"/>
  <c r="AS23" i="6"/>
  <c r="AY16" i="6"/>
  <c r="AP25" i="6"/>
  <c r="AV27" i="6"/>
  <c r="K24" i="38"/>
  <c r="O24" i="38"/>
  <c r="P22" i="38"/>
  <c r="BR27" i="57"/>
  <c r="BM27" i="57"/>
  <c r="BO27" i="57"/>
  <c r="AY31" i="6"/>
  <c r="N14" i="52"/>
  <c r="R28" i="21"/>
  <c r="BU33" i="57"/>
  <c r="BW33" i="57"/>
  <c r="BY20" i="42"/>
  <c r="BY26" i="42"/>
  <c r="CB37" i="42"/>
  <c r="J35" i="43"/>
  <c r="L36" i="50"/>
  <c r="J36" i="50"/>
  <c r="K36" i="50"/>
  <c r="I36" i="50"/>
  <c r="BH32" i="42"/>
  <c r="BE37" i="42"/>
  <c r="BL20" i="42"/>
  <c r="BN28" i="42"/>
  <c r="BH30" i="42"/>
  <c r="AV12" i="6"/>
  <c r="AT12" i="6"/>
  <c r="AQ28" i="6"/>
  <c r="BE32" i="6"/>
  <c r="BF31" i="6"/>
  <c r="BF20" i="6"/>
  <c r="P13" i="38"/>
  <c r="J28" i="32"/>
  <c r="CD19" i="57"/>
  <c r="BY19" i="57"/>
  <c r="CB19" i="57"/>
  <c r="BZ19" i="57"/>
  <c r="CA19" i="57"/>
  <c r="P19" i="49"/>
  <c r="I20" i="43"/>
  <c r="AX25" i="6"/>
  <c r="BH12" i="6"/>
  <c r="BF25" i="57"/>
  <c r="BH23" i="55"/>
  <c r="BK23" i="55"/>
  <c r="BI23" i="55"/>
  <c r="BI32" i="57"/>
  <c r="BK32" i="57"/>
  <c r="CA20" i="42"/>
  <c r="I21" i="43"/>
  <c r="BP32" i="42"/>
  <c r="BN32" i="42"/>
  <c r="BP30" i="42"/>
  <c r="BG22" i="42"/>
  <c r="BL24" i="42"/>
  <c r="BU34" i="42"/>
  <c r="BM23" i="42"/>
  <c r="BH23" i="42"/>
  <c r="AZ22" i="6"/>
  <c r="AS25" i="6"/>
  <c r="AX21" i="6"/>
  <c r="AO20" i="6"/>
  <c r="AK23" i="6"/>
  <c r="T22" i="21"/>
  <c r="S22" i="21"/>
  <c r="BH19" i="6"/>
  <c r="BH16" i="6"/>
  <c r="AX24" i="6"/>
  <c r="AO14" i="6"/>
  <c r="N16" i="38"/>
  <c r="L30" i="38"/>
  <c r="J34" i="32"/>
  <c r="I30" i="32"/>
  <c r="AV24" i="6"/>
  <c r="BU29" i="42"/>
  <c r="BV30" i="42"/>
  <c r="AX35" i="6"/>
  <c r="AS22" i="6"/>
  <c r="P16" i="38"/>
  <c r="BW28" i="55"/>
  <c r="BX28" i="55"/>
  <c r="BS31" i="57"/>
  <c r="CD28" i="57"/>
  <c r="K23" i="52"/>
  <c r="BY28" i="42"/>
  <c r="K35" i="49"/>
  <c r="J30" i="43"/>
  <c r="L31" i="50"/>
  <c r="J31" i="50"/>
  <c r="K31" i="50"/>
  <c r="I31" i="50"/>
  <c r="BR25" i="42"/>
  <c r="BE29" i="42"/>
  <c r="BJ37" i="42"/>
  <c r="BS22" i="42"/>
  <c r="BX25" i="42"/>
  <c r="P26" i="21"/>
  <c r="BH17" i="6"/>
  <c r="AO22" i="6"/>
  <c r="AX20" i="6"/>
  <c r="AT33" i="6"/>
  <c r="AP22" i="6"/>
  <c r="AQ36" i="6"/>
  <c r="AO33" i="6"/>
  <c r="AR30" i="6"/>
  <c r="BH15" i="6"/>
  <c r="N30" i="38"/>
  <c r="L23" i="32"/>
  <c r="I34" i="32"/>
  <c r="AY14" i="6"/>
  <c r="K21" i="49"/>
  <c r="BP25" i="42"/>
  <c r="AS29" i="6"/>
  <c r="I24" i="32"/>
  <c r="L18" i="32"/>
  <c r="N13" i="38"/>
  <c r="L20" i="32"/>
  <c r="CB20" i="42"/>
  <c r="BW23" i="42"/>
  <c r="AW21" i="6"/>
  <c r="BQ16" i="57"/>
  <c r="BM16" i="57"/>
  <c r="BN16" i="57"/>
  <c r="BP16" i="57"/>
  <c r="BO16" i="57"/>
  <c r="BQ21" i="57"/>
  <c r="J31" i="43"/>
  <c r="I32" i="50"/>
  <c r="K32" i="50"/>
  <c r="L32" i="50"/>
  <c r="J32" i="50"/>
  <c r="BV34" i="42"/>
  <c r="BQ22" i="42"/>
  <c r="BJ21" i="42"/>
  <c r="BE36" i="6"/>
  <c r="BA24" i="6"/>
  <c r="BD30" i="6"/>
  <c r="AM28" i="6"/>
  <c r="O32" i="38"/>
  <c r="K32" i="38"/>
  <c r="P33" i="38"/>
  <c r="I21" i="32"/>
  <c r="L31" i="38"/>
  <c r="BM29" i="55"/>
  <c r="BP29" i="55"/>
  <c r="BN29" i="55"/>
  <c r="BF19" i="57"/>
  <c r="BA19" i="57"/>
  <c r="BB19" i="57"/>
  <c r="BD19" i="57"/>
  <c r="P24" i="52"/>
  <c r="P25" i="49"/>
  <c r="BW25" i="42"/>
  <c r="BU24" i="42"/>
  <c r="BX23" i="42"/>
  <c r="BT18" i="42"/>
  <c r="BF34" i="42"/>
  <c r="AK16" i="6"/>
  <c r="AL16" i="6"/>
  <c r="AU23" i="6"/>
  <c r="AQ19" i="6"/>
  <c r="BC20" i="6"/>
  <c r="J27" i="32"/>
  <c r="BA36" i="6"/>
  <c r="BG30" i="57"/>
  <c r="P15" i="52"/>
  <c r="H35" i="43"/>
  <c r="I35" i="43"/>
  <c r="BT32" i="42"/>
  <c r="BO30" i="42"/>
  <c r="BF23" i="42"/>
  <c r="BX21" i="42"/>
  <c r="BX33" i="42"/>
  <c r="BF25" i="42"/>
  <c r="BP34" i="42"/>
  <c r="BN20" i="42"/>
  <c r="M27" i="21"/>
  <c r="AN21" i="6"/>
  <c r="AN30" i="6"/>
  <c r="AT29" i="6"/>
  <c r="BC29" i="6"/>
  <c r="BB29" i="6"/>
  <c r="BE29" i="6"/>
  <c r="M32" i="38"/>
  <c r="BP37" i="42"/>
  <c r="BD22" i="6"/>
  <c r="K14" i="52"/>
  <c r="BH28" i="55"/>
  <c r="BJ28" i="55"/>
  <c r="I19" i="43"/>
  <c r="BS29" i="42"/>
  <c r="BL31" i="42"/>
  <c r="BO28" i="42"/>
  <c r="BW37" i="42"/>
  <c r="BM20" i="42"/>
  <c r="AO12" i="6"/>
  <c r="AR12" i="6"/>
  <c r="BA33" i="6"/>
  <c r="AY22" i="6"/>
  <c r="AP31" i="6"/>
  <c r="BA28" i="6"/>
  <c r="BD32" i="6"/>
  <c r="AP29" i="6"/>
  <c r="BC19" i="6"/>
  <c r="N29" i="38"/>
  <c r="O30" i="38"/>
  <c r="L31" i="32"/>
  <c r="CI29" i="57"/>
  <c r="CE29" i="57"/>
  <c r="BC19" i="57"/>
  <c r="CI21" i="57"/>
  <c r="BA33" i="57"/>
  <c r="BD20" i="57"/>
  <c r="BE20" i="57"/>
  <c r="I37" i="50"/>
  <c r="K37" i="50"/>
  <c r="L37" i="50"/>
  <c r="J37" i="50"/>
  <c r="I29" i="43"/>
  <c r="BT21" i="42"/>
  <c r="BT25" i="42"/>
  <c r="BS20" i="42"/>
  <c r="BV31" i="42"/>
  <c r="BN24" i="42"/>
  <c r="BI21" i="42"/>
  <c r="BC33" i="6"/>
  <c r="BH31" i="6"/>
  <c r="AO27" i="6"/>
  <c r="BC22" i="6"/>
  <c r="AX28" i="6"/>
  <c r="M34" i="38"/>
  <c r="O33" i="38"/>
  <c r="M33" i="38"/>
  <c r="K21" i="38"/>
  <c r="K23" i="38"/>
  <c r="L13" i="32"/>
  <c r="K19" i="32"/>
  <c r="J29" i="32"/>
  <c r="BE29" i="57"/>
  <c r="BR34" i="42"/>
  <c r="BG25" i="42"/>
  <c r="AN29" i="6"/>
  <c r="BT29" i="57"/>
  <c r="BF29" i="57"/>
  <c r="BK23" i="57"/>
  <c r="BG23" i="57"/>
  <c r="BK25" i="57"/>
  <c r="M28" i="52"/>
  <c r="K28" i="52"/>
  <c r="CB22" i="42"/>
  <c r="CB23" i="42"/>
  <c r="BZ21" i="42"/>
  <c r="BZ33" i="42"/>
  <c r="K23" i="49"/>
  <c r="J17" i="43"/>
  <c r="L18" i="50"/>
  <c r="J18" i="50"/>
  <c r="K18" i="50"/>
  <c r="I18" i="50"/>
  <c r="BP26" i="42"/>
  <c r="BU22" i="42"/>
  <c r="BJ36" i="42"/>
  <c r="BJ28" i="42"/>
  <c r="BF30" i="42"/>
  <c r="BI29" i="42"/>
  <c r="BX29" i="42"/>
  <c r="BC23" i="6"/>
  <c r="AZ30" i="6"/>
  <c r="BA35" i="6"/>
  <c r="AN22" i="6"/>
  <c r="BF32" i="6"/>
  <c r="BG30" i="6"/>
  <c r="AZ15" i="6"/>
  <c r="BA25" i="6"/>
  <c r="M23" i="38"/>
  <c r="I22" i="32"/>
  <c r="AO29" i="6"/>
  <c r="BP21" i="42"/>
  <c r="BN37" i="42"/>
  <c r="P28" i="38"/>
  <c r="P18" i="38"/>
  <c r="BA27" i="57"/>
  <c r="BC27" i="57"/>
  <c r="AO17" i="6"/>
  <c r="BE20" i="6"/>
  <c r="K18" i="38"/>
  <c r="O26" i="21"/>
  <c r="CI16" i="57"/>
  <c r="CE16" i="57"/>
  <c r="CF16" i="57"/>
  <c r="CG16" i="57"/>
  <c r="CH16" i="57"/>
  <c r="CC29" i="57"/>
  <c r="BR36" i="57"/>
  <c r="BM36" i="57"/>
  <c r="BK36" i="57"/>
  <c r="BG36" i="57"/>
  <c r="CI31" i="57"/>
  <c r="CE31" i="57"/>
  <c r="CH31" i="57"/>
  <c r="Q23" i="21"/>
  <c r="BQ26" i="42"/>
  <c r="BI32" i="42"/>
  <c r="BH36" i="42"/>
  <c r="AR33" i="6"/>
  <c r="AT35" i="6"/>
  <c r="BC35" i="6"/>
  <c r="BE28" i="6"/>
  <c r="BK34" i="42"/>
  <c r="AK33" i="6"/>
  <c r="S32" i="21"/>
  <c r="T32" i="21"/>
  <c r="BP30" i="57"/>
  <c r="BB27" i="57"/>
  <c r="CA21" i="55"/>
  <c r="BW21" i="55"/>
  <c r="BY21" i="55"/>
  <c r="BZ21" i="55"/>
  <c r="BW21" i="57"/>
  <c r="BY37" i="42"/>
  <c r="H29" i="43"/>
  <c r="BK22" i="42"/>
  <c r="BT31" i="42"/>
  <c r="AZ27" i="6"/>
  <c r="BF22" i="6"/>
  <c r="AM32" i="6"/>
  <c r="AP35" i="6"/>
  <c r="M29" i="38"/>
  <c r="I33" i="43"/>
  <c r="BE27" i="6"/>
  <c r="BF30" i="6"/>
  <c r="J22" i="32"/>
  <c r="BJ29" i="42"/>
  <c r="BT24" i="42"/>
  <c r="BS25" i="42"/>
  <c r="BO36" i="42"/>
  <c r="BS21" i="42"/>
  <c r="AX19" i="6"/>
  <c r="AO36" i="6"/>
  <c r="AS32" i="6"/>
  <c r="AR23" i="6"/>
  <c r="AZ29" i="6"/>
  <c r="L37" i="38"/>
  <c r="K37" i="38"/>
  <c r="L19" i="32"/>
  <c r="L29" i="32"/>
  <c r="CE25" i="57"/>
  <c r="CF25" i="57"/>
  <c r="P32" i="49"/>
  <c r="BF14" i="6"/>
  <c r="BB25" i="6"/>
  <c r="Q30" i="21"/>
  <c r="BG25" i="57"/>
  <c r="BH25" i="57"/>
  <c r="R26" i="21"/>
  <c r="CA29" i="42"/>
  <c r="I23" i="43"/>
  <c r="BS36" i="42"/>
  <c r="BN34" i="42"/>
  <c r="BQ23" i="42"/>
  <c r="BN25" i="42"/>
  <c r="BN31" i="42"/>
  <c r="BQ33" i="42"/>
  <c r="BV21" i="42"/>
  <c r="BX28" i="42"/>
  <c r="AO30" i="6"/>
  <c r="AQ21" i="6"/>
  <c r="AV36" i="6"/>
  <c r="BG15" i="6"/>
  <c r="L29" i="38"/>
  <c r="O15" i="38"/>
  <c r="O21" i="38"/>
  <c r="K15" i="32"/>
  <c r="BC32" i="6"/>
  <c r="BN27" i="57"/>
  <c r="BT33" i="57"/>
  <c r="BI14" i="55"/>
  <c r="BH14" i="55"/>
  <c r="BK14" i="55"/>
  <c r="BB22" i="57"/>
  <c r="BA22" i="57"/>
  <c r="BD22" i="57"/>
  <c r="BE35" i="57"/>
  <c r="P25" i="52"/>
  <c r="K16" i="49"/>
  <c r="I32" i="43"/>
  <c r="J33" i="50"/>
  <c r="I33" i="50"/>
  <c r="K33" i="50"/>
  <c r="L33" i="50"/>
  <c r="BO24" i="42"/>
  <c r="BE24" i="42"/>
  <c r="BP20" i="42"/>
  <c r="BJ32" i="42"/>
  <c r="BT29" i="42"/>
  <c r="BW28" i="42"/>
  <c r="BX34" i="42"/>
  <c r="BB32" i="6"/>
  <c r="AL30" i="6"/>
  <c r="BG19" i="6"/>
  <c r="AN31" i="6"/>
  <c r="AP32" i="6"/>
  <c r="M22" i="38"/>
  <c r="P25" i="38"/>
  <c r="K16" i="32"/>
  <c r="J14" i="32"/>
  <c r="M30" i="38"/>
  <c r="CA30" i="42"/>
  <c r="BT23" i="42"/>
  <c r="BK26" i="42"/>
  <c r="P28" i="21"/>
  <c r="AS27" i="6"/>
  <c r="K35" i="32"/>
  <c r="CC19" i="57"/>
  <c r="BN15" i="55"/>
  <c r="BM15" i="55"/>
  <c r="BO15" i="55"/>
  <c r="CC33" i="57"/>
  <c r="BG21" i="57"/>
  <c r="BI21" i="57"/>
  <c r="BJ21" i="57"/>
  <c r="K35" i="52"/>
  <c r="O12" i="49"/>
  <c r="P12" i="49"/>
  <c r="L12" i="49"/>
  <c r="M12" i="49"/>
  <c r="K12" i="49"/>
  <c r="I17" i="43"/>
  <c r="J21" i="43"/>
  <c r="K22" i="50"/>
  <c r="L22" i="50"/>
  <c r="J22" i="50"/>
  <c r="I22" i="50"/>
  <c r="BL28" i="42"/>
  <c r="BE25" i="42"/>
  <c r="BG31" i="42"/>
  <c r="BM37" i="42"/>
  <c r="AU32" i="6"/>
  <c r="AZ28" i="6"/>
  <c r="AR24" i="6"/>
  <c r="BH30" i="6"/>
  <c r="AK25" i="6"/>
  <c r="T24" i="21"/>
  <c r="S24" i="21"/>
  <c r="AP21" i="6"/>
  <c r="BG21" i="6"/>
  <c r="AU22" i="6"/>
  <c r="AS35" i="6"/>
  <c r="AY33" i="6"/>
  <c r="J24" i="32"/>
  <c r="K30" i="32"/>
  <c r="L26" i="38"/>
  <c r="K28" i="38"/>
  <c r="P30" i="49"/>
  <c r="K27" i="49"/>
  <c r="BH28" i="6"/>
  <c r="K29" i="38"/>
  <c r="M25" i="38"/>
  <c r="P15" i="38"/>
  <c r="L15" i="38"/>
  <c r="I32" i="32"/>
  <c r="K28" i="49"/>
  <c r="P27" i="21"/>
  <c r="BC30" i="6"/>
  <c r="BF14" i="57"/>
  <c r="BA14" i="57"/>
  <c r="BS24" i="57"/>
  <c r="BW24" i="57"/>
  <c r="BS27" i="57"/>
  <c r="BU27" i="57"/>
  <c r="O17" i="52"/>
  <c r="K17" i="52"/>
  <c r="R19" i="21"/>
  <c r="H27" i="43"/>
  <c r="BN29" i="42"/>
  <c r="BM30" i="42"/>
  <c r="BW31" i="42"/>
  <c r="BW20" i="42"/>
  <c r="AP28" i="6"/>
  <c r="BG23" i="6"/>
  <c r="BC24" i="6"/>
  <c r="AS19" i="6"/>
  <c r="O25" i="38"/>
  <c r="N26" i="38"/>
  <c r="I28" i="32"/>
  <c r="AY17" i="6"/>
  <c r="P32" i="38"/>
  <c r="CG31" i="57"/>
  <c r="J16" i="2"/>
  <c r="H16" i="2"/>
  <c r="H20" i="43"/>
  <c r="I24" i="43"/>
  <c r="BG29" i="42"/>
  <c r="BF32" i="42"/>
  <c r="BF31" i="42"/>
  <c r="BG28" i="6"/>
  <c r="AR15" i="6"/>
  <c r="BD35" i="6"/>
  <c r="BD36" i="6"/>
  <c r="AM27" i="6"/>
  <c r="BG33" i="6"/>
  <c r="BC31" i="6"/>
  <c r="AW17" i="6"/>
  <c r="M16" i="38"/>
  <c r="L24" i="38"/>
  <c r="Q19" i="21"/>
  <c r="BV28" i="42"/>
  <c r="AX15" i="6"/>
  <c r="AV20" i="6"/>
  <c r="BF17" i="6"/>
  <c r="BD27" i="57"/>
  <c r="BJ15" i="55"/>
  <c r="BH15" i="55"/>
  <c r="BK15" i="55"/>
  <c r="BI15" i="55"/>
  <c r="BA31" i="57"/>
  <c r="BD31" i="57"/>
  <c r="BR29" i="57"/>
  <c r="J15" i="43"/>
  <c r="L16" i="50"/>
  <c r="I16" i="50"/>
  <c r="J16" i="50"/>
  <c r="K16" i="50"/>
  <c r="BW21" i="42"/>
  <c r="BL30" i="42"/>
  <c r="BI31" i="42"/>
  <c r="BH24" i="42"/>
  <c r="BS37" i="42"/>
  <c r="AP33" i="6"/>
  <c r="AY36" i="6"/>
  <c r="AZ14" i="6"/>
  <c r="AU30" i="6"/>
  <c r="AP16" i="6"/>
  <c r="AW14" i="6"/>
  <c r="AK21" i="6"/>
  <c r="T20" i="21"/>
  <c r="BH33" i="6"/>
  <c r="P36" i="38"/>
  <c r="N22" i="38"/>
  <c r="L25" i="38"/>
  <c r="I26" i="32"/>
  <c r="BR24" i="42"/>
  <c r="BI36" i="57"/>
  <c r="BP36" i="57"/>
  <c r="CJ20" i="55"/>
  <c r="CK20" i="55"/>
  <c r="CG20" i="55"/>
  <c r="BI28" i="57"/>
  <c r="BK28" i="57"/>
  <c r="CC21" i="57"/>
  <c r="BZ16" i="42"/>
  <c r="K31" i="49"/>
  <c r="BO31" i="42"/>
  <c r="BE21" i="42"/>
  <c r="BU25" i="42"/>
  <c r="AZ23" i="6"/>
  <c r="AT25" i="6"/>
  <c r="AK29" i="6"/>
  <c r="T28" i="21"/>
  <c r="S28" i="21"/>
  <c r="BA21" i="6"/>
  <c r="BC27" i="6"/>
  <c r="N15" i="38"/>
  <c r="P17" i="38"/>
  <c r="N34" i="38"/>
  <c r="BZ25" i="55"/>
  <c r="BW25" i="55"/>
  <c r="BX25" i="55"/>
  <c r="CG35" i="57"/>
  <c r="CI35" i="57"/>
  <c r="BH21" i="6"/>
  <c r="BH14" i="57"/>
  <c r="BG14" i="57"/>
  <c r="BI14" i="57"/>
  <c r="BJ14" i="57"/>
  <c r="BW30" i="57"/>
  <c r="BS30" i="57"/>
  <c r="CG30" i="57"/>
  <c r="CI30" i="57"/>
  <c r="BG28" i="57"/>
  <c r="BY32" i="42"/>
  <c r="I16" i="43"/>
  <c r="J19" i="43"/>
  <c r="L20" i="50"/>
  <c r="K20" i="50"/>
  <c r="J20" i="50"/>
  <c r="I20" i="50"/>
  <c r="J22" i="43"/>
  <c r="K23" i="50"/>
  <c r="J23" i="50"/>
  <c r="L23" i="50"/>
  <c r="I23" i="50"/>
  <c r="BF36" i="42"/>
  <c r="BE23" i="42"/>
  <c r="BO23" i="42"/>
  <c r="BS34" i="42"/>
  <c r="BQ34" i="42"/>
  <c r="AW16" i="6"/>
  <c r="AM19" i="6"/>
  <c r="BD19" i="6"/>
  <c r="BE15" i="6"/>
  <c r="AW23" i="6"/>
  <c r="BG32" i="6"/>
  <c r="BE22" i="6"/>
  <c r="AU24" i="6"/>
  <c r="BF33" i="6"/>
  <c r="AV22" i="6"/>
  <c r="K17" i="38"/>
  <c r="O36" i="38"/>
  <c r="M36" i="38"/>
  <c r="N23" i="38"/>
  <c r="BR31" i="57"/>
  <c r="BM31" i="57"/>
  <c r="BP31" i="57"/>
  <c r="P17" i="52"/>
  <c r="P15" i="49"/>
  <c r="M18" i="38"/>
  <c r="K20" i="32"/>
  <c r="BX14" i="55"/>
  <c r="BW14" i="55"/>
  <c r="BW32" i="57"/>
  <c r="BS32" i="57"/>
  <c r="P21" i="52"/>
  <c r="CB28" i="42"/>
  <c r="BY30" i="42"/>
  <c r="BK29" i="42"/>
  <c r="BK28" i="42"/>
  <c r="BM25" i="42"/>
  <c r="BE20" i="42"/>
  <c r="BT22" i="42"/>
  <c r="BT26" i="42"/>
  <c r="BM24" i="42"/>
  <c r="BG27" i="6"/>
  <c r="AM25" i="6"/>
  <c r="AV19" i="6"/>
  <c r="AK27" i="6"/>
  <c r="T26" i="21"/>
  <c r="AQ35" i="6"/>
  <c r="BD33" i="6"/>
  <c r="AR16" i="6"/>
  <c r="L15" i="32"/>
  <c r="K21" i="32"/>
  <c r="K20" i="49"/>
  <c r="I15" i="43"/>
  <c r="BX36" i="42"/>
  <c r="AQ31" i="6"/>
  <c r="M20" i="38"/>
  <c r="M32" i="52"/>
  <c r="K32" i="52"/>
  <c r="AO25" i="6"/>
  <c r="CG28" i="57"/>
  <c r="CI28" i="57"/>
  <c r="BS21" i="57"/>
  <c r="BV21" i="57"/>
  <c r="BW35" i="57"/>
  <c r="BS35" i="57"/>
  <c r="BU31" i="57"/>
  <c r="BW31" i="57"/>
  <c r="BE31" i="42"/>
  <c r="BX18" i="42"/>
  <c r="BV23" i="42"/>
  <c r="BR30" i="42"/>
  <c r="BO32" i="42"/>
  <c r="AO32" i="6"/>
  <c r="BH22" i="6"/>
  <c r="BH29" i="6"/>
  <c r="L28" i="38"/>
  <c r="O18" i="38"/>
  <c r="K26" i="32"/>
  <c r="I23" i="32"/>
  <c r="BR29" i="42"/>
  <c r="BL22" i="57"/>
  <c r="BG22" i="57"/>
  <c r="BH22" i="57"/>
  <c r="BJ22" i="57"/>
  <c r="BM22" i="42"/>
  <c r="BM21" i="42"/>
  <c r="BR20" i="42"/>
  <c r="BF26" i="42"/>
  <c r="M34" i="21"/>
  <c r="BG17" i="6"/>
  <c r="AW19" i="6"/>
  <c r="BH20" i="6"/>
  <c r="AW25" i="6"/>
  <c r="AX31" i="6"/>
  <c r="AO23" i="6"/>
  <c r="AT20" i="6"/>
  <c r="AT19" i="6"/>
  <c r="BX19" i="57"/>
  <c r="BS19" i="57"/>
  <c r="BT19" i="57"/>
  <c r="BU19" i="57"/>
  <c r="BT30" i="42"/>
  <c r="K34" i="38"/>
  <c r="N35" i="52"/>
  <c r="P33" i="52"/>
  <c r="BR28" i="42"/>
  <c r="BQ24" i="42"/>
  <c r="BI36" i="42"/>
  <c r="BF24" i="6"/>
  <c r="AL20" i="6"/>
  <c r="AU28" i="6"/>
  <c r="AU33" i="6"/>
  <c r="AW24" i="6"/>
  <c r="L17" i="38"/>
  <c r="K31" i="32"/>
  <c r="BZ13" i="42"/>
  <c r="M28" i="21"/>
  <c r="BQ22" i="57"/>
  <c r="BM22" i="57"/>
  <c r="BP22" i="57"/>
  <c r="BF30" i="57"/>
  <c r="BU29" i="57"/>
  <c r="BW29" i="57"/>
  <c r="P19" i="52"/>
  <c r="CA28" i="42"/>
  <c r="P22" i="49"/>
  <c r="BV36" i="42"/>
  <c r="BS28" i="42"/>
  <c r="BQ31" i="42"/>
  <c r="BK23" i="42"/>
  <c r="BR33" i="42"/>
  <c r="AW33" i="6"/>
  <c r="AN27" i="6"/>
  <c r="AV28" i="6"/>
  <c r="AX29" i="6"/>
  <c r="BB20" i="6"/>
  <c r="BD28" i="6"/>
  <c r="L32" i="32"/>
  <c r="O31" i="38"/>
  <c r="M31" i="38"/>
  <c r="BE19" i="57"/>
  <c r="CV20" i="55"/>
  <c r="CW20" i="55"/>
  <c r="CX20" i="55"/>
  <c r="BU33" i="42"/>
  <c r="BL21" i="42"/>
  <c r="BK24" i="42"/>
  <c r="BI22" i="42"/>
  <c r="BM34" i="42"/>
  <c r="M26" i="21"/>
  <c r="BB23" i="6"/>
  <c r="AV21" i="6"/>
  <c r="AQ22" i="6"/>
  <c r="K22" i="38"/>
  <c r="K24" i="32"/>
  <c r="Q34" i="21"/>
  <c r="CI32" i="57"/>
  <c r="BE27" i="57"/>
  <c r="CJ22" i="57"/>
  <c r="CE22" i="57"/>
  <c r="CH22" i="57"/>
  <c r="M30" i="52"/>
  <c r="K30" i="52"/>
  <c r="BZ22" i="42"/>
  <c r="CB16" i="42"/>
  <c r="K14" i="49"/>
  <c r="BP22" i="42"/>
  <c r="BP29" i="42"/>
  <c r="P29" i="21"/>
  <c r="AT21" i="6"/>
  <c r="AN33" i="6"/>
  <c r="AX17" i="6"/>
  <c r="BF25" i="6"/>
  <c r="N36" i="38"/>
  <c r="L36" i="38"/>
  <c r="P29" i="38"/>
  <c r="L18" i="38"/>
  <c r="K18" i="32"/>
  <c r="J26" i="32"/>
  <c r="H12" i="43"/>
  <c r="J12" i="43"/>
  <c r="J13" i="50"/>
  <c r="K13" i="50"/>
  <c r="I13" i="50"/>
  <c r="L13" i="50"/>
  <c r="CA26" i="42"/>
  <c r="BH26" i="42"/>
  <c r="BD25" i="6"/>
  <c r="AL32" i="6"/>
  <c r="M15" i="38"/>
  <c r="N37" i="38"/>
  <c r="L28" i="32"/>
  <c r="I28" i="43"/>
  <c r="I29" i="50"/>
  <c r="L29" i="50"/>
  <c r="K29" i="50"/>
  <c r="J29" i="50"/>
  <c r="AR31" i="6"/>
  <c r="M24" i="38"/>
  <c r="BM35" i="57"/>
  <c r="I31" i="43"/>
  <c r="BU32" i="42"/>
  <c r="BF22" i="42"/>
  <c r="AS31" i="6"/>
  <c r="AY30" i="6"/>
  <c r="AY32" i="6"/>
  <c r="AU29" i="6"/>
  <c r="L33" i="38"/>
  <c r="P23" i="38"/>
  <c r="I31" i="32"/>
  <c r="BS31" i="42"/>
  <c r="AU20" i="6"/>
  <c r="P23" i="21"/>
  <c r="BQ25" i="57"/>
  <c r="O32" i="21"/>
  <c r="J28" i="43"/>
  <c r="H28" i="43"/>
  <c r="BW30" i="42"/>
  <c r="BV32" i="42"/>
  <c r="BG36" i="42"/>
  <c r="AW32" i="6"/>
  <c r="AU21" i="6"/>
  <c r="BA22" i="6"/>
  <c r="BF35" i="6"/>
  <c r="BR23" i="42"/>
  <c r="BU37" i="42"/>
  <c r="Q15" i="21"/>
  <c r="CP20" i="42"/>
  <c r="CO20" i="42"/>
  <c r="BU22" i="57"/>
  <c r="BS22" i="57"/>
  <c r="BV22" i="57"/>
  <c r="CC35" i="57"/>
  <c r="Q26" i="21"/>
  <c r="CB33" i="42"/>
  <c r="P17" i="49"/>
  <c r="I36" i="43"/>
  <c r="AQ14" i="6"/>
  <c r="BG29" i="6"/>
  <c r="AO19" i="6"/>
  <c r="AZ31" i="6"/>
  <c r="AT32" i="6"/>
  <c r="P30" i="38"/>
  <c r="K33" i="38"/>
  <c r="J19" i="32"/>
  <c r="AV23" i="6"/>
  <c r="K14" i="32"/>
  <c r="L14" i="52"/>
  <c r="CA25" i="57"/>
  <c r="BN29" i="57"/>
  <c r="CI25" i="57"/>
  <c r="BX24" i="42"/>
  <c r="BG21" i="42"/>
  <c r="BR26" i="42"/>
  <c r="BS32" i="42"/>
  <c r="P34" i="21"/>
  <c r="AT30" i="6"/>
  <c r="AL23" i="6"/>
  <c r="AO24" i="6"/>
  <c r="BE21" i="6"/>
  <c r="AQ23" i="6"/>
  <c r="AW35" i="6"/>
  <c r="AY15" i="6"/>
  <c r="BA31" i="6"/>
  <c r="O20" i="38"/>
  <c r="N21" i="38"/>
  <c r="L32" i="38"/>
  <c r="I20" i="32"/>
  <c r="K29" i="52"/>
  <c r="O28" i="21"/>
  <c r="P32" i="21"/>
  <c r="N24" i="38"/>
  <c r="CF20" i="55"/>
  <c r="CB20" i="55"/>
  <c r="CD20" i="55"/>
  <c r="CC20" i="55"/>
  <c r="BQ33" i="57"/>
  <c r="BW25" i="57"/>
  <c r="BG32" i="57"/>
  <c r="BZ24" i="42"/>
  <c r="CB29" i="42"/>
  <c r="O23" i="21"/>
  <c r="BH20" i="42"/>
  <c r="BR32" i="42"/>
  <c r="BG34" i="42"/>
  <c r="BT33" i="42"/>
  <c r="AV35" i="6"/>
  <c r="AY28" i="6"/>
  <c r="BF19" i="6"/>
  <c r="BH36" i="6"/>
  <c r="AM29" i="6"/>
  <c r="AM36" i="6"/>
  <c r="AL36" i="6"/>
  <c r="T35" i="21"/>
  <c r="AL28" i="6"/>
  <c r="M28" i="38"/>
  <c r="CD32" i="57"/>
  <c r="BX31" i="42"/>
  <c r="AK32" i="6"/>
  <c r="CD24" i="57"/>
  <c r="CC25" i="57"/>
  <c r="O19" i="21"/>
  <c r="H25" i="43"/>
  <c r="BR36" i="42"/>
  <c r="BP31" i="42"/>
  <c r="BL26" i="42"/>
  <c r="AM31" i="6"/>
  <c r="BF27" i="6"/>
  <c r="AT28" i="6"/>
  <c r="BA29" i="6"/>
  <c r="AR21" i="6"/>
  <c r="AX36" i="6"/>
  <c r="L16" i="38"/>
  <c r="O22" i="38"/>
  <c r="K27" i="32"/>
  <c r="AT31" i="6"/>
  <c r="L21" i="32"/>
  <c r="BG30" i="42"/>
  <c r="CB36" i="42" l="1"/>
  <c r="BZ34" i="42"/>
  <c r="BZ17" i="42"/>
  <c r="CB17" i="42"/>
  <c r="CA17" i="42"/>
  <c r="CA34" i="42"/>
  <c r="CB21" i="42"/>
  <c r="BZ31" i="42"/>
  <c r="BZ18" i="42"/>
  <c r="BY18" i="42"/>
  <c r="BZ25" i="42"/>
  <c r="BY25" i="42"/>
  <c r="CA25" i="42"/>
  <c r="CB18" i="42"/>
  <c r="CB32" i="42"/>
  <c r="BZ26" i="42"/>
  <c r="CA18" i="42"/>
  <c r="CB34" i="42"/>
  <c r="CA31" i="42"/>
  <c r="CA24" i="42"/>
  <c r="BY24" i="42"/>
  <c r="BY13" i="42"/>
  <c r="CA23" i="42"/>
  <c r="CA21" i="42"/>
  <c r="BY17" i="42"/>
  <c r="CA22" i="42"/>
  <c r="BY22" i="42"/>
  <c r="CA36" i="42"/>
  <c r="BZ36" i="42"/>
  <c r="BZ23" i="42"/>
  <c r="CA32" i="42"/>
  <c r="CA16" i="42"/>
  <c r="BY16" i="42"/>
  <c r="CB13" i="42"/>
  <c r="CA13" i="42"/>
  <c r="CA15" i="42"/>
  <c r="BZ15" i="42"/>
  <c r="BY15" i="42"/>
  <c r="X37" i="15" l="1"/>
  <c r="K37" i="15"/>
  <c r="X36" i="15"/>
  <c r="K36" i="15"/>
  <c r="W36" i="15"/>
  <c r="J36" i="15"/>
  <c r="W37" i="15"/>
  <c r="J37" i="15"/>
  <c r="V37" i="15"/>
  <c r="I37" i="15"/>
  <c r="V36" i="15"/>
  <c r="I36" i="15"/>
  <c r="V33" i="15" l="1"/>
  <c r="X26" i="15"/>
  <c r="K26" i="15"/>
  <c r="X28" i="15"/>
  <c r="K28" i="15"/>
  <c r="V32" i="15"/>
  <c r="I32" i="15"/>
  <c r="W26" i="15"/>
  <c r="J26" i="15"/>
  <c r="I34" i="15"/>
  <c r="V34" i="15"/>
  <c r="W28" i="15"/>
  <c r="J28" i="15"/>
  <c r="V29" i="15"/>
  <c r="I29" i="15"/>
  <c r="I28" i="15"/>
  <c r="V28" i="15"/>
  <c r="X30" i="15" l="1"/>
  <c r="K30" i="15"/>
  <c r="W32" i="15"/>
  <c r="W31" i="15"/>
  <c r="J31" i="15"/>
  <c r="J33" i="15"/>
  <c r="W33" i="15"/>
  <c r="I31" i="15"/>
  <c r="X34" i="15"/>
  <c r="K34" i="15"/>
  <c r="K33" i="15"/>
  <c r="X33" i="15"/>
  <c r="J29" i="15"/>
  <c r="W29" i="15"/>
  <c r="J32" i="15"/>
  <c r="K29" i="15"/>
  <c r="X29" i="15"/>
  <c r="W30" i="15"/>
  <c r="J30" i="15"/>
  <c r="V31" i="15"/>
  <c r="K31" i="15"/>
  <c r="X31" i="15"/>
  <c r="I33" i="15"/>
  <c r="V30" i="15"/>
  <c r="J34" i="15"/>
  <c r="W34" i="15"/>
  <c r="K32" i="15"/>
  <c r="I30" i="15"/>
  <c r="X32" i="15"/>
  <c r="P22" i="15" l="1"/>
  <c r="P23" i="15"/>
  <c r="P18" i="15"/>
  <c r="N18" i="15"/>
  <c r="P25" i="15"/>
  <c r="P16" i="15"/>
  <c r="N17" i="15"/>
  <c r="K16" i="15" l="1"/>
  <c r="X16" i="15"/>
  <c r="S16" i="15"/>
  <c r="P36" i="15"/>
  <c r="P37" i="15"/>
  <c r="P28" i="15"/>
  <c r="P26" i="15"/>
  <c r="P29" i="15"/>
  <c r="P32" i="15"/>
  <c r="P34" i="15"/>
  <c r="P31" i="15"/>
  <c r="P30" i="15"/>
  <c r="P33" i="15"/>
  <c r="X24" i="15"/>
  <c r="K24" i="15"/>
  <c r="S24" i="15"/>
  <c r="P21" i="15"/>
  <c r="O21" i="15"/>
  <c r="S25" i="15"/>
  <c r="K25" i="15"/>
  <c r="X25" i="15"/>
  <c r="O15" i="15"/>
  <c r="N25" i="15"/>
  <c r="R15" i="15"/>
  <c r="W15" i="15"/>
  <c r="J15" i="15"/>
  <c r="O36" i="15"/>
  <c r="O37" i="15"/>
  <c r="O28" i="15"/>
  <c r="O26" i="15"/>
  <c r="O32" i="15"/>
  <c r="O31" i="15"/>
  <c r="O33" i="15"/>
  <c r="O29" i="15"/>
  <c r="O34" i="15"/>
  <c r="O30" i="15"/>
  <c r="Q16" i="15"/>
  <c r="I16" i="15"/>
  <c r="V16" i="15"/>
  <c r="R17" i="15"/>
  <c r="W17" i="15"/>
  <c r="J17" i="15"/>
  <c r="N20" i="15"/>
  <c r="J13" i="15"/>
  <c r="W13" i="15"/>
  <c r="R37" i="15"/>
  <c r="R36" i="15"/>
  <c r="R26" i="15"/>
  <c r="R28" i="15"/>
  <c r="R32" i="15"/>
  <c r="R31" i="15"/>
  <c r="R30" i="15"/>
  <c r="R34" i="15"/>
  <c r="R33" i="15"/>
  <c r="R29" i="15"/>
  <c r="N23" i="15"/>
  <c r="J21" i="15"/>
  <c r="W21" i="15"/>
  <c r="R21" i="15"/>
  <c r="K22" i="15"/>
  <c r="S22" i="15"/>
  <c r="X22" i="15"/>
  <c r="O16" i="15"/>
  <c r="W24" i="15"/>
  <c r="R24" i="15"/>
  <c r="J24" i="15"/>
  <c r="Q20" i="15"/>
  <c r="V20" i="15"/>
  <c r="I20" i="15"/>
  <c r="O22" i="15"/>
  <c r="S17" i="15"/>
  <c r="X17" i="15"/>
  <c r="K17" i="15"/>
  <c r="S23" i="15"/>
  <c r="X23" i="15"/>
  <c r="K23" i="15"/>
  <c r="P17" i="15"/>
  <c r="N21" i="15"/>
  <c r="I13" i="15"/>
  <c r="V13" i="15"/>
  <c r="Q36" i="15"/>
  <c r="Q37" i="15"/>
  <c r="Q28" i="15"/>
  <c r="Q33" i="15"/>
  <c r="Q31" i="15"/>
  <c r="Q26" i="15"/>
  <c r="Q32" i="15"/>
  <c r="Q29" i="15"/>
  <c r="Q34" i="15"/>
  <c r="Q30" i="15"/>
  <c r="N15" i="15"/>
  <c r="Q21" i="15"/>
  <c r="I21" i="15"/>
  <c r="V21" i="15"/>
  <c r="O25" i="15"/>
  <c r="O24" i="15"/>
  <c r="I30" i="1"/>
  <c r="I31" i="1"/>
  <c r="N26" i="15"/>
  <c r="V26" i="15"/>
  <c r="I26" i="15"/>
  <c r="O23" i="15"/>
  <c r="J18" i="15"/>
  <c r="R18" i="15"/>
  <c r="W18" i="15"/>
  <c r="O20" i="15"/>
  <c r="Q25" i="15"/>
  <c r="I25" i="15"/>
  <c r="V25" i="15"/>
  <c r="J20" i="15"/>
  <c r="R20" i="15"/>
  <c r="W20" i="15"/>
  <c r="K21" i="15"/>
  <c r="S21" i="15"/>
  <c r="X21" i="15"/>
  <c r="N16" i="15"/>
  <c r="P24" i="15"/>
  <c r="H32" i="1"/>
  <c r="O17" i="15"/>
  <c r="P15" i="15"/>
  <c r="P13" i="15" s="1"/>
  <c r="K13" i="15"/>
  <c r="X13" i="15"/>
  <c r="S36" i="15"/>
  <c r="S37" i="15"/>
  <c r="S28" i="15"/>
  <c r="S26" i="15"/>
  <c r="S32" i="15"/>
  <c r="S29" i="15"/>
  <c r="S30" i="15"/>
  <c r="S31" i="15"/>
  <c r="S34" i="15"/>
  <c r="S33" i="15"/>
  <c r="J25" i="15"/>
  <c r="W25" i="15"/>
  <c r="R25" i="15"/>
  <c r="K20" i="15"/>
  <c r="X20" i="15"/>
  <c r="S20" i="15"/>
  <c r="I15" i="15"/>
  <c r="Q15" i="15"/>
  <c r="V15" i="15"/>
  <c r="R16" i="15"/>
  <c r="J16" i="15"/>
  <c r="W16" i="15"/>
  <c r="J22" i="15"/>
  <c r="R22" i="15"/>
  <c r="W22" i="15"/>
  <c r="S18" i="15"/>
  <c r="K18" i="15"/>
  <c r="X18" i="15"/>
  <c r="R23" i="15"/>
  <c r="J23" i="15"/>
  <c r="W23" i="15"/>
  <c r="V23" i="15"/>
  <c r="Q23" i="15"/>
  <c r="I23" i="15"/>
  <c r="Q22" i="15"/>
  <c r="V22" i="15"/>
  <c r="I22" i="15"/>
  <c r="J28" i="1"/>
  <c r="N37" i="15"/>
  <c r="N36" i="15"/>
  <c r="N28" i="15"/>
  <c r="N33" i="15"/>
  <c r="N31" i="15"/>
  <c r="N34" i="15"/>
  <c r="N29" i="15"/>
  <c r="N30" i="15"/>
  <c r="N32" i="15"/>
  <c r="V24" i="15"/>
  <c r="Q24" i="15"/>
  <c r="I24" i="15"/>
  <c r="O18" i="15"/>
  <c r="I18" i="15"/>
  <c r="V18" i="15"/>
  <c r="Q18" i="15"/>
  <c r="P20" i="15"/>
  <c r="N22" i="15"/>
  <c r="N24" i="15"/>
  <c r="S15" i="15"/>
  <c r="K15" i="15"/>
  <c r="X15" i="15"/>
  <c r="I17" i="15"/>
  <c r="Q17" i="15"/>
  <c r="V17" i="15"/>
  <c r="I19" i="35" l="1"/>
  <c r="K16" i="35"/>
  <c r="M21" i="46"/>
  <c r="I22" i="35"/>
  <c r="K36" i="46"/>
  <c r="M12" i="45"/>
  <c r="M28" i="45"/>
  <c r="J32" i="1"/>
  <c r="N13" i="15"/>
  <c r="J33" i="1"/>
  <c r="H33" i="1"/>
  <c r="L27" i="35"/>
  <c r="R13" i="15"/>
  <c r="I28" i="35"/>
  <c r="I14" i="35"/>
  <c r="J20" i="35"/>
  <c r="I32" i="35"/>
  <c r="I27" i="35"/>
  <c r="O15" i="45"/>
  <c r="J29" i="1"/>
  <c r="H29" i="1"/>
  <c r="I29" i="1"/>
  <c r="L22" i="46"/>
  <c r="H22" i="1"/>
  <c r="I36" i="1"/>
  <c r="K16" i="46"/>
  <c r="P28" i="45"/>
  <c r="N28" i="45"/>
  <c r="J28" i="35"/>
  <c r="I27" i="1"/>
  <c r="I28" i="1"/>
  <c r="H30" i="1"/>
  <c r="J30" i="1"/>
  <c r="L24" i="46"/>
  <c r="O13" i="15"/>
  <c r="P33" i="45"/>
  <c r="K20" i="46"/>
  <c r="J18" i="35"/>
  <c r="N24" i="45"/>
  <c r="I31" i="35"/>
  <c r="I30" i="35"/>
  <c r="J24" i="1"/>
  <c r="L34" i="35"/>
  <c r="O31" i="45"/>
  <c r="K32" i="35"/>
  <c r="J30" i="35"/>
  <c r="P20" i="46"/>
  <c r="I33" i="1"/>
  <c r="I32" i="1"/>
  <c r="M20" i="45"/>
  <c r="J27" i="35"/>
  <c r="L28" i="45"/>
  <c r="H17" i="1"/>
  <c r="L19" i="46"/>
  <c r="L30" i="46"/>
  <c r="I21" i="1"/>
  <c r="I23" i="1"/>
  <c r="L21" i="45"/>
  <c r="N15" i="46"/>
  <c r="K13" i="35"/>
  <c r="O29" i="45"/>
  <c r="P32" i="45"/>
  <c r="L32" i="45"/>
  <c r="L29" i="45"/>
  <c r="J32" i="35"/>
  <c r="Q13" i="15"/>
  <c r="P22" i="45"/>
  <c r="L27" i="45"/>
  <c r="M25" i="46"/>
  <c r="K15" i="35"/>
  <c r="J24" i="35"/>
  <c r="H25" i="1"/>
  <c r="M31" i="46"/>
  <c r="I29" i="35"/>
  <c r="I26" i="35"/>
  <c r="L28" i="46"/>
  <c r="I15" i="1"/>
  <c r="J20" i="1"/>
  <c r="N35" i="46"/>
  <c r="I35" i="35"/>
  <c r="O14" i="46"/>
  <c r="K14" i="45"/>
  <c r="K11" i="35"/>
  <c r="N17" i="45"/>
  <c r="P30" i="45"/>
  <c r="P32" i="46"/>
  <c r="P23" i="45"/>
  <c r="K33" i="45"/>
  <c r="S13" i="15"/>
  <c r="P29" i="45"/>
  <c r="P31" i="45"/>
  <c r="H28" i="1"/>
  <c r="L32" i="35"/>
  <c r="L33" i="45"/>
  <c r="L28" i="35"/>
  <c r="J31" i="1"/>
  <c r="H31" i="1"/>
  <c r="M12" i="46"/>
  <c r="O23" i="46"/>
  <c r="J23" i="35"/>
  <c r="O33" i="46"/>
  <c r="O27" i="46"/>
  <c r="J12" i="1"/>
  <c r="H14" i="1"/>
  <c r="I19" i="1"/>
  <c r="I16" i="1"/>
  <c r="K35" i="45"/>
  <c r="K21" i="35"/>
  <c r="O16" i="45"/>
  <c r="M17" i="46"/>
  <c r="P24" i="46"/>
  <c r="P19" i="45"/>
  <c r="P25" i="45"/>
  <c r="N33" i="45"/>
  <c r="M33" i="45"/>
  <c r="N31" i="45"/>
  <c r="M31" i="45"/>
  <c r="J27" i="1"/>
  <c r="H27" i="1"/>
  <c r="N29" i="45"/>
  <c r="M29" i="45"/>
  <c r="K26" i="35"/>
  <c r="P27" i="46"/>
  <c r="P27" i="45"/>
  <c r="K21" i="45" l="1"/>
  <c r="P16" i="46"/>
  <c r="P22" i="46"/>
  <c r="L19" i="45"/>
  <c r="O12" i="46"/>
  <c r="N30" i="46"/>
  <c r="L33" i="46"/>
  <c r="K20" i="45"/>
  <c r="K29" i="35"/>
  <c r="N30" i="45"/>
  <c r="N28" i="46"/>
  <c r="L25" i="46"/>
  <c r="N12" i="45"/>
  <c r="K22" i="46"/>
  <c r="L30" i="45"/>
  <c r="P15" i="46"/>
  <c r="L15" i="46"/>
  <c r="N14" i="46"/>
  <c r="J22" i="1"/>
  <c r="N14" i="45"/>
  <c r="L31" i="45"/>
  <c r="K27" i="45"/>
  <c r="K25" i="45"/>
  <c r="M15" i="46"/>
  <c r="H24" i="1"/>
  <c r="K28" i="46"/>
  <c r="K24" i="35"/>
  <c r="O32" i="45"/>
  <c r="P12" i="45"/>
  <c r="O16" i="46"/>
  <c r="L16" i="46"/>
  <c r="M23" i="46"/>
  <c r="P23" i="46"/>
  <c r="L26" i="35"/>
  <c r="K28" i="35"/>
  <c r="P19" i="46"/>
  <c r="J34" i="35"/>
  <c r="O36" i="45"/>
  <c r="M36" i="45"/>
  <c r="M22" i="46"/>
  <c r="K27" i="35"/>
  <c r="J36" i="1"/>
  <c r="H36" i="1"/>
  <c r="K17" i="46"/>
  <c r="N22" i="46"/>
  <c r="L12" i="46"/>
  <c r="L21" i="35"/>
  <c r="J11" i="35"/>
  <c r="K23" i="45"/>
  <c r="L22" i="35"/>
  <c r="M36" i="46"/>
  <c r="P14" i="45"/>
  <c r="M14" i="46"/>
  <c r="J15" i="35"/>
  <c r="K31" i="46"/>
  <c r="O31" i="46"/>
  <c r="P33" i="46"/>
  <c r="N21" i="45"/>
  <c r="L16" i="45"/>
  <c r="L17" i="45"/>
  <c r="K31" i="45"/>
  <c r="J19" i="35"/>
  <c r="K35" i="35"/>
  <c r="K30" i="35"/>
  <c r="K30" i="46"/>
  <c r="L18" i="35"/>
  <c r="L31" i="35"/>
  <c r="N23" i="46"/>
  <c r="I23" i="35"/>
  <c r="K31" i="35"/>
  <c r="K28" i="45"/>
  <c r="M17" i="45"/>
  <c r="K14" i="35"/>
  <c r="I24" i="1"/>
  <c r="O30" i="46"/>
  <c r="M30" i="46"/>
  <c r="O25" i="45"/>
  <c r="M33" i="46"/>
  <c r="M22" i="45"/>
  <c r="O35" i="46"/>
  <c r="M35" i="46"/>
  <c r="K29" i="46"/>
  <c r="K16" i="45"/>
  <c r="I16" i="35"/>
  <c r="K34" i="35"/>
  <c r="L31" i="46"/>
  <c r="M27" i="46"/>
  <c r="N25" i="45"/>
  <c r="K33" i="46"/>
  <c r="L29" i="35"/>
  <c r="I15" i="35"/>
  <c r="I22" i="1"/>
  <c r="M19" i="45"/>
  <c r="L36" i="45"/>
  <c r="L35" i="35"/>
  <c r="N23" i="45"/>
  <c r="J14" i="35"/>
  <c r="M16" i="46"/>
  <c r="I11" i="35"/>
  <c r="L17" i="46"/>
  <c r="K19" i="45"/>
  <c r="O19" i="46"/>
  <c r="P14" i="46"/>
  <c r="K27" i="46"/>
  <c r="P16" i="45"/>
  <c r="L16" i="35"/>
  <c r="I13" i="35"/>
  <c r="N31" i="46"/>
  <c r="N33" i="46"/>
  <c r="L23" i="45"/>
  <c r="P28" i="46"/>
  <c r="P25" i="46"/>
  <c r="N16" i="45"/>
  <c r="H16" i="1"/>
  <c r="K25" i="46"/>
  <c r="I34" i="35"/>
  <c r="P12" i="46"/>
  <c r="N15" i="45"/>
  <c r="K22" i="45"/>
  <c r="O22" i="46"/>
  <c r="K17" i="45"/>
  <c r="H15" i="1"/>
  <c r="I20" i="35"/>
  <c r="M24" i="46"/>
  <c r="O33" i="45"/>
  <c r="K32" i="45"/>
  <c r="L11" i="35"/>
  <c r="L27" i="46"/>
  <c r="N25" i="46"/>
  <c r="I35" i="1"/>
  <c r="O27" i="45"/>
  <c r="O35" i="45"/>
  <c r="M35" i="45"/>
  <c r="J35" i="35"/>
  <c r="N27" i="46"/>
  <c r="O21" i="45"/>
  <c r="I12" i="1"/>
  <c r="K29" i="45"/>
  <c r="J25" i="1"/>
  <c r="K21" i="46"/>
  <c r="L12" i="45"/>
  <c r="N36" i="46"/>
  <c r="K36" i="45"/>
  <c r="O28" i="46"/>
  <c r="M28" i="46"/>
  <c r="O20" i="46"/>
  <c r="M21" i="45"/>
  <c r="O19" i="45"/>
  <c r="M20" i="46"/>
  <c r="H21" i="1"/>
  <c r="K18" i="35"/>
  <c r="O15" i="46"/>
  <c r="O14" i="45"/>
  <c r="N19" i="45"/>
  <c r="L19" i="35"/>
  <c r="P21" i="45"/>
  <c r="P30" i="46"/>
  <c r="K24" i="46"/>
  <c r="P24" i="45"/>
  <c r="N12" i="46"/>
  <c r="O24" i="46"/>
  <c r="L23" i="35"/>
  <c r="N16" i="46"/>
  <c r="O30" i="45"/>
  <c r="P31" i="46"/>
  <c r="N35" i="45"/>
  <c r="J16" i="1"/>
  <c r="K22" i="35"/>
  <c r="J19" i="1"/>
  <c r="J22" i="35"/>
  <c r="M27" i="45"/>
  <c r="K14" i="46"/>
  <c r="L13" i="35"/>
  <c r="M16" i="45"/>
  <c r="H19" i="1"/>
  <c r="I21" i="35"/>
  <c r="K19" i="46"/>
  <c r="L30" i="35"/>
  <c r="L15" i="35"/>
  <c r="K12" i="45"/>
  <c r="I20" i="1"/>
  <c r="N22" i="45"/>
  <c r="O28" i="45"/>
  <c r="L14" i="46"/>
  <c r="L14" i="45"/>
  <c r="H23" i="1"/>
  <c r="N21" i="46"/>
  <c r="P35" i="46"/>
  <c r="P20" i="45"/>
  <c r="L32" i="46"/>
  <c r="J21" i="35"/>
  <c r="J17" i="1"/>
  <c r="I17" i="1"/>
  <c r="O24" i="45"/>
  <c r="L24" i="35"/>
  <c r="K19" i="35"/>
  <c r="O22" i="45"/>
  <c r="K20" i="35"/>
  <c r="L23" i="46"/>
  <c r="L20" i="45"/>
  <c r="O36" i="46"/>
  <c r="M29" i="46"/>
  <c r="O23" i="45"/>
  <c r="N27" i="45"/>
  <c r="M23" i="45"/>
  <c r="L14" i="35"/>
  <c r="L35" i="46"/>
  <c r="K32" i="46"/>
  <c r="O32" i="46"/>
  <c r="M32" i="46"/>
  <c r="M19" i="46"/>
  <c r="N19" i="46"/>
  <c r="K23" i="46"/>
  <c r="L35" i="45"/>
  <c r="P35" i="45"/>
  <c r="J16" i="35"/>
  <c r="L36" i="46"/>
  <c r="N32" i="46"/>
  <c r="M25" i="45"/>
  <c r="K15" i="45"/>
  <c r="L25" i="45"/>
  <c r="O12" i="45"/>
  <c r="K35" i="46"/>
  <c r="L24" i="45"/>
  <c r="M14" i="45"/>
  <c r="J29" i="35"/>
  <c r="H12" i="1"/>
  <c r="P17" i="46"/>
  <c r="O17" i="46"/>
  <c r="H20" i="1"/>
  <c r="K24" i="45"/>
  <c r="M30" i="45"/>
  <c r="K30" i="45"/>
  <c r="H35" i="1"/>
  <c r="J35" i="1"/>
  <c r="J31" i="35"/>
  <c r="J23" i="1"/>
  <c r="M15" i="45"/>
  <c r="L22" i="45"/>
  <c r="L15" i="45"/>
  <c r="P36" i="46"/>
  <c r="P36" i="45"/>
  <c r="N36" i="45"/>
  <c r="I24" i="35"/>
  <c r="N24" i="46"/>
  <c r="P21" i="46"/>
  <c r="O17" i="45"/>
  <c r="J13" i="35"/>
  <c r="I14" i="1"/>
  <c r="O20" i="45"/>
  <c r="I25" i="1"/>
  <c r="M24" i="45"/>
  <c r="K23" i="35"/>
  <c r="J15" i="1"/>
  <c r="L20" i="35"/>
  <c r="J26" i="35"/>
  <c r="P17" i="45"/>
  <c r="P15" i="45"/>
  <c r="K12" i="46"/>
  <c r="J21" i="1"/>
  <c r="L20" i="46"/>
  <c r="O25" i="46"/>
  <c r="M32" i="45"/>
  <c r="N32" i="45"/>
  <c r="J14" i="1"/>
  <c r="I18" i="35"/>
  <c r="N20" i="46"/>
  <c r="K15" i="46"/>
  <c r="N17" i="46"/>
  <c r="N20" i="45"/>
  <c r="L21" i="46"/>
  <c r="O21" i="46"/>
  <c r="L29" i="46" l="1"/>
  <c r="N29" i="46"/>
  <c r="P29" i="46"/>
  <c r="O29" i="46"/>
</calcChain>
</file>

<file path=xl/sharedStrings.xml><?xml version="1.0" encoding="utf-8"?>
<sst xmlns="http://schemas.openxmlformats.org/spreadsheetml/2006/main" count="2380" uniqueCount="203">
  <si>
    <t>Agregação</t>
  </si>
  <si>
    <t>Total</t>
  </si>
  <si>
    <t>Dimensão</t>
  </si>
  <si>
    <t>Micro</t>
  </si>
  <si>
    <t>Pequena</t>
  </si>
  <si>
    <t>Média</t>
  </si>
  <si>
    <t>Grande</t>
  </si>
  <si>
    <t>Unidade: %</t>
  </si>
  <si>
    <t>Redução</t>
  </si>
  <si>
    <t>Aumento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</si>
  <si>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</si>
  <si>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</si>
  <si>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</si>
  <si>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</si>
  <si>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</si>
  <si>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</si>
  <si>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</si>
  <si>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</si>
  <si>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</si>
  <si>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</si>
  <si>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</si>
  <si>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</si>
  <si>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</si>
  <si>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</si>
  <si>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</si>
  <si>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</si>
  <si>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</si>
  <si>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</si>
  <si>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Taxa de resposta</t>
  </si>
  <si>
    <t>Índice</t>
  </si>
  <si>
    <t>&lt;&lt; voltar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</si>
  <si>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</si>
  <si>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</si>
  <si>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</si>
  <si>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</si>
  <si>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</si>
  <si>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</si>
  <si>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</si>
  <si>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</si>
  <si>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</si>
  <si>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</si>
  <si>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Empresas com número de pessoas ao serviço ≥ 250 ou volume de negócios &gt; 50 milhões de euros</t>
  </si>
  <si>
    <t>Perfil exportador</t>
  </si>
  <si>
    <t>Sem perfil exportador</t>
  </si>
  <si>
    <t>Com perfil exportador</t>
  </si>
  <si>
    <t>Empresas  que exportam bens e serviços e que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</si>
  <si>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Empresas  que NÃO exportam bens e serviços ou Empresas que apesar de exportarem  bens e serviços que NÃO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</si>
  <si>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Muito relevante</t>
  </si>
  <si>
    <t>Não</t>
  </si>
  <si>
    <t>Maio 2022</t>
  </si>
  <si>
    <t>Sim, a atividade da empresa já alcançou ou ultrapassou o nível pré-pandemia</t>
  </si>
  <si>
    <t>Sim, mas a atividade da empresa ainda se encontra abaixo do nível pré-pandemia</t>
  </si>
  <si>
    <t>Quadro 1. Tendo em conta as várias restrições impostas devido à pandemia COVID-19 e o seu efeito na atividade da empresa, considera que, atualmente, já estão restabelecidas as condições normais de atividade da empresa?</t>
  </si>
  <si>
    <t>Quadro 2. Face ao período pré-pandemia, a empresa tem atualmente uma maior proporção de pessoas ao serviço em teletrabalho?</t>
  </si>
  <si>
    <t>Sim, essencialmente a tempo integral</t>
  </si>
  <si>
    <t>Sim, essencialmente a tempo parcial (modelo híbrido)</t>
  </si>
  <si>
    <t>Quadro 3. Face ao período atual, qual a evolução esperada do recurso ao teletrabalho em 2023 na sua empresa?</t>
  </si>
  <si>
    <t>A empresa pretende aumentar o recurso ao teletrabalho face aos níveis atuais</t>
  </si>
  <si>
    <t>A empresa pretende manter os níveis atuais de teletrabalho</t>
  </si>
  <si>
    <t>A empresa pretende diminuir o recurso ao teletrabalho, permanecendo acima dos níveis pré-pandemia</t>
  </si>
  <si>
    <t>A empresa pretende diminuir o recurso ao teletrabalho, regressando aos níveis pré-pandemia</t>
  </si>
  <si>
    <t>Quadro 4. Indique a sua melhor estimativa para a evolução do volume de negócios da empresa em 2022 face a 2021:</t>
  </si>
  <si>
    <t>Manutenção</t>
  </si>
  <si>
    <t>Não sabe / não responde</t>
  </si>
  <si>
    <t>Inferior a 5%</t>
  </si>
  <si>
    <t>Entre 5% e 9%</t>
  </si>
  <si>
    <t>Entre 10% e 19%</t>
  </si>
  <si>
    <t>Entre 20% e 39%</t>
  </si>
  <si>
    <t>Entre 40% e 59%</t>
  </si>
  <si>
    <t>Igual ou superior a 60%</t>
  </si>
  <si>
    <t>Quadro 4.1. Indique a sua melhor estimativa para a redução do volume de negócios da empresa em 2022 face a 2021:</t>
  </si>
  <si>
    <t>Quadro 4.2. Indique a sua melhor estimativa para o aumento do volume de negócios da empresa em 2022 face a 2021:</t>
  </si>
  <si>
    <t>Quadro 5. Qual o impacto da recente conjuntura internacional – em particular o conflito na Ucrânia, o aumento dos custos energéticos e a dificuldade no acesso a matérias-primas – nesta estimativa?</t>
  </si>
  <si>
    <t>Impacto da conjuntura internacional na evolução do volume de negócios da empresa em 2022 face a 2021</t>
  </si>
  <si>
    <t>Impacto muito positivo</t>
  </si>
  <si>
    <t>Impacto positivo</t>
  </si>
  <si>
    <t>Sem impacto</t>
  </si>
  <si>
    <t>Impacto negativo</t>
  </si>
  <si>
    <t>Impacto muito negativo</t>
  </si>
  <si>
    <t>Quadro 6. Atribua um grau de relevância a cada um dos seguintes fatores, decorrentes da recente conjuntura internacional, com potencial impacto negativo na atividade atual da sua empresa:</t>
  </si>
  <si>
    <t>Relevante</t>
  </si>
  <si>
    <t>Pouco ou nada relevante</t>
  </si>
  <si>
    <t>Aumento dos custos energéticos (eletricidade, gás, combustíveis, etc.)</t>
  </si>
  <si>
    <t>Aumento dos custos dos transportes</t>
  </si>
  <si>
    <t>Aumento dos preços de outras matérias-primas e bens intermédios</t>
  </si>
  <si>
    <t>Problemas no fornecimento de matérias-primas ou bens intermédios</t>
  </si>
  <si>
    <t>Redução da procura no mercado interno (cancelamento de encomendas/ reservas)</t>
  </si>
  <si>
    <t>Redução da procura nos mercados externos (cancelamento de encomendas/ reservas)</t>
  </si>
  <si>
    <t>Condições de financiamento menos favoráveis</t>
  </si>
  <si>
    <t>Aumento da incerteza com impacto nas decisões de investimento da empresa</t>
  </si>
  <si>
    <t>Substituição por fontes de energia mais baratas/renováveis</t>
  </si>
  <si>
    <t xml:space="preserve">Suspensão de linhas de produção/serviços prestados </t>
  </si>
  <si>
    <t>Paragem total de produção/atividade</t>
  </si>
  <si>
    <t>Alteração da composição de produtos ou serviços oferecidos pela empresa</t>
  </si>
  <si>
    <t>Criação de stocks de produtos energéticos (a nível individual ou em cooperação com outras empresas)</t>
  </si>
  <si>
    <t>Utilização de meios de transportes alternativos</t>
  </si>
  <si>
    <t>Renegociação de contratos de fornecimento</t>
  </si>
  <si>
    <t>A empresa não implementou nem planeia implementar nenhuma medida</t>
  </si>
  <si>
    <t>Quadro 7.A. Quais das seguintes medidas a sua empresa implementou ou planeia implementar de modo a mitigar os efeitos do aumento dos custos energéticos ou interrupções no fornecimento de produtos energéticos?</t>
  </si>
  <si>
    <t>Quadro 7.B. Quais das seguintes medidas a sua empresa implementou ou planeia implementar de modo a mitigar os efeitos da escassez das matérias-primas e bens intermédios e outras disrupções na cadeia de fornecimento?</t>
  </si>
  <si>
    <t>Substituição de algumas matérias-primas e bens intermédios utilizados</t>
  </si>
  <si>
    <t>Manutenção (estratégica) de níveis de stocks mais elevados</t>
  </si>
  <si>
    <t>Utilização de meios de transporte/rotas de abastecimento alternativos</t>
  </si>
  <si>
    <t>Alteração/ diversificação de fornecedores</t>
  </si>
  <si>
    <t>Quadro 8. Desde o início do ano de 2022 (e face ao mesmo período de 2021), indique qual foi a variação percentual dos gastos da empresa com:</t>
  </si>
  <si>
    <t>Eletricidade</t>
  </si>
  <si>
    <t>Gás</t>
  </si>
  <si>
    <t>Combustíveis líquidos (petróleo bruto, gasolina, gasóleo, outros refinados)</t>
  </si>
  <si>
    <t>Quadro 9. Qual espera ser a evolução dos preços de venda a praticar pela sua empresa em 2022 (face a 2021):</t>
  </si>
  <si>
    <t>Quadro 9.1. Qual espera ser a redução dos preços de venda a praticar pela sua empresa em 2022 (face a 2021):</t>
  </si>
  <si>
    <t>Quadro 9.2. Qual espera ser o aumento dos preços de venda a praticar pela sua empresa em 2022 (face a 2021):</t>
  </si>
  <si>
    <t>Quadro 10. Qual a relevância dos seguintes motivos para a evolução esperada dos preços de venda da sua empresa em 2022?</t>
  </si>
  <si>
    <t>Redução de custos</t>
  </si>
  <si>
    <t>10A. Redução de preços de venda</t>
  </si>
  <si>
    <t>Redução da procura</t>
  </si>
  <si>
    <t>Expectativa de redução dos preços dos concorrentes</t>
  </si>
  <si>
    <t>10B. Aumento de preços de venda</t>
  </si>
  <si>
    <t>Aumento dos salários</t>
  </si>
  <si>
    <t>Aumento dos custos energéticos</t>
  </si>
  <si>
    <t>Aumento dos custos com matérias-primas e bens intermédios, excluindo energéticos</t>
  </si>
  <si>
    <t>Aumento de outros custos (ex.: fretes marítimos, rendas)</t>
  </si>
  <si>
    <t>Aumento da procura</t>
  </si>
  <si>
    <t>Expectativa de aumento dos preços dos concorrentes</t>
  </si>
  <si>
    <t>10C. Manutenção de preços de venda</t>
  </si>
  <si>
    <t>Existência de contratos com preços fixos</t>
  </si>
  <si>
    <t>Incapacidade de alterar os preços devido a questões de concorrência</t>
  </si>
  <si>
    <t>Os custos da empresa não se alteraram significativamente</t>
  </si>
  <si>
    <t>Fatores com sinais contrários que se compensam</t>
  </si>
  <si>
    <t>Quadro 11. Como é que a sua empresa irá repercutir o aumento dos custos (ex.: salariais, energéticos, matérias-primas e bens intermédios, etc.) nos preços de venda no ano corrente?</t>
  </si>
  <si>
    <t>Integralmente (100%)</t>
  </si>
  <si>
    <t>De forma significativa (mais de 50%)</t>
  </si>
  <si>
    <t>Moderadamente (até 50% desse aumento)</t>
  </si>
  <si>
    <t>Quadro 11.1. Como é que a sua empresa irá repercutir o aumento dos custos (ex.: salariais, energéticos, matérias-primas e bens intermédios, etc.) nos preços de venda no ano corrente? 
Moderadamente, porque:</t>
  </si>
  <si>
    <t>As condições da procura não permitem uma repercussão mais significativa</t>
  </si>
  <si>
    <t>Os contratos já firmados não o permitem</t>
  </si>
  <si>
    <t>As questões de concorrência não o permitem</t>
  </si>
  <si>
    <t>Quadro 12. Em termos médios anuais, indique a melhor estimativa para a variação do número de pessoas ao serviço na sua empresa em 2022, face a 2021:</t>
  </si>
  <si>
    <t>Quadro 12.1. Em termos médios anuais, indique a melhor estimativa para o aumento do número de pessoas ao serviço na sua empresa em 2022, face a 2021:</t>
  </si>
  <si>
    <t>Quadro 12.1. Em termos médios anuais, indique a melhor estimativa para a redução do número de pessoas ao serviço na sua empresa em 2022, face a 2021:</t>
  </si>
  <si>
    <t>Quadro 13. Indique a variação salarial média na sua empresa em 2021 e a variação estimada para 2022:</t>
  </si>
  <si>
    <t>Variação salarial média (isto é, salário por pessoa ao serviço) em 2021, face a 2020
 (%)</t>
  </si>
  <si>
    <t>Variação salarial média estimada (isto é, salário por pessoa ao serviço) em 2022, face a 2021
 (%)</t>
  </si>
  <si>
    <t>Quadro 14. Indique qual a relevância dos seguintes motivos na estimativa para a variação salarial média na sua empresa para 2022:</t>
  </si>
  <si>
    <t>Taxa de inflação (compensação pela perda de poder de compra dos salários)</t>
  </si>
  <si>
    <t>Necessidade de reter os trabalhadores</t>
  </si>
  <si>
    <t>Necessidade de atrair novos trabalhadores</t>
  </si>
  <si>
    <t xml:space="preserve">Aumento do salário mínimo  </t>
  </si>
  <si>
    <t>Aumento de lucros</t>
  </si>
  <si>
    <t>Contratação coletiva para o setor, incluindo portarias de extensão</t>
  </si>
  <si>
    <t>Com contributo positivo</t>
  </si>
  <si>
    <t>Redução de lucros</t>
  </si>
  <si>
    <t>Maior incerteza económica</t>
  </si>
  <si>
    <t>Aumento de custos de produção</t>
  </si>
  <si>
    <t>Com contributo negativo:</t>
  </si>
  <si>
    <t>Quadro 15. Indique como avalia a importância das seguintes medidas de apoio anunciadas pelo Governo para a sua empresa:</t>
  </si>
  <si>
    <t>Não aplicável</t>
  </si>
  <si>
    <t>Linha “Apoio à produção com garantia pública disponibilizada pelo Banco de Fomento”</t>
  </si>
  <si>
    <t>Alterações fiscais (em sede de ISP e IUC)</t>
  </si>
  <si>
    <t>Flexibilização dos pagamentos fiscais e diferimento das contribuições para a Segurança Social</t>
  </si>
  <si>
    <t>Compensação fiscal das subidas da receita do IVA nos combustíveis</t>
  </si>
  <si>
    <t>Congelamento da atualização da taxa de carbono</t>
  </si>
  <si>
    <t>Criação da tarifa social do gás profissional para o transporte de mercadorias</t>
  </si>
  <si>
    <t>Subvenção para apoiar o aumento dos custos com gás das empresas intensivas em energia</t>
  </si>
  <si>
    <t>Redução das tarifas elétricas para as empresas eletrointensivas</t>
  </si>
  <si>
    <t>Ajudas do Estado para suportar custos com a compra de gás natural</t>
  </si>
  <si>
    <t>Simplificação dos procedimentos de descarbonização da indústria e de instalação de painéis solares</t>
  </si>
  <si>
    <t>Quadro 16. Na conjuntura atual e assumindo a ausência de medidas de política adicionais às existentes atualmente, em 2022 a sua empresa:</t>
  </si>
  <si>
    <t>Deverá encerrar temporariamente</t>
  </si>
  <si>
    <t>Deverá encerrar definitivamente</t>
  </si>
  <si>
    <t>Conseguirá permanecer em funcionamento, mas com paragens ou reduções de produção/atividade</t>
  </si>
  <si>
    <t>Conseguirá permanecer em funcionamento, sem restrições</t>
  </si>
  <si>
    <t>Quadro 17. Como avalia o impacto da evolução dos seguintes fatores na atividade da sua empresa em 2022:</t>
  </si>
  <si>
    <t>Procura dirigida à empresa</t>
  </si>
  <si>
    <t>Evolução dos preços dos principais concorrentes</t>
  </si>
  <si>
    <t>Disponibilidade e custo da mão-de-obra</t>
  </si>
  <si>
    <t>Condições financeiras</t>
  </si>
  <si>
    <t>Evolução da guerra na Ucrânia</t>
  </si>
  <si>
    <t>Inflação</t>
  </si>
  <si>
    <t>Evolução da pandemia</t>
  </si>
  <si>
    <t>Quadro 11.1. Como é que a sua empresa irá repercutir o aumento dos custos (ex.: salariais, energéticos, matérias-primas e bens intermédios, etc.) nos preços de venda no ano corrente? Moderadamente, porque:</t>
  </si>
  <si>
    <t>Inquérito Rápido e Excecional às Empresas</t>
  </si>
  <si>
    <t>Resumo da Amostra e das Respostas</t>
  </si>
  <si>
    <r>
      <rPr>
        <b/>
        <sz val="10"/>
        <color rgb="FF9FC4E3"/>
        <rFont val="Calibri Light"/>
        <family val="2"/>
      </rPr>
      <t>&gt;</t>
    </r>
    <r>
      <rPr>
        <b/>
        <sz val="10"/>
        <color rgb="FF3476B1"/>
        <rFont val="Calibri Light"/>
        <family val="2"/>
      </rPr>
      <t>&gt;</t>
    </r>
  </si>
  <si>
    <t xml:space="preserve">Nota Técnica </t>
  </si>
  <si>
    <t>Nota Técnica</t>
  </si>
  <si>
    <t>Unidade: número, milhões de euros e %</t>
  </si>
  <si>
    <t>Nota: consideram-se apenas as empresas que tenham este tipo de gastos.</t>
  </si>
  <si>
    <t>Nota: Os dados referentes à variação salarial média (em 2021 e 2022) não incluem variações em módulo superiores ao percentil 99, excluindo assim esses valores extremos.</t>
  </si>
  <si>
    <t>Inferior a 2%</t>
  </si>
  <si>
    <t>Entre 2% e 4%</t>
  </si>
  <si>
    <t>Entre 20% e 49%</t>
  </si>
  <si>
    <t>Igual ou superior a 50%</t>
  </si>
  <si>
    <t>Localização geográfica (NUTS II)</t>
  </si>
  <si>
    <t>Norte</t>
  </si>
  <si>
    <t>Centro</t>
  </si>
  <si>
    <t>Área Metropolitana de Lisboa</t>
  </si>
  <si>
    <t>Alentejo</t>
  </si>
  <si>
    <t>Algarve</t>
  </si>
  <si>
    <t>Região Autónoma do Açores</t>
  </si>
  <si>
    <t>Região Autónoma da Madeira</t>
  </si>
  <si>
    <t>Região Autónoma dos Açores</t>
  </si>
  <si>
    <t>//</t>
  </si>
  <si>
    <t>Nota: // - Não aplicável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</si>
</sst>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3476B1"/>
      <name val="Arial"/>
      <family val="2"/>
    </font>
    <font>
      <u/>
      <sz val="11"/>
      <color rgb="FF892F69"/>
      <name val="Calibri"/>
      <family val="2"/>
      <scheme val="minor"/>
    </font>
    <font>
      <b/>
      <sz val="11"/>
      <color rgb="FF3476B1"/>
      <name val="Arial"/>
      <family val="2"/>
    </font>
    <font>
      <b/>
      <sz val="14"/>
      <color rgb="FF3476B1"/>
      <name val="Arial"/>
      <family val="2"/>
    </font>
    <font>
      <u/>
      <sz val="11"/>
      <color theme="10"/>
      <name val="Calibri"/>
      <family val="2"/>
    </font>
    <font>
      <sz val="8"/>
      <color rgb="FF3476B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3476B1"/>
      <name val="Calibri Light"/>
      <family val="2"/>
    </font>
    <font>
      <b/>
      <sz val="10"/>
      <color rgb="FF9FC4E3"/>
      <name val="Calibri Light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FC4E3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37437055574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4" fillId="0" borderId="0" xfId="1" applyFont="1"/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9" xfId="0" applyBorder="1"/>
    <xf numFmtId="0" fontId="0" fillId="0" borderId="14" xfId="0" applyBorder="1"/>
    <xf numFmtId="0" fontId="0" fillId="0" borderId="10" xfId="0" applyBorder="1"/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4" fontId="2" fillId="0" borderId="1" xfId="0" quotePrefix="1" applyNumberFormat="1" applyFont="1" applyBorder="1" applyAlignment="1">
      <alignment horizontal="right" vertical="center"/>
    </xf>
    <xf numFmtId="0" fontId="2" fillId="0" borderId="0" xfId="0" quotePrefix="1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17" fontId="7" fillId="0" borderId="0" xfId="0" quotePrefix="1" applyNumberFormat="1" applyFont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</cellXfs>
  <cellStyles count="3">
    <cellStyle name="Hyperlink" xfId="1" builtinId="8"/>
    <cellStyle name="Hyperlink 2" xfId="2" xr:uid="{CA963B2D-6904-4A91-A9A8-6B8147ACE514}"/>
    <cellStyle name="Normal" xfId="0" builtinId="0"/>
  </cellStyles>
  <dxfs count="0"/>
  <tableStyles count="0" defaultTableStyle="TableStyleMedium2" defaultPivotStyle="PivotStyleLight16"/>
  <colors>
    <mruColors>
      <color rgb="FFD8D2D9"/>
      <color rgb="FF892F69"/>
      <color rgb="FF9FC4E3"/>
      <color rgb="FF347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63</xdr:row>
      <xdr:rowOff>0</xdr:rowOff>
    </xdr:from>
    <xdr:to>
      <xdr:col>11</xdr:col>
      <xdr:colOff>604520</xdr:colOff>
      <xdr:row>64</xdr:row>
      <xdr:rowOff>19685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3750B7-C9F4-42C5-3F06-D5B1B396C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1020425"/>
          <a:ext cx="6700520" cy="21018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11</xdr:col>
      <xdr:colOff>604520</xdr:colOff>
      <xdr:row>7</xdr:row>
      <xdr:rowOff>103505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6FFC0D96-DC01-AE4D-4357-A56DF94499C7}"/>
            </a:ext>
          </a:extLst>
        </xdr:cNvPr>
        <xdr:cNvGrpSpPr/>
      </xdr:nvGrpSpPr>
      <xdr:grpSpPr>
        <a:xfrm>
          <a:off x="228600" y="190500"/>
          <a:ext cx="6700520" cy="1246505"/>
          <a:chOff x="228600" y="190500"/>
          <a:chExt cx="6700520" cy="1246505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A5A89BA-F2A4-4AEB-8B40-1D0C682833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600" y="190500"/>
            <a:ext cx="6700520" cy="1246505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4E7FB69A-784A-21CC-7298-15239C1343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A9A9A9"/>
              </a:clrFrom>
              <a:clrTo>
                <a:srgbClr val="A9A9A9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62175" y="295275"/>
            <a:ext cx="1406525" cy="6889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92F69"/>
  </sheetPr>
  <dimension ref="A9:L62"/>
  <sheetViews>
    <sheetView showGridLines="0" tabSelected="1" zoomScaleNormal="100" workbookViewId="0">
      <selection activeCell="O6" sqref="O6"/>
    </sheetView>
  </sheetViews>
  <sheetFormatPr defaultRowHeight="15" x14ac:dyDescent="0.25"/>
  <cols>
    <col min="1" max="1" width="3.42578125" style="15" customWidth="1"/>
    <col min="2" max="2" width="9.140625" style="15" customWidth="1"/>
    <col min="3" max="3" width="9.140625" customWidth="1"/>
  </cols>
  <sheetData>
    <row r="9" spans="2:12" ht="3" customHeight="1" x14ac:dyDescent="0.25"/>
    <row r="10" spans="2:12" ht="18" x14ac:dyDescent="0.25">
      <c r="B10" s="55" t="s">
        <v>180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2:12" x14ac:dyDescent="0.25">
      <c r="B11" s="56" t="s">
        <v>49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2:12" ht="3" customHeight="1" x14ac:dyDescent="0.25"/>
    <row r="13" spans="2:12" ht="3" customHeight="1" x14ac:dyDescent="0.25"/>
    <row r="14" spans="2:12" ht="3" customHeight="1" x14ac:dyDescent="0.25"/>
    <row r="15" spans="2:12" ht="15.75" x14ac:dyDescent="0.25">
      <c r="B15" s="57" t="s">
        <v>29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2:12" ht="3" customHeight="1" x14ac:dyDescent="0.25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2:12" ht="15" customHeight="1" x14ac:dyDescent="0.25">
      <c r="B17" s="33" t="s">
        <v>182</v>
      </c>
      <c r="C17" s="58" t="s">
        <v>181</v>
      </c>
      <c r="D17" s="58"/>
      <c r="E17" s="58"/>
      <c r="F17" s="58"/>
      <c r="G17" s="58"/>
      <c r="H17" s="58"/>
      <c r="I17" s="58"/>
      <c r="J17" s="58"/>
      <c r="K17" s="58"/>
      <c r="L17" s="59"/>
    </row>
    <row r="18" spans="2:12" ht="3" customHeight="1" x14ac:dyDescent="0.25">
      <c r="B18" s="34"/>
      <c r="C18" s="39"/>
      <c r="D18" s="40"/>
      <c r="E18" s="40"/>
      <c r="F18" s="40"/>
      <c r="G18" s="40"/>
      <c r="H18" s="40"/>
      <c r="I18" s="40"/>
      <c r="J18" s="40"/>
      <c r="K18" s="40"/>
      <c r="L18" s="41"/>
    </row>
    <row r="19" spans="2:12" ht="15" customHeight="1" x14ac:dyDescent="0.25">
      <c r="B19" s="33" t="s">
        <v>182</v>
      </c>
      <c r="C19" s="58" t="s">
        <v>52</v>
      </c>
      <c r="D19" s="58"/>
      <c r="E19" s="58"/>
      <c r="F19" s="58"/>
      <c r="G19" s="58"/>
      <c r="H19" s="58"/>
      <c r="I19" s="58"/>
      <c r="J19" s="58"/>
      <c r="K19" s="58"/>
      <c r="L19" s="59"/>
    </row>
    <row r="20" spans="2:12" x14ac:dyDescent="0.25">
      <c r="B20" s="33"/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2:12" ht="15" customHeight="1" x14ac:dyDescent="0.25">
      <c r="B21" s="33" t="s">
        <v>182</v>
      </c>
      <c r="C21" s="58" t="s">
        <v>53</v>
      </c>
      <c r="D21" s="58"/>
      <c r="E21" s="58"/>
      <c r="F21" s="58"/>
      <c r="G21" s="58"/>
      <c r="H21" s="58"/>
      <c r="I21" s="58"/>
      <c r="J21" s="58"/>
      <c r="K21" s="58"/>
      <c r="L21" s="59"/>
    </row>
    <row r="22" spans="2:12" x14ac:dyDescent="0.25">
      <c r="B22" s="33"/>
      <c r="C22" s="58"/>
      <c r="D22" s="58"/>
      <c r="E22" s="58"/>
      <c r="F22" s="58"/>
      <c r="G22" s="58"/>
      <c r="H22" s="58"/>
      <c r="I22" s="58"/>
      <c r="J22" s="58"/>
      <c r="K22" s="58"/>
      <c r="L22" s="59"/>
    </row>
    <row r="23" spans="2:12" ht="15" customHeight="1" x14ac:dyDescent="0.25">
      <c r="B23" s="33" t="s">
        <v>182</v>
      </c>
      <c r="C23" s="58" t="s">
        <v>56</v>
      </c>
      <c r="D23" s="58"/>
      <c r="E23" s="58"/>
      <c r="F23" s="58"/>
      <c r="G23" s="58"/>
      <c r="H23" s="58"/>
      <c r="I23" s="58"/>
      <c r="J23" s="58"/>
      <c r="K23" s="58"/>
      <c r="L23" s="59"/>
    </row>
    <row r="24" spans="2:12" ht="15" customHeight="1" x14ac:dyDescent="0.25">
      <c r="B24" s="33" t="s">
        <v>182</v>
      </c>
      <c r="C24" s="58" t="s">
        <v>61</v>
      </c>
      <c r="D24" s="58"/>
      <c r="E24" s="58"/>
      <c r="F24" s="58"/>
      <c r="G24" s="58"/>
      <c r="H24" s="58"/>
      <c r="I24" s="58"/>
      <c r="J24" s="58"/>
      <c r="K24" s="58"/>
      <c r="L24" s="59"/>
    </row>
    <row r="25" spans="2:12" ht="15" customHeight="1" x14ac:dyDescent="0.25">
      <c r="B25" s="33" t="s">
        <v>182</v>
      </c>
      <c r="C25" s="58" t="s">
        <v>70</v>
      </c>
      <c r="D25" s="58"/>
      <c r="E25" s="58"/>
      <c r="F25" s="58"/>
      <c r="G25" s="58"/>
      <c r="H25" s="58"/>
      <c r="I25" s="58"/>
      <c r="J25" s="58"/>
      <c r="K25" s="58"/>
      <c r="L25" s="59"/>
    </row>
    <row r="26" spans="2:12" ht="15" customHeight="1" x14ac:dyDescent="0.25">
      <c r="B26" s="33" t="s">
        <v>182</v>
      </c>
      <c r="C26" s="58" t="s">
        <v>71</v>
      </c>
      <c r="D26" s="58"/>
      <c r="E26" s="58"/>
      <c r="F26" s="58"/>
      <c r="G26" s="58"/>
      <c r="H26" s="58"/>
      <c r="I26" s="58"/>
      <c r="J26" s="58"/>
      <c r="K26" s="58"/>
      <c r="L26" s="59"/>
    </row>
    <row r="27" spans="2:12" ht="15" customHeight="1" x14ac:dyDescent="0.25">
      <c r="B27" s="33" t="s">
        <v>182</v>
      </c>
      <c r="C27" s="58" t="s">
        <v>72</v>
      </c>
      <c r="D27" s="58"/>
      <c r="E27" s="58"/>
      <c r="F27" s="58"/>
      <c r="G27" s="58"/>
      <c r="H27" s="58"/>
      <c r="I27" s="58"/>
      <c r="J27" s="58"/>
      <c r="K27" s="58"/>
      <c r="L27" s="59"/>
    </row>
    <row r="28" spans="2:12" x14ac:dyDescent="0.25">
      <c r="B28" s="33"/>
      <c r="C28" s="58"/>
      <c r="D28" s="58"/>
      <c r="E28" s="58"/>
      <c r="F28" s="58"/>
      <c r="G28" s="58"/>
      <c r="H28" s="58"/>
      <c r="I28" s="58"/>
      <c r="J28" s="58"/>
      <c r="K28" s="58"/>
      <c r="L28" s="59"/>
    </row>
    <row r="29" spans="2:12" ht="15" customHeight="1" x14ac:dyDescent="0.25">
      <c r="B29" s="33" t="s">
        <v>182</v>
      </c>
      <c r="C29" s="58" t="s">
        <v>79</v>
      </c>
      <c r="D29" s="58"/>
      <c r="E29" s="58"/>
      <c r="F29" s="58"/>
      <c r="G29" s="58"/>
      <c r="H29" s="58"/>
      <c r="I29" s="58"/>
      <c r="J29" s="58"/>
      <c r="K29" s="58"/>
      <c r="L29" s="59"/>
    </row>
    <row r="30" spans="2:12" x14ac:dyDescent="0.25">
      <c r="B30" s="33"/>
      <c r="C30" s="58"/>
      <c r="D30" s="58"/>
      <c r="E30" s="58"/>
      <c r="F30" s="58"/>
      <c r="G30" s="58"/>
      <c r="H30" s="58"/>
      <c r="I30" s="58"/>
      <c r="J30" s="58"/>
      <c r="K30" s="58"/>
      <c r="L30" s="59"/>
    </row>
    <row r="31" spans="2:12" ht="15" customHeight="1" x14ac:dyDescent="0.25">
      <c r="B31" s="33" t="s">
        <v>182</v>
      </c>
      <c r="C31" s="58" t="s">
        <v>98</v>
      </c>
      <c r="D31" s="58"/>
      <c r="E31" s="58"/>
      <c r="F31" s="58"/>
      <c r="G31" s="58"/>
      <c r="H31" s="58"/>
      <c r="I31" s="58"/>
      <c r="J31" s="58"/>
      <c r="K31" s="58"/>
      <c r="L31" s="59"/>
    </row>
    <row r="32" spans="2:12" x14ac:dyDescent="0.25">
      <c r="B32" s="33"/>
      <c r="C32" s="58"/>
      <c r="D32" s="58"/>
      <c r="E32" s="58"/>
      <c r="F32" s="58"/>
      <c r="G32" s="58"/>
      <c r="H32" s="58"/>
      <c r="I32" s="58"/>
      <c r="J32" s="58"/>
      <c r="K32" s="58"/>
      <c r="L32" s="59"/>
    </row>
    <row r="33" spans="2:12" ht="15" customHeight="1" x14ac:dyDescent="0.25">
      <c r="B33" s="33" t="s">
        <v>182</v>
      </c>
      <c r="C33" s="58" t="s">
        <v>99</v>
      </c>
      <c r="D33" s="58"/>
      <c r="E33" s="58"/>
      <c r="F33" s="58"/>
      <c r="G33" s="58"/>
      <c r="H33" s="58"/>
      <c r="I33" s="58"/>
      <c r="J33" s="58"/>
      <c r="K33" s="58"/>
      <c r="L33" s="59"/>
    </row>
    <row r="34" spans="2:12" x14ac:dyDescent="0.25">
      <c r="B34" s="33"/>
      <c r="C34" s="58"/>
      <c r="D34" s="58"/>
      <c r="E34" s="58"/>
      <c r="F34" s="58"/>
      <c r="G34" s="58"/>
      <c r="H34" s="58"/>
      <c r="I34" s="58"/>
      <c r="J34" s="58"/>
      <c r="K34" s="58"/>
      <c r="L34" s="59"/>
    </row>
    <row r="35" spans="2:12" ht="15" customHeight="1" x14ac:dyDescent="0.25">
      <c r="B35" s="33" t="s">
        <v>182</v>
      </c>
      <c r="C35" s="58" t="s">
        <v>104</v>
      </c>
      <c r="D35" s="58"/>
      <c r="E35" s="58"/>
      <c r="F35" s="58"/>
      <c r="G35" s="58"/>
      <c r="H35" s="58"/>
      <c r="I35" s="58"/>
      <c r="J35" s="58"/>
      <c r="K35" s="58"/>
      <c r="L35" s="59"/>
    </row>
    <row r="36" spans="2:12" x14ac:dyDescent="0.25">
      <c r="B36" s="33"/>
      <c r="C36" s="58"/>
      <c r="D36" s="58"/>
      <c r="E36" s="58"/>
      <c r="F36" s="58"/>
      <c r="G36" s="58"/>
      <c r="H36" s="58"/>
      <c r="I36" s="58"/>
      <c r="J36" s="58"/>
      <c r="K36" s="58"/>
      <c r="L36" s="59"/>
    </row>
    <row r="37" spans="2:12" ht="15" customHeight="1" x14ac:dyDescent="0.25">
      <c r="B37" s="33" t="s">
        <v>182</v>
      </c>
      <c r="C37" s="58" t="s">
        <v>108</v>
      </c>
      <c r="D37" s="58"/>
      <c r="E37" s="58"/>
      <c r="F37" s="58"/>
      <c r="G37" s="58"/>
      <c r="H37" s="58"/>
      <c r="I37" s="58"/>
      <c r="J37" s="58"/>
      <c r="K37" s="58"/>
      <c r="L37" s="59"/>
    </row>
    <row r="38" spans="2:12" ht="15" customHeight="1" x14ac:dyDescent="0.25">
      <c r="B38" s="33" t="s">
        <v>182</v>
      </c>
      <c r="C38" s="58" t="s">
        <v>109</v>
      </c>
      <c r="D38" s="58"/>
      <c r="E38" s="58"/>
      <c r="F38" s="58"/>
      <c r="G38" s="58"/>
      <c r="H38" s="58"/>
      <c r="I38" s="58"/>
      <c r="J38" s="58"/>
      <c r="K38" s="58"/>
      <c r="L38" s="59"/>
    </row>
    <row r="39" spans="2:12" ht="15" customHeight="1" x14ac:dyDescent="0.25">
      <c r="B39" s="33" t="s">
        <v>182</v>
      </c>
      <c r="C39" s="58" t="s">
        <v>110</v>
      </c>
      <c r="D39" s="58"/>
      <c r="E39" s="58"/>
      <c r="F39" s="58"/>
      <c r="G39" s="58"/>
      <c r="H39" s="58"/>
      <c r="I39" s="58"/>
      <c r="J39" s="58"/>
      <c r="K39" s="58"/>
      <c r="L39" s="59"/>
    </row>
    <row r="40" spans="2:12" ht="15" customHeight="1" x14ac:dyDescent="0.25">
      <c r="B40" s="33" t="s">
        <v>182</v>
      </c>
      <c r="C40" s="58" t="s">
        <v>111</v>
      </c>
      <c r="D40" s="58"/>
      <c r="E40" s="58"/>
      <c r="F40" s="58"/>
      <c r="G40" s="58"/>
      <c r="H40" s="58"/>
      <c r="I40" s="58"/>
      <c r="J40" s="58"/>
      <c r="K40" s="58"/>
      <c r="L40" s="59"/>
    </row>
    <row r="41" spans="2:12" x14ac:dyDescent="0.25">
      <c r="B41" s="33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2:12" ht="15" customHeight="1" x14ac:dyDescent="0.25">
      <c r="B42" s="33" t="s">
        <v>182</v>
      </c>
      <c r="C42" s="58" t="s">
        <v>128</v>
      </c>
      <c r="D42" s="58"/>
      <c r="E42" s="58"/>
      <c r="F42" s="58"/>
      <c r="G42" s="58"/>
      <c r="H42" s="58"/>
      <c r="I42" s="58"/>
      <c r="J42" s="58"/>
      <c r="K42" s="58"/>
      <c r="L42" s="59"/>
    </row>
    <row r="43" spans="2:12" x14ac:dyDescent="0.25">
      <c r="B43" s="33"/>
      <c r="C43" s="58"/>
      <c r="D43" s="58"/>
      <c r="E43" s="58"/>
      <c r="F43" s="58"/>
      <c r="G43" s="58"/>
      <c r="H43" s="58"/>
      <c r="I43" s="58"/>
      <c r="J43" s="58"/>
      <c r="K43" s="58"/>
      <c r="L43" s="59"/>
    </row>
    <row r="44" spans="2:12" ht="15" customHeight="1" x14ac:dyDescent="0.25">
      <c r="B44" s="33" t="s">
        <v>182</v>
      </c>
      <c r="C44" s="58" t="s">
        <v>179</v>
      </c>
      <c r="D44" s="58"/>
      <c r="E44" s="58"/>
      <c r="F44" s="58"/>
      <c r="G44" s="58"/>
      <c r="H44" s="58"/>
      <c r="I44" s="58"/>
      <c r="J44" s="58"/>
      <c r="K44" s="58"/>
      <c r="L44" s="59"/>
    </row>
    <row r="45" spans="2:12" x14ac:dyDescent="0.25">
      <c r="B45" s="33"/>
      <c r="C45" s="58"/>
      <c r="D45" s="58"/>
      <c r="E45" s="58"/>
      <c r="F45" s="58"/>
      <c r="G45" s="58"/>
      <c r="H45" s="58"/>
      <c r="I45" s="58"/>
      <c r="J45" s="58"/>
      <c r="K45" s="58"/>
      <c r="L45" s="59"/>
    </row>
    <row r="46" spans="2:12" ht="15" customHeight="1" x14ac:dyDescent="0.25">
      <c r="B46" s="33" t="s">
        <v>182</v>
      </c>
      <c r="C46" s="58" t="s">
        <v>136</v>
      </c>
      <c r="D46" s="58"/>
      <c r="E46" s="58"/>
      <c r="F46" s="58"/>
      <c r="G46" s="58"/>
      <c r="H46" s="58"/>
      <c r="I46" s="58"/>
      <c r="J46" s="58"/>
      <c r="K46" s="58"/>
      <c r="L46" s="59"/>
    </row>
    <row r="47" spans="2:12" x14ac:dyDescent="0.25">
      <c r="B47" s="33"/>
      <c r="C47" s="58"/>
      <c r="D47" s="58"/>
      <c r="E47" s="58"/>
      <c r="F47" s="58"/>
      <c r="G47" s="58"/>
      <c r="H47" s="58"/>
      <c r="I47" s="58"/>
      <c r="J47" s="58"/>
      <c r="K47" s="58"/>
      <c r="L47" s="59"/>
    </row>
    <row r="48" spans="2:12" ht="15" customHeight="1" x14ac:dyDescent="0.25">
      <c r="B48" s="33" t="s">
        <v>182</v>
      </c>
      <c r="C48" s="58" t="s">
        <v>138</v>
      </c>
      <c r="D48" s="58"/>
      <c r="E48" s="58"/>
      <c r="F48" s="58"/>
      <c r="G48" s="58"/>
      <c r="H48" s="58"/>
      <c r="I48" s="58"/>
      <c r="J48" s="58"/>
      <c r="K48" s="58"/>
      <c r="L48" s="59"/>
    </row>
    <row r="49" spans="2:12" x14ac:dyDescent="0.25">
      <c r="B49" s="33"/>
      <c r="C49" s="58"/>
      <c r="D49" s="58"/>
      <c r="E49" s="58"/>
      <c r="F49" s="58"/>
      <c r="G49" s="58"/>
      <c r="H49" s="58"/>
      <c r="I49" s="58"/>
      <c r="J49" s="58"/>
      <c r="K49" s="58"/>
      <c r="L49" s="59"/>
    </row>
    <row r="50" spans="2:12" ht="15" customHeight="1" x14ac:dyDescent="0.25">
      <c r="B50" s="33" t="s">
        <v>182</v>
      </c>
      <c r="C50" s="58" t="s">
        <v>137</v>
      </c>
      <c r="D50" s="58"/>
      <c r="E50" s="58"/>
      <c r="F50" s="58"/>
      <c r="G50" s="58"/>
      <c r="H50" s="58"/>
      <c r="I50" s="58"/>
      <c r="J50" s="58"/>
      <c r="K50" s="58"/>
      <c r="L50" s="59"/>
    </row>
    <row r="51" spans="2:12" x14ac:dyDescent="0.25">
      <c r="B51" s="33"/>
      <c r="C51" s="58"/>
      <c r="D51" s="58"/>
      <c r="E51" s="58"/>
      <c r="F51" s="58"/>
      <c r="G51" s="58"/>
      <c r="H51" s="58"/>
      <c r="I51" s="58"/>
      <c r="J51" s="58"/>
      <c r="K51" s="58"/>
      <c r="L51" s="59"/>
    </row>
    <row r="52" spans="2:12" ht="15" customHeight="1" x14ac:dyDescent="0.25">
      <c r="B52" s="33" t="s">
        <v>182</v>
      </c>
      <c r="C52" s="58" t="s">
        <v>139</v>
      </c>
      <c r="D52" s="58"/>
      <c r="E52" s="58"/>
      <c r="F52" s="58"/>
      <c r="G52" s="58"/>
      <c r="H52" s="58"/>
      <c r="I52" s="58"/>
      <c r="J52" s="58"/>
      <c r="K52" s="58"/>
      <c r="L52" s="59"/>
    </row>
    <row r="53" spans="2:12" ht="15" customHeight="1" x14ac:dyDescent="0.25">
      <c r="B53" s="33" t="s">
        <v>182</v>
      </c>
      <c r="C53" s="58" t="s">
        <v>142</v>
      </c>
      <c r="D53" s="58"/>
      <c r="E53" s="58"/>
      <c r="F53" s="58"/>
      <c r="G53" s="58"/>
      <c r="H53" s="58"/>
      <c r="I53" s="58"/>
      <c r="J53" s="58"/>
      <c r="K53" s="58"/>
      <c r="L53" s="59"/>
    </row>
    <row r="54" spans="2:12" x14ac:dyDescent="0.25">
      <c r="B54" s="33"/>
      <c r="C54" s="58"/>
      <c r="D54" s="58"/>
      <c r="E54" s="58"/>
      <c r="F54" s="58"/>
      <c r="G54" s="58"/>
      <c r="H54" s="58"/>
      <c r="I54" s="58"/>
      <c r="J54" s="58"/>
      <c r="K54" s="58"/>
      <c r="L54" s="59"/>
    </row>
    <row r="55" spans="2:12" ht="15" customHeight="1" x14ac:dyDescent="0.25">
      <c r="B55" s="33" t="s">
        <v>182</v>
      </c>
      <c r="C55" s="58" t="s">
        <v>154</v>
      </c>
      <c r="D55" s="58"/>
      <c r="E55" s="58"/>
      <c r="F55" s="58"/>
      <c r="G55" s="58"/>
      <c r="H55" s="58"/>
      <c r="I55" s="58"/>
      <c r="J55" s="58"/>
      <c r="K55" s="58"/>
      <c r="L55" s="59"/>
    </row>
    <row r="56" spans="2:12" x14ac:dyDescent="0.25">
      <c r="B56" s="33"/>
      <c r="C56" s="58"/>
      <c r="D56" s="58"/>
      <c r="E56" s="58"/>
      <c r="F56" s="58"/>
      <c r="G56" s="58"/>
      <c r="H56" s="58"/>
      <c r="I56" s="58"/>
      <c r="J56" s="58"/>
      <c r="K56" s="58"/>
      <c r="L56" s="59"/>
    </row>
    <row r="57" spans="2:12" ht="15" customHeight="1" x14ac:dyDescent="0.25">
      <c r="B57" s="33" t="s">
        <v>182</v>
      </c>
      <c r="C57" s="58" t="s">
        <v>166</v>
      </c>
      <c r="D57" s="58"/>
      <c r="E57" s="58"/>
      <c r="F57" s="58"/>
      <c r="G57" s="58"/>
      <c r="H57" s="58"/>
      <c r="I57" s="58"/>
      <c r="J57" s="58"/>
      <c r="K57" s="58"/>
      <c r="L57" s="59"/>
    </row>
    <row r="58" spans="2:12" x14ac:dyDescent="0.25">
      <c r="B58" s="33"/>
      <c r="C58" s="58"/>
      <c r="D58" s="58"/>
      <c r="E58" s="58"/>
      <c r="F58" s="58"/>
      <c r="G58" s="58"/>
      <c r="H58" s="58"/>
      <c r="I58" s="58"/>
      <c r="J58" s="58"/>
      <c r="K58" s="58"/>
      <c r="L58" s="59"/>
    </row>
    <row r="59" spans="2:12" ht="15" customHeight="1" x14ac:dyDescent="0.25">
      <c r="B59" s="33" t="s">
        <v>182</v>
      </c>
      <c r="C59" s="58" t="s">
        <v>171</v>
      </c>
      <c r="D59" s="58"/>
      <c r="E59" s="58"/>
      <c r="F59" s="58"/>
      <c r="G59" s="58"/>
      <c r="H59" s="58"/>
      <c r="I59" s="58"/>
      <c r="J59" s="58"/>
      <c r="K59" s="58"/>
      <c r="L59" s="59"/>
    </row>
    <row r="60" spans="2:12" ht="3" customHeight="1" x14ac:dyDescent="0.25">
      <c r="B60" s="34"/>
      <c r="C60" s="39"/>
      <c r="D60" s="40"/>
      <c r="E60" s="40"/>
      <c r="F60" s="40"/>
      <c r="G60" s="40"/>
      <c r="H60" s="40"/>
      <c r="I60" s="40"/>
      <c r="J60" s="40"/>
      <c r="K60" s="40"/>
      <c r="L60" s="41"/>
    </row>
    <row r="61" spans="2:12" ht="15" customHeight="1" x14ac:dyDescent="0.25">
      <c r="B61" s="33" t="s">
        <v>182</v>
      </c>
      <c r="C61" s="58" t="s">
        <v>183</v>
      </c>
      <c r="D61" s="58"/>
      <c r="E61" s="58"/>
      <c r="F61" s="58"/>
      <c r="G61" s="58"/>
      <c r="H61" s="58"/>
      <c r="I61" s="58"/>
      <c r="J61" s="58"/>
      <c r="K61" s="58"/>
      <c r="L61" s="59"/>
    </row>
    <row r="62" spans="2:12" ht="3" customHeight="1" x14ac:dyDescent="0.25">
      <c r="B62" s="35"/>
      <c r="C62" s="36"/>
      <c r="D62" s="37"/>
      <c r="E62" s="37"/>
      <c r="F62" s="37"/>
      <c r="G62" s="37"/>
      <c r="H62" s="37"/>
      <c r="I62" s="37"/>
      <c r="J62" s="37"/>
      <c r="K62" s="37"/>
      <c r="L62" s="38"/>
    </row>
  </sheetData>
  <mergeCells count="30">
    <mergeCell ref="C61:L61"/>
    <mergeCell ref="C21:L22"/>
    <mergeCell ref="C27:L28"/>
    <mergeCell ref="C29:L30"/>
    <mergeCell ref="C31:L32"/>
    <mergeCell ref="C33:L34"/>
    <mergeCell ref="C35:L36"/>
    <mergeCell ref="C40:L41"/>
    <mergeCell ref="C42:L43"/>
    <mergeCell ref="C44:L45"/>
    <mergeCell ref="C26:L26"/>
    <mergeCell ref="C37:L37"/>
    <mergeCell ref="C38:L38"/>
    <mergeCell ref="C39:L39"/>
    <mergeCell ref="C23:L23"/>
    <mergeCell ref="C25:L25"/>
    <mergeCell ref="C24:L24"/>
    <mergeCell ref="C52:L52"/>
    <mergeCell ref="C59:L59"/>
    <mergeCell ref="C46:L47"/>
    <mergeCell ref="C48:L49"/>
    <mergeCell ref="C50:L51"/>
    <mergeCell ref="C53:L54"/>
    <mergeCell ref="C55:L56"/>
    <mergeCell ref="C57:L58"/>
    <mergeCell ref="B10:L10"/>
    <mergeCell ref="B11:L11"/>
    <mergeCell ref="B15:L15"/>
    <mergeCell ref="C19:L20"/>
    <mergeCell ref="C17:L17"/>
  </mergeCells>
  <hyperlinks>
    <hyperlink ref="C17:L17" location="Amostra!A1" display="Resumo da Amostra e das Respostas" xr:uid="{8DDFE812-F53D-4D03-A8E4-8A9A6C6D5443}"/>
    <hyperlink ref="C19:L20" location="'Q1'!A1" display="Quadro 1. Tendo em conta as várias restrições impostas devido à pandemia COVID-19 e o seu efeito na atividade da empresa, considera que, atualmente, já estão restabelecidas as condições normais de atividade da empresa?" xr:uid="{2EBB0E95-960F-4D81-93AF-01FBADDAAF49}"/>
    <hyperlink ref="C21:L22" location="'Q2'!A1" display="Quadro 2. Face ao período pré-pandemia, a empresa tem atualmente uma maior proporção de pessoas ao serviço em teletrabalho?" xr:uid="{524F3441-5ABC-4D94-8A12-2E76B66EB5BE}"/>
    <hyperlink ref="C23:L23" location="'Q3'!A1" display="Quadro 3. Face ao período atual, qual a evolução esperada do recurso ao teletrabalho em 2023 na sua empresa?" xr:uid="{3D38BE9F-664E-408E-B1D5-EC20C5312A44}"/>
    <hyperlink ref="C24:L24" location="'Q4'!A1" display="Quadro 4. Indique a sua melhor estimativa para a evolução do volume de negócios da empresa em 2022 face a 2021:" xr:uid="{229FE634-7B3F-4694-8763-8CBEA5AB1EBB}"/>
    <hyperlink ref="C25:L25" location="Q4.1_Redução!A1" display="Quadro 4.1. Indique a sua melhor estimativa para a redução do volume de negócios da empresa em 2022 face a 2021:" xr:uid="{CB496339-B936-48ED-9003-D695468315D9}"/>
    <hyperlink ref="C26:L26" location="Q4.2_Aumento!A1" display="Quadro 4.2. Indique a sua melhor estimativa para o aumento do volume de negócios da empresa em 2022 face a 2021:" xr:uid="{04ADBC13-C78C-42E1-9380-9F3D2A798575}"/>
    <hyperlink ref="C27:L28" location="'Q5'!A1" display="Quadro 5. Qual o impacto da recente conjuntura internacional – em particular o conflito na Ucrânia, o aumento dos custos energéticos e a dificuldade no acesso a matérias-primas – nesta estimativa?" xr:uid="{7D34650C-3AE1-448B-A06A-2BF6207264FC}"/>
    <hyperlink ref="C29:L30" location="'Q6'!A1" display="Quadro 6. Atribua um grau de relevância a cada um dos seguintes fatores, decorrentes da recente conjuntura internacional, com potencial impacto negativo na atividade atual da sua empresa:" xr:uid="{33E134F1-F0CE-4BDF-A4CD-4E8BDC77747A}"/>
    <hyperlink ref="C31:L32" location="Q7.A!A1" display="Quadro 7.A. Quais das seguintes medidas a sua empresa implementou ou planeia implementar de modo a mitigar os efeitos do aumento dos custos energéticos ou interrupções no fornecimento de produtos energéticos?" xr:uid="{95A72D9C-EB75-4B10-9757-A07D8CD9F74D}"/>
    <hyperlink ref="C33:L34" location="Q7.B!A1" display="Quadro 7.B. Quais das seguintes medidas a sua empresa implementou ou planeia implementar de modo a mitigar os efeitos da escassez das matérias-primas e bens intermédios e outras disrupções na cadeia de fornecimento?" xr:uid="{B7B4350E-11B9-4FAA-A0BA-9A031C49AF6C}"/>
    <hyperlink ref="C35:L36" location="'Q8'!A1" display="Quadro 8. Desde o início do ano de 2022 (e face ao mesmo período de 2021), indique qual foi a variação percentual dos gastos da empresa com:" xr:uid="{45DAE3E5-48D7-4DBF-891C-4F25011FD711}"/>
    <hyperlink ref="C37:L37" location="'Q9'!A1" display="Quadro 9. Qual espera ser a evolução dos preços de venda a praticar pela sua empresa em 2022 (face a 2021):" xr:uid="{083645CD-372A-4ED1-9B97-6AAD35AF0C80}"/>
    <hyperlink ref="C38:L38" location="Q9.1_Redução!A1" display="Quadro 9.1. Qual espera ser a redução dos preços de venda a praticar pela sua empresa em 2022 (face a 2021):" xr:uid="{517A2A28-1C67-484E-95DB-98BD0C429A77}"/>
    <hyperlink ref="C39:L39" location="Q9.2_Aumento!A1" display="Quadro 9.2. Qual espera ser o aumento dos preços de venda a praticar pela sua empresa em 2022 (face a 2021):" xr:uid="{270979CE-2662-4429-99BB-095DCE9594F0}"/>
    <hyperlink ref="C40:L41" location="'Q10'!A1" display="Quadro 10. Qual a relevância dos seguintes motivos para a evolução esperada dos preços de venda da sua empresa em 2022?" xr:uid="{0EA42535-5475-43AC-B111-02F40637055C}"/>
    <hyperlink ref="C42:L43" location="'Q11'!A1" display="Quadro 11. Como é que a sua empresa irá repercutir o aumento dos custos (ex.: salariais, energéticos, matérias-primas e bens intermédios, etc.) nos preços de venda no ano corrente?" xr:uid="{E8B4ABC1-332B-470B-B21A-9742051EECAB}"/>
    <hyperlink ref="C44:L45" location="Q11.1!A1" display="Quadro 11.1. Como é que a sua empresa irá repercutir o aumento dos custos (ex.: salariais, energéticos, matérias-primas e bens intermédios, etc.) nos preços de venda no ano corrente? Moderadamente, porque:" xr:uid="{54F801FE-0799-447B-A3D3-EDEDBAF36674}"/>
    <hyperlink ref="C46:L47" location="'Q12'!A1" display="Quadro 12. Em termos médios anuais, indique a melhor estimativa para a variação do número de pessoas ao serviço na sua empresa em 2022, face a 2021:" xr:uid="{7EA3A30E-F253-4971-8A8B-EB170F92D59A}"/>
    <hyperlink ref="C48:L49" location="Q12.1_Redução!A1" display="Quadro 12.1. Em termos médios anuais, indique a melhor estimativa para a redução do número de pessoas ao serviço na sua empresa em 2022, face a 2021:" xr:uid="{B24D2B34-5675-4D43-A05F-40F96F779840}"/>
    <hyperlink ref="C50:L51" location="Q12.2_Aumento!A1" display="Quadro 12.1. Em termos médios anuais, indique a melhor estimativa para o aumento do número de pessoas ao serviço na sua empresa em 2022, face a 2021:" xr:uid="{A4EB5EEB-C10C-4B7A-99D8-0B588124B220}"/>
    <hyperlink ref="C52:L52" location="'Q13'!A1" display="Quadro 13. Indique a variação salarial média na sua empresa em 2021 e a variação estimada para 2022:" xr:uid="{A06BD000-9360-4A80-B46A-DEE7CB56863C}"/>
    <hyperlink ref="C53:L54" location="'Q14'!A1" display="Quadro 14. Indique qual a relevância dos seguintes motivos na estimativa para a variação salarial média na sua empresa para 2022:" xr:uid="{125013F1-40AE-4FD7-A0CB-6A377DBECA65}"/>
    <hyperlink ref="C55:L56" location="'Q15'!A1" display="Quadro 15. Indique como avalia a importância das seguintes medidas de apoio anunciadas pelo Governo para a sua empresa:" xr:uid="{FDA71A87-8D5D-4641-8C64-1369FAD54946}"/>
    <hyperlink ref="C57:L58" location="'Q16'!A1" display="Quadro 16. Na conjuntura atual e assumindo a ausência de medidas de política adicionais às existentes atualmente, em 2022 a sua empresa:" xr:uid="{6C4F4387-0AA3-4185-BB1C-D81042F014F6}"/>
    <hyperlink ref="C59:L59" location="'Q17'!A1" display="Quadro 17. Como avalia o impacto da evolução dos seguintes fatores na atividade da sua empresa em 2022:" xr:uid="{7A4C228C-8B74-489A-BC90-D9FAFDBA056E}"/>
    <hyperlink ref="C61:L61" location="'Nota Técnica'!A1" display="Nota Técnica " xr:uid="{33D64F67-6FBC-4328-8EBB-9D84CC1E128C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D8D2D9"/>
  </sheetPr>
  <dimension ref="A2:BP36"/>
  <sheetViews>
    <sheetView showGridLines="0" zoomScaleNormal="100" workbookViewId="0">
      <selection activeCell="B9" sqref="B9:B10"/>
    </sheetView>
  </sheetViews>
  <sheetFormatPr defaultRowHeight="15" x14ac:dyDescent="0.25"/>
  <cols>
    <col min="1" max="1" width="3.42578125" customWidth="1"/>
    <col min="2" max="2" width="28.28515625" customWidth="1"/>
    <col min="3" max="34" width="10" customWidth="1"/>
    <col min="35" max="35" width="3.42578125" customWidth="1"/>
    <col min="36" max="36" width="27.7109375" customWidth="1"/>
    <col min="37" max="68" width="10" customWidth="1"/>
  </cols>
  <sheetData>
    <row r="2" spans="1:68" ht="18" x14ac:dyDescent="0.25">
      <c r="B2" s="27" t="s">
        <v>180</v>
      </c>
    </row>
    <row r="3" spans="1:68" x14ac:dyDescent="0.25">
      <c r="A3" s="15"/>
      <c r="B3" s="26" t="str">
        <f>Índice!B11</f>
        <v>Maio 2022</v>
      </c>
    </row>
    <row r="4" spans="1:68" x14ac:dyDescent="0.25">
      <c r="B4" s="25" t="s">
        <v>30</v>
      </c>
    </row>
    <row r="5" spans="1:68" ht="3" customHeight="1" x14ac:dyDescent="0.25">
      <c r="B5" s="25"/>
    </row>
    <row r="6" spans="1:68" ht="18" customHeight="1" x14ac:dyDescent="0.25">
      <c r="B6" s="62" t="s">
        <v>79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</row>
    <row r="7" spans="1:68" ht="3" customHeight="1" x14ac:dyDescent="0.25"/>
    <row r="8" spans="1:68" x14ac:dyDescent="0.25">
      <c r="B8" s="14" t="s">
        <v>27</v>
      </c>
      <c r="AJ8" s="2" t="s">
        <v>7</v>
      </c>
    </row>
    <row r="9" spans="1:68" ht="24" customHeight="1" x14ac:dyDescent="0.25">
      <c r="B9" s="60" t="s">
        <v>0</v>
      </c>
      <c r="C9" s="60" t="s">
        <v>82</v>
      </c>
      <c r="D9" s="60"/>
      <c r="E9" s="60"/>
      <c r="F9" s="60"/>
      <c r="G9" s="60" t="s">
        <v>83</v>
      </c>
      <c r="H9" s="60"/>
      <c r="I9" s="60"/>
      <c r="J9" s="60"/>
      <c r="K9" s="60" t="s">
        <v>84</v>
      </c>
      <c r="L9" s="60"/>
      <c r="M9" s="60"/>
      <c r="N9" s="60"/>
      <c r="O9" s="60" t="s">
        <v>85</v>
      </c>
      <c r="P9" s="60"/>
      <c r="Q9" s="60"/>
      <c r="R9" s="60"/>
      <c r="S9" s="60" t="s">
        <v>86</v>
      </c>
      <c r="T9" s="60"/>
      <c r="U9" s="60"/>
      <c r="V9" s="60"/>
      <c r="W9" s="60" t="s">
        <v>87</v>
      </c>
      <c r="X9" s="60"/>
      <c r="Y9" s="60"/>
      <c r="Z9" s="60"/>
      <c r="AA9" s="60" t="s">
        <v>88</v>
      </c>
      <c r="AB9" s="60"/>
      <c r="AC9" s="60"/>
      <c r="AD9" s="60"/>
      <c r="AE9" s="60" t="s">
        <v>89</v>
      </c>
      <c r="AF9" s="60"/>
      <c r="AG9" s="60"/>
      <c r="AH9" s="60"/>
      <c r="AJ9" s="60" t="s">
        <v>0</v>
      </c>
      <c r="AK9" s="60" t="s">
        <v>82</v>
      </c>
      <c r="AL9" s="60"/>
      <c r="AM9" s="60"/>
      <c r="AN9" s="60"/>
      <c r="AO9" s="60" t="s">
        <v>83</v>
      </c>
      <c r="AP9" s="60"/>
      <c r="AQ9" s="60"/>
      <c r="AR9" s="60"/>
      <c r="AS9" s="60" t="s">
        <v>84</v>
      </c>
      <c r="AT9" s="60"/>
      <c r="AU9" s="60"/>
      <c r="AV9" s="60"/>
      <c r="AW9" s="60" t="s">
        <v>85</v>
      </c>
      <c r="AX9" s="60"/>
      <c r="AY9" s="60"/>
      <c r="AZ9" s="60"/>
      <c r="BA9" s="60" t="s">
        <v>86</v>
      </c>
      <c r="BB9" s="60"/>
      <c r="BC9" s="60"/>
      <c r="BD9" s="60"/>
      <c r="BE9" s="60" t="s">
        <v>87</v>
      </c>
      <c r="BF9" s="60"/>
      <c r="BG9" s="60"/>
      <c r="BH9" s="60"/>
      <c r="BI9" s="60" t="s">
        <v>88</v>
      </c>
      <c r="BJ9" s="60"/>
      <c r="BK9" s="60"/>
      <c r="BL9" s="60"/>
      <c r="BM9" s="60" t="s">
        <v>89</v>
      </c>
      <c r="BN9" s="60"/>
      <c r="BO9" s="60"/>
      <c r="BP9" s="60"/>
    </row>
    <row r="10" spans="1:68" ht="33.75" x14ac:dyDescent="0.25">
      <c r="B10" s="60"/>
      <c r="C10" s="28" t="s">
        <v>47</v>
      </c>
      <c r="D10" s="28" t="s">
        <v>80</v>
      </c>
      <c r="E10" s="28" t="s">
        <v>81</v>
      </c>
      <c r="F10" s="28" t="s">
        <v>63</v>
      </c>
      <c r="G10" s="42" t="s">
        <v>47</v>
      </c>
      <c r="H10" s="42" t="s">
        <v>80</v>
      </c>
      <c r="I10" s="42" t="s">
        <v>81</v>
      </c>
      <c r="J10" s="42" t="s">
        <v>63</v>
      </c>
      <c r="K10" s="42" t="s">
        <v>47</v>
      </c>
      <c r="L10" s="42" t="s">
        <v>80</v>
      </c>
      <c r="M10" s="42" t="s">
        <v>81</v>
      </c>
      <c r="N10" s="42" t="s">
        <v>63</v>
      </c>
      <c r="O10" s="42" t="s">
        <v>47</v>
      </c>
      <c r="P10" s="42" t="s">
        <v>80</v>
      </c>
      <c r="Q10" s="42" t="s">
        <v>81</v>
      </c>
      <c r="R10" s="42" t="s">
        <v>63</v>
      </c>
      <c r="S10" s="42" t="s">
        <v>47</v>
      </c>
      <c r="T10" s="42" t="s">
        <v>80</v>
      </c>
      <c r="U10" s="42" t="s">
        <v>81</v>
      </c>
      <c r="V10" s="42" t="s">
        <v>63</v>
      </c>
      <c r="W10" s="42" t="s">
        <v>47</v>
      </c>
      <c r="X10" s="42" t="s">
        <v>80</v>
      </c>
      <c r="Y10" s="42" t="s">
        <v>81</v>
      </c>
      <c r="Z10" s="42" t="s">
        <v>63</v>
      </c>
      <c r="AA10" s="42" t="s">
        <v>47</v>
      </c>
      <c r="AB10" s="42" t="s">
        <v>80</v>
      </c>
      <c r="AC10" s="42" t="s">
        <v>81</v>
      </c>
      <c r="AD10" s="42" t="s">
        <v>63</v>
      </c>
      <c r="AE10" s="42" t="s">
        <v>47</v>
      </c>
      <c r="AF10" s="42" t="s">
        <v>80</v>
      </c>
      <c r="AG10" s="42" t="s">
        <v>81</v>
      </c>
      <c r="AH10" s="42" t="s">
        <v>63</v>
      </c>
      <c r="AJ10" s="60"/>
      <c r="AK10" s="42" t="s">
        <v>47</v>
      </c>
      <c r="AL10" s="42" t="s">
        <v>80</v>
      </c>
      <c r="AM10" s="42" t="s">
        <v>81</v>
      </c>
      <c r="AN10" s="42" t="s">
        <v>63</v>
      </c>
      <c r="AO10" s="42" t="s">
        <v>47</v>
      </c>
      <c r="AP10" s="42" t="s">
        <v>80</v>
      </c>
      <c r="AQ10" s="42" t="s">
        <v>81</v>
      </c>
      <c r="AR10" s="42" t="s">
        <v>63</v>
      </c>
      <c r="AS10" s="42" t="s">
        <v>47</v>
      </c>
      <c r="AT10" s="42" t="s">
        <v>80</v>
      </c>
      <c r="AU10" s="42" t="s">
        <v>81</v>
      </c>
      <c r="AV10" s="42" t="s">
        <v>63</v>
      </c>
      <c r="AW10" s="42" t="s">
        <v>47</v>
      </c>
      <c r="AX10" s="42" t="s">
        <v>80</v>
      </c>
      <c r="AY10" s="42" t="s">
        <v>81</v>
      </c>
      <c r="AZ10" s="42" t="s">
        <v>63</v>
      </c>
      <c r="BA10" s="42" t="s">
        <v>47</v>
      </c>
      <c r="BB10" s="42" t="s">
        <v>80</v>
      </c>
      <c r="BC10" s="42" t="s">
        <v>81</v>
      </c>
      <c r="BD10" s="42" t="s">
        <v>63</v>
      </c>
      <c r="BE10" s="42" t="s">
        <v>47</v>
      </c>
      <c r="BF10" s="42" t="s">
        <v>80</v>
      </c>
      <c r="BG10" s="42" t="s">
        <v>81</v>
      </c>
      <c r="BH10" s="42" t="s">
        <v>63</v>
      </c>
      <c r="BI10" s="42" t="s">
        <v>47</v>
      </c>
      <c r="BJ10" s="42" t="s">
        <v>80</v>
      </c>
      <c r="BK10" s="42" t="s">
        <v>81</v>
      </c>
      <c r="BL10" s="42" t="s">
        <v>63</v>
      </c>
      <c r="BM10" s="42" t="s">
        <v>47</v>
      </c>
      <c r="BN10" s="42" t="s">
        <v>80</v>
      </c>
      <c r="BO10" s="42" t="s">
        <v>81</v>
      </c>
      <c r="BP10" s="42" t="s">
        <v>63</v>
      </c>
    </row>
    <row r="11" spans="1:68" x14ac:dyDescent="0.25">
      <c r="B11" s="29" t="s">
        <v>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J11" s="29" t="s">
        <v>1</v>
      </c>
      <c r="AK11" s="4"/>
      <c r="AL11" s="4"/>
      <c r="AM11" s="4"/>
      <c r="AN11" s="4"/>
    </row>
    <row r="12" spans="1:68" x14ac:dyDescent="0.25">
      <c r="B12" s="5" t="s">
        <v>1</v>
      </c>
      <c r="C12" s="6">
        <v>2932</v>
      </c>
      <c r="D12" s="6">
        <v>1662</v>
      </c>
      <c r="E12" s="6">
        <v>398</v>
      </c>
      <c r="F12" s="6">
        <v>67</v>
      </c>
      <c r="G12" s="6">
        <v>2634</v>
      </c>
      <c r="H12" s="6">
        <v>1752</v>
      </c>
      <c r="I12" s="6">
        <v>546</v>
      </c>
      <c r="J12" s="6">
        <v>127</v>
      </c>
      <c r="K12" s="6">
        <v>2834</v>
      </c>
      <c r="L12" s="6">
        <v>1577</v>
      </c>
      <c r="M12" s="6">
        <v>490</v>
      </c>
      <c r="N12" s="6">
        <v>158</v>
      </c>
      <c r="O12" s="6">
        <v>2097</v>
      </c>
      <c r="P12" s="6">
        <v>1911</v>
      </c>
      <c r="Q12" s="6">
        <v>835</v>
      </c>
      <c r="R12" s="6">
        <v>216</v>
      </c>
      <c r="S12" s="6">
        <v>796</v>
      </c>
      <c r="T12" s="6">
        <v>1742</v>
      </c>
      <c r="U12" s="6">
        <v>2168</v>
      </c>
      <c r="V12" s="6">
        <v>353</v>
      </c>
      <c r="W12" s="6">
        <v>681</v>
      </c>
      <c r="X12" s="6">
        <v>1292</v>
      </c>
      <c r="Y12" s="6">
        <v>2374</v>
      </c>
      <c r="Z12" s="6">
        <v>712</v>
      </c>
      <c r="AA12" s="6">
        <v>592</v>
      </c>
      <c r="AB12" s="6">
        <v>1384</v>
      </c>
      <c r="AC12" s="6">
        <v>2309</v>
      </c>
      <c r="AD12" s="6">
        <v>774</v>
      </c>
      <c r="AE12" s="6">
        <v>1369</v>
      </c>
      <c r="AF12" s="6">
        <v>2273</v>
      </c>
      <c r="AG12" s="6">
        <v>981</v>
      </c>
      <c r="AH12" s="6">
        <v>436</v>
      </c>
      <c r="AJ12" s="5" t="s">
        <v>1</v>
      </c>
      <c r="AK12" s="10">
        <f>C12/(C12+D12+E12+F12)*100</f>
        <v>57.956117809843846</v>
      </c>
      <c r="AL12" s="10">
        <f>D12/(D12+E12+F12+C12)*100</f>
        <v>32.852342360150224</v>
      </c>
      <c r="AM12" s="10">
        <f>E12/(E12+F12+D12+C12)*100</f>
        <v>7.8671674243921723</v>
      </c>
      <c r="AN12" s="10">
        <f>F12/(F12+E12+D12+C12)*100</f>
        <v>1.3243724056137578</v>
      </c>
      <c r="AO12" s="10">
        <f>G12/(G12+H12+I12+J12)*100</f>
        <v>52.065625617711007</v>
      </c>
      <c r="AP12" s="10">
        <f>H12/(H12+I12+J12+G12)*100</f>
        <v>34.631350069183632</v>
      </c>
      <c r="AQ12" s="10">
        <f>I12/(I12+J12+H12+G12)*100</f>
        <v>10.792646768135995</v>
      </c>
      <c r="AR12" s="10">
        <f>J12/(J12+I12+H12+G12)*100</f>
        <v>2.5103775449693613</v>
      </c>
      <c r="AS12" s="10">
        <f>K12/(K12+L12+M12+N12)*100</f>
        <v>56.018976082229685</v>
      </c>
      <c r="AT12" s="10">
        <f>L12/(L12+M12+N12+K12)*100</f>
        <v>31.172168412729789</v>
      </c>
      <c r="AU12" s="10">
        <f>M12/(M12+N12+L12+K12)*100</f>
        <v>9.685708638070766</v>
      </c>
      <c r="AV12" s="10">
        <f>N12/(N12+M12+L12+K12)*100</f>
        <v>3.1231468669697571</v>
      </c>
      <c r="AW12" s="10">
        <f>O12/(O12+P12+Q12+R12)*100</f>
        <v>41.450879620478354</v>
      </c>
      <c r="AX12" s="10">
        <f>P12/(P12+Q12+R12+O12)*100</f>
        <v>37.774263688475983</v>
      </c>
      <c r="AY12" s="10">
        <f>Q12/(Q12+R12+P12+O12)*100</f>
        <v>16.505238189365485</v>
      </c>
      <c r="AZ12" s="10">
        <f>R12/(R12+Q12+P12+O12)*100</f>
        <v>4.2696185016801742</v>
      </c>
      <c r="BA12" s="10">
        <f>S12/(S12+T12+U12+V12)*100</f>
        <v>15.734334848784345</v>
      </c>
      <c r="BB12" s="10">
        <f>T12/(T12+U12+V12+S12)*100</f>
        <v>34.433682545957701</v>
      </c>
      <c r="BC12" s="10">
        <f>U12/(U12+V12+T12+S12)*100</f>
        <v>42.854319035382488</v>
      </c>
      <c r="BD12" s="10">
        <f>V12/(V12+U12+T12+S12)*100</f>
        <v>6.9776635698754692</v>
      </c>
      <c r="BE12" s="10">
        <f>W12/(W12+X12+Y12+Z12)*100</f>
        <v>13.461158331686104</v>
      </c>
      <c r="BF12" s="10">
        <f>X12/(X12+Y12+Z12+W12)*100</f>
        <v>25.538644000790672</v>
      </c>
      <c r="BG12" s="10">
        <f>Y12/(Y12+Z12+X12+W12)*100</f>
        <v>46.926270013836721</v>
      </c>
      <c r="BH12" s="10">
        <f>Z12/(Z12+Y12+X12+W12)*100</f>
        <v>14.0739276536865</v>
      </c>
      <c r="BI12" s="10">
        <f>AA12/(AA12+AB12+AC12+AD12)*100</f>
        <v>11.701917374975292</v>
      </c>
      <c r="BJ12" s="10">
        <f>AB12/(AB12+AC12+AD12+AA12)*100</f>
        <v>27.357185214469265</v>
      </c>
      <c r="BK12" s="10">
        <f>AC12/(AC12+AD12+AB12+AA12)*100</f>
        <v>45.641431112868162</v>
      </c>
      <c r="BL12" s="10">
        <f>AD12/(AD12+AC12+AB12+AA12)*100</f>
        <v>15.299466297687289</v>
      </c>
      <c r="BM12" s="10">
        <f>AE12/(AE12+AF12+AG12+AH12)*100</f>
        <v>27.060683929630365</v>
      </c>
      <c r="BN12" s="10">
        <f>AF12/(AF12+AG12+AH12+AE12)*100</f>
        <v>44.929828029254793</v>
      </c>
      <c r="BO12" s="10">
        <f>AG12/(AG12+AH12+AF12+AE12)*100</f>
        <v>19.391184028464124</v>
      </c>
      <c r="BP12" s="10">
        <f>AH12/(AH12+AG12+AF12+AE12)*100</f>
        <v>8.6183040126507215</v>
      </c>
    </row>
    <row r="13" spans="1:68" x14ac:dyDescent="0.25">
      <c r="B13" s="29" t="s">
        <v>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J13" s="29" t="s">
        <v>2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x14ac:dyDescent="0.25">
      <c r="B14" s="8" t="s">
        <v>3</v>
      </c>
      <c r="C14" s="9">
        <v>510</v>
      </c>
      <c r="D14" s="9">
        <v>322</v>
      </c>
      <c r="E14" s="9">
        <v>94</v>
      </c>
      <c r="F14" s="9">
        <v>24</v>
      </c>
      <c r="G14" s="9">
        <v>443</v>
      </c>
      <c r="H14" s="9">
        <v>331</v>
      </c>
      <c r="I14" s="9">
        <v>133</v>
      </c>
      <c r="J14" s="9">
        <v>43</v>
      </c>
      <c r="K14" s="9">
        <v>461</v>
      </c>
      <c r="L14" s="9">
        <v>323</v>
      </c>
      <c r="M14" s="9">
        <v>117</v>
      </c>
      <c r="N14" s="9">
        <v>49</v>
      </c>
      <c r="O14" s="9">
        <v>345</v>
      </c>
      <c r="P14" s="9">
        <v>343</v>
      </c>
      <c r="Q14" s="9">
        <v>196</v>
      </c>
      <c r="R14" s="9">
        <v>66</v>
      </c>
      <c r="S14" s="9">
        <v>195</v>
      </c>
      <c r="T14" s="9">
        <v>340</v>
      </c>
      <c r="U14" s="9">
        <v>336</v>
      </c>
      <c r="V14" s="9">
        <v>79</v>
      </c>
      <c r="W14" s="9">
        <v>154</v>
      </c>
      <c r="X14" s="9">
        <v>209</v>
      </c>
      <c r="Y14" s="9">
        <v>413</v>
      </c>
      <c r="Z14" s="9">
        <v>174</v>
      </c>
      <c r="AA14" s="9">
        <v>147</v>
      </c>
      <c r="AB14" s="9">
        <v>258</v>
      </c>
      <c r="AC14" s="9">
        <v>383</v>
      </c>
      <c r="AD14" s="9">
        <v>162</v>
      </c>
      <c r="AE14" s="9">
        <v>289</v>
      </c>
      <c r="AF14" s="9">
        <v>388</v>
      </c>
      <c r="AG14" s="9">
        <v>177</v>
      </c>
      <c r="AH14" s="9">
        <v>96</v>
      </c>
      <c r="AJ14" s="8" t="s">
        <v>3</v>
      </c>
      <c r="AK14" s="12">
        <f t="shared" ref="AK14:AK25" si="0">C14/(C14+D14+E14+F14)*100</f>
        <v>53.684210526315788</v>
      </c>
      <c r="AL14" s="12">
        <f t="shared" ref="AL14:AL25" si="1">D14/(D14+E14+F14+C14)*100</f>
        <v>33.89473684210526</v>
      </c>
      <c r="AM14" s="12">
        <f t="shared" ref="AM14:AM25" si="2">E14/(E14+F14+D14+C14)*100</f>
        <v>9.8947368421052637</v>
      </c>
      <c r="AN14" s="12">
        <f t="shared" ref="AN14:AN25" si="3">F14/(F14+E14+D14+C14)*100</f>
        <v>2.5263157894736841</v>
      </c>
      <c r="AO14" s="12">
        <f t="shared" ref="AO14:AO17" si="4">G14/(G14+H14+I14+J14)*100</f>
        <v>46.631578947368418</v>
      </c>
      <c r="AP14" s="12">
        <f t="shared" ref="AP14:AP17" si="5">H14/(H14+I14+J14+G14)*100</f>
        <v>34.842105263157897</v>
      </c>
      <c r="AQ14" s="12">
        <f t="shared" ref="AQ14:AQ17" si="6">I14/(I14+J14+H14+G14)*100</f>
        <v>14.000000000000002</v>
      </c>
      <c r="AR14" s="12">
        <f t="shared" ref="AR14:AR17" si="7">J14/(J14+I14+H14+G14)*100</f>
        <v>4.526315789473685</v>
      </c>
      <c r="AS14" s="12">
        <f t="shared" ref="AS14:AS17" si="8">K14/(K14+L14+M14+N14)*100</f>
        <v>48.526315789473685</v>
      </c>
      <c r="AT14" s="12">
        <f t="shared" ref="AT14:AT17" si="9">L14/(L14+M14+N14+K14)*100</f>
        <v>34</v>
      </c>
      <c r="AU14" s="12">
        <f t="shared" ref="AU14:AU17" si="10">M14/(M14+N14+L14+K14)*100</f>
        <v>12.315789473684211</v>
      </c>
      <c r="AV14" s="12">
        <f t="shared" ref="AV14:AV17" si="11">N14/(N14+M14+L14+K14)*100</f>
        <v>5.1578947368421053</v>
      </c>
      <c r="AW14" s="12">
        <f t="shared" ref="AW14:AW17" si="12">O14/(O14+P14+Q14+R14)*100</f>
        <v>36.315789473684212</v>
      </c>
      <c r="AX14" s="12">
        <f t="shared" ref="AX14:AX17" si="13">P14/(P14+Q14+R14+O14)*100</f>
        <v>36.105263157894733</v>
      </c>
      <c r="AY14" s="12">
        <f t="shared" ref="AY14:AY17" si="14">Q14/(Q14+R14+P14+O14)*100</f>
        <v>20.631578947368421</v>
      </c>
      <c r="AZ14" s="12">
        <f t="shared" ref="AZ14:AZ17" si="15">R14/(R14+Q14+P14+O14)*100</f>
        <v>6.947368421052631</v>
      </c>
      <c r="BA14" s="12">
        <f t="shared" ref="BA14:BA17" si="16">S14/(S14+T14+U14+V14)*100</f>
        <v>20.526315789473685</v>
      </c>
      <c r="BB14" s="12">
        <f t="shared" ref="BB14:BB17" si="17">T14/(T14+U14+V14+S14)*100</f>
        <v>35.789473684210527</v>
      </c>
      <c r="BC14" s="12">
        <f t="shared" ref="BC14:BC17" si="18">U14/(U14+V14+T14+S14)*100</f>
        <v>35.368421052631575</v>
      </c>
      <c r="BD14" s="12">
        <f t="shared" ref="BD14:BD17" si="19">V14/(V14+U14+T14+S14)*100</f>
        <v>8.3157894736842106</v>
      </c>
      <c r="BE14" s="12">
        <f t="shared" ref="BE14:BE17" si="20">W14/(W14+X14+Y14+Z14)*100</f>
        <v>16.210526315789473</v>
      </c>
      <c r="BF14" s="12">
        <f t="shared" ref="BF14:BF17" si="21">X14/(X14+Y14+Z14+W14)*100</f>
        <v>22</v>
      </c>
      <c r="BG14" s="12">
        <f t="shared" ref="BG14:BG17" si="22">Y14/(Y14+Z14+X14+W14)*100</f>
        <v>43.473684210526315</v>
      </c>
      <c r="BH14" s="12">
        <f t="shared" ref="BH14:BH17" si="23">Z14/(Z14+Y14+X14+W14)*100</f>
        <v>18.315789473684209</v>
      </c>
      <c r="BI14" s="12">
        <f t="shared" ref="BI14:BI17" si="24">AA14/(AA14+AB14+AC14+AD14)*100</f>
        <v>15.473684210526315</v>
      </c>
      <c r="BJ14" s="12">
        <f t="shared" ref="BJ14:BJ17" si="25">AB14/(AB14+AC14+AD14+AA14)*100</f>
        <v>27.157894736842103</v>
      </c>
      <c r="BK14" s="12">
        <f t="shared" ref="BK14:BK17" si="26">AC14/(AC14+AD14+AB14+AA14)*100</f>
        <v>40.315789473684212</v>
      </c>
      <c r="BL14" s="12">
        <f t="shared" ref="BL14:BL17" si="27">AD14/(AD14+AC14+AB14+AA14)*100</f>
        <v>17.05263157894737</v>
      </c>
      <c r="BM14" s="12">
        <f t="shared" ref="BM14:BM17" si="28">AE14/(AE14+AF14+AG14+AH14)*100</f>
        <v>30.421052631578949</v>
      </c>
      <c r="BN14" s="12">
        <f t="shared" ref="BN14:BN17" si="29">AF14/(AF14+AG14+AH14+AE14)*100</f>
        <v>40.842105263157897</v>
      </c>
      <c r="BO14" s="12">
        <f t="shared" ref="BO14:BO17" si="30">AG14/(AG14+AH14+AF14+AE14)*100</f>
        <v>18.631578947368421</v>
      </c>
      <c r="BP14" s="12">
        <f t="shared" ref="BP14:BP17" si="31">AH14/(AH14+AG14+AF14+AE14)*100</f>
        <v>10.105263157894736</v>
      </c>
    </row>
    <row r="15" spans="1:68" x14ac:dyDescent="0.25">
      <c r="B15" s="8" t="s">
        <v>4</v>
      </c>
      <c r="C15" s="9">
        <v>1045</v>
      </c>
      <c r="D15" s="9">
        <v>581</v>
      </c>
      <c r="E15" s="9">
        <v>145</v>
      </c>
      <c r="F15" s="9">
        <v>24</v>
      </c>
      <c r="G15" s="9">
        <v>964</v>
      </c>
      <c r="H15" s="9">
        <v>583</v>
      </c>
      <c r="I15" s="9">
        <v>198</v>
      </c>
      <c r="J15" s="9">
        <v>50</v>
      </c>
      <c r="K15" s="9">
        <v>1046</v>
      </c>
      <c r="L15" s="9">
        <v>535</v>
      </c>
      <c r="M15" s="9">
        <v>163</v>
      </c>
      <c r="N15" s="9">
        <v>51</v>
      </c>
      <c r="O15" s="9">
        <v>790</v>
      </c>
      <c r="P15" s="9">
        <v>653</v>
      </c>
      <c r="Q15" s="9">
        <v>285</v>
      </c>
      <c r="R15" s="9">
        <v>67</v>
      </c>
      <c r="S15" s="9">
        <v>326</v>
      </c>
      <c r="T15" s="9">
        <v>642</v>
      </c>
      <c r="U15" s="9">
        <v>710</v>
      </c>
      <c r="V15" s="9">
        <v>117</v>
      </c>
      <c r="W15" s="9">
        <v>256</v>
      </c>
      <c r="X15" s="9">
        <v>451</v>
      </c>
      <c r="Y15" s="9">
        <v>829</v>
      </c>
      <c r="Z15" s="9">
        <v>259</v>
      </c>
      <c r="AA15" s="9">
        <v>222</v>
      </c>
      <c r="AB15" s="9">
        <v>500</v>
      </c>
      <c r="AC15" s="9">
        <v>791</v>
      </c>
      <c r="AD15" s="9">
        <v>282</v>
      </c>
      <c r="AE15" s="9">
        <v>549</v>
      </c>
      <c r="AF15" s="9">
        <v>778</v>
      </c>
      <c r="AG15" s="9">
        <v>320</v>
      </c>
      <c r="AH15" s="9">
        <v>148</v>
      </c>
      <c r="AJ15" s="8" t="s">
        <v>4</v>
      </c>
      <c r="AK15" s="12">
        <f t="shared" si="0"/>
        <v>58.217270194986071</v>
      </c>
      <c r="AL15" s="12">
        <f t="shared" si="1"/>
        <v>32.367688022284128</v>
      </c>
      <c r="AM15" s="12">
        <f t="shared" si="2"/>
        <v>8.0779944289693599</v>
      </c>
      <c r="AN15" s="12">
        <f t="shared" si="3"/>
        <v>1.3370473537604457</v>
      </c>
      <c r="AO15" s="12">
        <f t="shared" si="4"/>
        <v>53.704735376044567</v>
      </c>
      <c r="AP15" s="12">
        <f t="shared" si="5"/>
        <v>32.479108635097489</v>
      </c>
      <c r="AQ15" s="12">
        <f t="shared" si="6"/>
        <v>11.030640668523677</v>
      </c>
      <c r="AR15" s="12">
        <f t="shared" si="7"/>
        <v>2.785515320334262</v>
      </c>
      <c r="AS15" s="12">
        <f t="shared" si="8"/>
        <v>58.272980501392759</v>
      </c>
      <c r="AT15" s="12">
        <f t="shared" si="9"/>
        <v>29.805013927576603</v>
      </c>
      <c r="AU15" s="12">
        <f t="shared" si="10"/>
        <v>9.0807799442896933</v>
      </c>
      <c r="AV15" s="12">
        <f t="shared" si="11"/>
        <v>2.8412256267409468</v>
      </c>
      <c r="AW15" s="12">
        <f t="shared" si="12"/>
        <v>44.01114206128134</v>
      </c>
      <c r="AX15" s="12">
        <f t="shared" si="13"/>
        <v>36.378830083565461</v>
      </c>
      <c r="AY15" s="12">
        <f t="shared" si="14"/>
        <v>15.877437325905291</v>
      </c>
      <c r="AZ15" s="12">
        <f t="shared" si="15"/>
        <v>3.7325905292479109</v>
      </c>
      <c r="BA15" s="12">
        <f t="shared" si="16"/>
        <v>18.161559888579387</v>
      </c>
      <c r="BB15" s="12">
        <f t="shared" si="17"/>
        <v>35.766016713091922</v>
      </c>
      <c r="BC15" s="12">
        <f t="shared" si="18"/>
        <v>39.554317548746518</v>
      </c>
      <c r="BD15" s="12">
        <f t="shared" si="19"/>
        <v>6.5181058495821729</v>
      </c>
      <c r="BE15" s="12">
        <f t="shared" si="20"/>
        <v>14.261838440111422</v>
      </c>
      <c r="BF15" s="12">
        <f t="shared" si="21"/>
        <v>25.125348189415043</v>
      </c>
      <c r="BG15" s="12">
        <f t="shared" si="22"/>
        <v>46.183844011142064</v>
      </c>
      <c r="BH15" s="12">
        <f t="shared" si="23"/>
        <v>14.428969359331475</v>
      </c>
      <c r="BI15" s="12">
        <f t="shared" si="24"/>
        <v>12.367688022284122</v>
      </c>
      <c r="BJ15" s="12">
        <f t="shared" si="25"/>
        <v>27.855153203342621</v>
      </c>
      <c r="BK15" s="12">
        <f t="shared" si="26"/>
        <v>44.066852367688021</v>
      </c>
      <c r="BL15" s="12">
        <f t="shared" si="27"/>
        <v>15.710306406685238</v>
      </c>
      <c r="BM15" s="12">
        <f t="shared" si="28"/>
        <v>30.584958217270199</v>
      </c>
      <c r="BN15" s="12">
        <f t="shared" si="29"/>
        <v>43.342618384401113</v>
      </c>
      <c r="BO15" s="12">
        <f t="shared" si="30"/>
        <v>17.827298050139277</v>
      </c>
      <c r="BP15" s="12">
        <f t="shared" si="31"/>
        <v>8.2451253481894149</v>
      </c>
    </row>
    <row r="16" spans="1:68" x14ac:dyDescent="0.25">
      <c r="B16" s="8" t="s">
        <v>5</v>
      </c>
      <c r="C16" s="9">
        <v>931</v>
      </c>
      <c r="D16" s="9">
        <v>525</v>
      </c>
      <c r="E16" s="9">
        <v>102</v>
      </c>
      <c r="F16" s="9">
        <v>13</v>
      </c>
      <c r="G16" s="9">
        <v>871</v>
      </c>
      <c r="H16" s="9">
        <v>534</v>
      </c>
      <c r="I16" s="9">
        <v>143</v>
      </c>
      <c r="J16" s="9">
        <v>23</v>
      </c>
      <c r="K16" s="9">
        <v>944</v>
      </c>
      <c r="L16" s="9">
        <v>466</v>
      </c>
      <c r="M16" s="9">
        <v>127</v>
      </c>
      <c r="N16" s="9">
        <v>34</v>
      </c>
      <c r="O16" s="9">
        <v>676</v>
      </c>
      <c r="P16" s="9">
        <v>612</v>
      </c>
      <c r="Q16" s="9">
        <v>233</v>
      </c>
      <c r="R16" s="9">
        <v>50</v>
      </c>
      <c r="S16" s="9">
        <v>202</v>
      </c>
      <c r="T16" s="9">
        <v>539</v>
      </c>
      <c r="U16" s="9">
        <v>734</v>
      </c>
      <c r="V16" s="9">
        <v>96</v>
      </c>
      <c r="W16" s="9">
        <v>185</v>
      </c>
      <c r="X16" s="9">
        <v>455</v>
      </c>
      <c r="Y16" s="9">
        <v>744</v>
      </c>
      <c r="Z16" s="9">
        <v>187</v>
      </c>
      <c r="AA16" s="9">
        <v>174</v>
      </c>
      <c r="AB16" s="9">
        <v>432</v>
      </c>
      <c r="AC16" s="9">
        <v>744</v>
      </c>
      <c r="AD16" s="9">
        <v>221</v>
      </c>
      <c r="AE16" s="9">
        <v>404</v>
      </c>
      <c r="AF16" s="9">
        <v>734</v>
      </c>
      <c r="AG16" s="9">
        <v>317</v>
      </c>
      <c r="AH16" s="9">
        <v>116</v>
      </c>
      <c r="AJ16" s="8" t="s">
        <v>5</v>
      </c>
      <c r="AK16" s="12">
        <f t="shared" si="0"/>
        <v>59.26161680458307</v>
      </c>
      <c r="AL16" s="12">
        <f t="shared" si="1"/>
        <v>33.418204964990451</v>
      </c>
      <c r="AM16" s="12">
        <f t="shared" si="2"/>
        <v>6.4926798217695731</v>
      </c>
      <c r="AN16" s="12">
        <f t="shared" si="3"/>
        <v>0.82749840865690638</v>
      </c>
      <c r="AO16" s="12">
        <f t="shared" si="4"/>
        <v>55.442393380012732</v>
      </c>
      <c r="AP16" s="12">
        <f t="shared" si="5"/>
        <v>33.991088478676005</v>
      </c>
      <c r="AQ16" s="12">
        <f t="shared" si="6"/>
        <v>9.1024824952259706</v>
      </c>
      <c r="AR16" s="12">
        <f t="shared" si="7"/>
        <v>1.4640356460852959</v>
      </c>
      <c r="AS16" s="12">
        <f t="shared" si="8"/>
        <v>60.089115213239971</v>
      </c>
      <c r="AT16" s="12">
        <f t="shared" si="9"/>
        <v>29.662635264162951</v>
      </c>
      <c r="AU16" s="12">
        <f t="shared" si="10"/>
        <v>8.0840229153405474</v>
      </c>
      <c r="AV16" s="12">
        <f t="shared" si="11"/>
        <v>2.1642266072565244</v>
      </c>
      <c r="AW16" s="12">
        <f t="shared" si="12"/>
        <v>43.02991725015913</v>
      </c>
      <c r="AX16" s="12">
        <f t="shared" si="13"/>
        <v>38.956078930617444</v>
      </c>
      <c r="AY16" s="12">
        <f t="shared" si="14"/>
        <v>14.831317632081475</v>
      </c>
      <c r="AZ16" s="12">
        <f t="shared" si="15"/>
        <v>3.1826861871419476</v>
      </c>
      <c r="BA16" s="12">
        <f t="shared" si="16"/>
        <v>12.858052196053467</v>
      </c>
      <c r="BB16" s="12">
        <f t="shared" si="17"/>
        <v>34.309357097390198</v>
      </c>
      <c r="BC16" s="12">
        <f t="shared" si="18"/>
        <v>46.721833227243792</v>
      </c>
      <c r="BD16" s="12">
        <f t="shared" si="19"/>
        <v>6.1107574793125394</v>
      </c>
      <c r="BE16" s="12">
        <f t="shared" si="20"/>
        <v>11.775938892425208</v>
      </c>
      <c r="BF16" s="12">
        <f t="shared" si="21"/>
        <v>28.962444302991724</v>
      </c>
      <c r="BG16" s="12">
        <f t="shared" si="22"/>
        <v>47.358370464672184</v>
      </c>
      <c r="BH16" s="12">
        <f t="shared" si="23"/>
        <v>11.903246339910885</v>
      </c>
      <c r="BI16" s="12">
        <f t="shared" si="24"/>
        <v>11.075747931253979</v>
      </c>
      <c r="BJ16" s="12">
        <f t="shared" si="25"/>
        <v>27.498408656906431</v>
      </c>
      <c r="BK16" s="12">
        <f t="shared" si="26"/>
        <v>47.358370464672184</v>
      </c>
      <c r="BL16" s="12">
        <f t="shared" si="27"/>
        <v>14.067472947167408</v>
      </c>
      <c r="BM16" s="12">
        <f t="shared" si="28"/>
        <v>25.716104392106935</v>
      </c>
      <c r="BN16" s="12">
        <f t="shared" si="29"/>
        <v>46.721833227243792</v>
      </c>
      <c r="BO16" s="12">
        <f t="shared" si="30"/>
        <v>20.178230426479949</v>
      </c>
      <c r="BP16" s="12">
        <f t="shared" si="31"/>
        <v>7.3838319541693194</v>
      </c>
    </row>
    <row r="17" spans="2:68" x14ac:dyDescent="0.25">
      <c r="B17" s="8" t="s">
        <v>6</v>
      </c>
      <c r="C17" s="9">
        <v>446</v>
      </c>
      <c r="D17" s="9">
        <v>234</v>
      </c>
      <c r="E17" s="9">
        <v>57</v>
      </c>
      <c r="F17" s="9">
        <v>6</v>
      </c>
      <c r="G17" s="9">
        <v>356</v>
      </c>
      <c r="H17" s="9">
        <v>304</v>
      </c>
      <c r="I17" s="9">
        <v>72</v>
      </c>
      <c r="J17" s="9">
        <v>11</v>
      </c>
      <c r="K17" s="9">
        <v>383</v>
      </c>
      <c r="L17" s="9">
        <v>253</v>
      </c>
      <c r="M17" s="9">
        <v>83</v>
      </c>
      <c r="N17" s="9">
        <v>24</v>
      </c>
      <c r="O17" s="9">
        <v>286</v>
      </c>
      <c r="P17" s="9">
        <v>303</v>
      </c>
      <c r="Q17" s="9">
        <v>121</v>
      </c>
      <c r="R17" s="9">
        <v>33</v>
      </c>
      <c r="S17" s="9">
        <v>73</v>
      </c>
      <c r="T17" s="9">
        <v>221</v>
      </c>
      <c r="U17" s="9">
        <v>388</v>
      </c>
      <c r="V17" s="9">
        <v>61</v>
      </c>
      <c r="W17" s="9">
        <v>86</v>
      </c>
      <c r="X17" s="9">
        <v>177</v>
      </c>
      <c r="Y17" s="9">
        <v>388</v>
      </c>
      <c r="Z17" s="9">
        <v>92</v>
      </c>
      <c r="AA17" s="9">
        <v>49</v>
      </c>
      <c r="AB17" s="9">
        <v>194</v>
      </c>
      <c r="AC17" s="9">
        <v>391</v>
      </c>
      <c r="AD17" s="9">
        <v>109</v>
      </c>
      <c r="AE17" s="9">
        <v>127</v>
      </c>
      <c r="AF17" s="9">
        <v>373</v>
      </c>
      <c r="AG17" s="9">
        <v>167</v>
      </c>
      <c r="AH17" s="9">
        <v>76</v>
      </c>
      <c r="AJ17" s="8" t="s">
        <v>6</v>
      </c>
      <c r="AK17" s="12">
        <f t="shared" si="0"/>
        <v>60.026917900403767</v>
      </c>
      <c r="AL17" s="12">
        <f t="shared" si="1"/>
        <v>31.493943472409153</v>
      </c>
      <c r="AM17" s="12">
        <f t="shared" si="2"/>
        <v>7.6716016150740236</v>
      </c>
      <c r="AN17" s="12">
        <f t="shared" si="3"/>
        <v>0.80753701211305517</v>
      </c>
      <c r="AO17" s="12">
        <f t="shared" si="4"/>
        <v>47.913862718707939</v>
      </c>
      <c r="AP17" s="12">
        <f t="shared" si="5"/>
        <v>40.915208613728126</v>
      </c>
      <c r="AQ17" s="12">
        <f t="shared" si="6"/>
        <v>9.690444145356663</v>
      </c>
      <c r="AR17" s="12">
        <f t="shared" si="7"/>
        <v>1.4804845222072678</v>
      </c>
      <c r="AS17" s="12">
        <f t="shared" si="8"/>
        <v>51.54777927321669</v>
      </c>
      <c r="AT17" s="12">
        <f t="shared" si="9"/>
        <v>34.05114401076716</v>
      </c>
      <c r="AU17" s="12">
        <f t="shared" si="10"/>
        <v>11.170928667563929</v>
      </c>
      <c r="AV17" s="12">
        <f t="shared" si="11"/>
        <v>3.2301480484522207</v>
      </c>
      <c r="AW17" s="12">
        <f t="shared" si="12"/>
        <v>38.492597577388963</v>
      </c>
      <c r="AX17" s="12">
        <f t="shared" si="13"/>
        <v>40.780619111709285</v>
      </c>
      <c r="AY17" s="12">
        <f t="shared" si="14"/>
        <v>16.285329744279949</v>
      </c>
      <c r="AZ17" s="12">
        <f t="shared" si="15"/>
        <v>4.4414535666218038</v>
      </c>
      <c r="BA17" s="12">
        <f t="shared" si="16"/>
        <v>9.8250336473755038</v>
      </c>
      <c r="BB17" s="12">
        <f t="shared" si="17"/>
        <v>29.744279946164198</v>
      </c>
      <c r="BC17" s="12">
        <f t="shared" si="18"/>
        <v>52.220726783310901</v>
      </c>
      <c r="BD17" s="12">
        <f t="shared" si="19"/>
        <v>8.2099596231493948</v>
      </c>
      <c r="BE17" s="12">
        <f t="shared" si="20"/>
        <v>11.574697173620457</v>
      </c>
      <c r="BF17" s="12">
        <f t="shared" si="21"/>
        <v>23.822341857335129</v>
      </c>
      <c r="BG17" s="12">
        <f t="shared" si="22"/>
        <v>52.220726783310901</v>
      </c>
      <c r="BH17" s="12">
        <f t="shared" si="23"/>
        <v>12.382234185733513</v>
      </c>
      <c r="BI17" s="12">
        <f t="shared" si="24"/>
        <v>6.594885598923284</v>
      </c>
      <c r="BJ17" s="12">
        <f t="shared" si="25"/>
        <v>26.110363391655451</v>
      </c>
      <c r="BK17" s="12">
        <f t="shared" si="26"/>
        <v>52.624495289367431</v>
      </c>
      <c r="BL17" s="12">
        <f t="shared" si="27"/>
        <v>14.670255720053834</v>
      </c>
      <c r="BM17" s="12">
        <f t="shared" si="28"/>
        <v>17.092866756393001</v>
      </c>
      <c r="BN17" s="12">
        <f t="shared" si="29"/>
        <v>50.201884253028261</v>
      </c>
      <c r="BO17" s="12">
        <f t="shared" si="30"/>
        <v>22.476446837146703</v>
      </c>
      <c r="BP17" s="12">
        <f t="shared" si="31"/>
        <v>10.228802153432031</v>
      </c>
    </row>
    <row r="18" spans="2:68" x14ac:dyDescent="0.25">
      <c r="B18" s="29" t="s">
        <v>17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J18" s="29" t="s">
        <v>17</v>
      </c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</row>
    <row r="19" spans="2:68" x14ac:dyDescent="0.25">
      <c r="B19" s="8" t="s">
        <v>10</v>
      </c>
      <c r="C19" s="9">
        <v>1098</v>
      </c>
      <c r="D19" s="9">
        <v>439</v>
      </c>
      <c r="E19" s="9">
        <v>77</v>
      </c>
      <c r="F19" s="9">
        <v>12</v>
      </c>
      <c r="G19" s="9">
        <v>1014</v>
      </c>
      <c r="H19" s="9">
        <v>512</v>
      </c>
      <c r="I19" s="9">
        <v>84</v>
      </c>
      <c r="J19" s="9">
        <v>16</v>
      </c>
      <c r="K19" s="9">
        <v>1162</v>
      </c>
      <c r="L19" s="9">
        <v>392</v>
      </c>
      <c r="M19" s="9">
        <v>55</v>
      </c>
      <c r="N19" s="9">
        <v>17</v>
      </c>
      <c r="O19" s="9">
        <v>801</v>
      </c>
      <c r="P19" s="9">
        <v>622</v>
      </c>
      <c r="Q19" s="9">
        <v>172</v>
      </c>
      <c r="R19" s="9">
        <v>31</v>
      </c>
      <c r="S19" s="9">
        <v>216</v>
      </c>
      <c r="T19" s="9">
        <v>526</v>
      </c>
      <c r="U19" s="9">
        <v>785</v>
      </c>
      <c r="V19" s="9">
        <v>99</v>
      </c>
      <c r="W19" s="9">
        <v>259</v>
      </c>
      <c r="X19" s="9">
        <v>507</v>
      </c>
      <c r="Y19" s="9">
        <v>721</v>
      </c>
      <c r="Z19" s="9">
        <v>139</v>
      </c>
      <c r="AA19" s="9">
        <v>168</v>
      </c>
      <c r="AB19" s="9">
        <v>423</v>
      </c>
      <c r="AC19" s="9">
        <v>785</v>
      </c>
      <c r="AD19" s="9">
        <v>250</v>
      </c>
      <c r="AE19" s="9">
        <v>446</v>
      </c>
      <c r="AF19" s="9">
        <v>757</v>
      </c>
      <c r="AG19" s="9">
        <v>303</v>
      </c>
      <c r="AH19" s="9">
        <v>120</v>
      </c>
      <c r="AJ19" s="8" t="s">
        <v>10</v>
      </c>
      <c r="AK19" s="12">
        <f t="shared" si="0"/>
        <v>67.52767527675276</v>
      </c>
      <c r="AL19" s="12">
        <f t="shared" si="1"/>
        <v>26.998769987699877</v>
      </c>
      <c r="AM19" s="12">
        <f t="shared" si="2"/>
        <v>4.7355473554735541</v>
      </c>
      <c r="AN19" s="12">
        <f t="shared" si="3"/>
        <v>0.73800738007380073</v>
      </c>
      <c r="AO19" s="12">
        <f t="shared" ref="AO19:AO25" si="32">G19/(G19+H19+I19+J19)*100</f>
        <v>62.361623616236159</v>
      </c>
      <c r="AP19" s="12">
        <f t="shared" ref="AP19:AP25" si="33">H19/(H19+I19+J19+G19)*100</f>
        <v>31.488314883148831</v>
      </c>
      <c r="AQ19" s="12">
        <f t="shared" ref="AQ19:AQ25" si="34">I19/(I19+J19+H19+G19)*100</f>
        <v>5.1660516605166054</v>
      </c>
      <c r="AR19" s="12">
        <f t="shared" ref="AR19:AR25" si="35">J19/(J19+I19+H19+G19)*100</f>
        <v>0.98400984009840098</v>
      </c>
      <c r="AS19" s="12">
        <f t="shared" ref="AS19:AS25" si="36">K19/(K19+L19+M19+N19)*100</f>
        <v>71.463714637146367</v>
      </c>
      <c r="AT19" s="12">
        <f t="shared" ref="AT19:AT25" si="37">L19/(L19+M19+N19+K19)*100</f>
        <v>24.108241082410824</v>
      </c>
      <c r="AU19" s="12">
        <f t="shared" ref="AU19:AU25" si="38">M19/(M19+N19+L19+K19)*100</f>
        <v>3.3825338253382533</v>
      </c>
      <c r="AV19" s="12">
        <f t="shared" ref="AV19:AV25" si="39">N19/(N19+M19+L19+K19)*100</f>
        <v>1.0455104551045511</v>
      </c>
      <c r="AW19" s="12">
        <f t="shared" ref="AW19:AW25" si="40">O19/(O19+P19+Q19+R19)*100</f>
        <v>49.261992619926197</v>
      </c>
      <c r="AX19" s="12">
        <f t="shared" ref="AX19:AX25" si="41">P19/(P19+Q19+R19+O19)*100</f>
        <v>38.253382533825338</v>
      </c>
      <c r="AY19" s="12">
        <f t="shared" ref="AY19:AY25" si="42">Q19/(Q19+R19+P19+O19)*100</f>
        <v>10.578105781057809</v>
      </c>
      <c r="AZ19" s="12">
        <f t="shared" ref="AZ19:AZ25" si="43">R19/(R19+Q19+P19+O19)*100</f>
        <v>1.9065190651906518</v>
      </c>
      <c r="BA19" s="12">
        <f t="shared" ref="BA19:BA25" si="44">S19/(S19+T19+U19+V19)*100</f>
        <v>13.284132841328415</v>
      </c>
      <c r="BB19" s="12">
        <f t="shared" ref="BB19:BB25" si="45">T19/(T19+U19+V19+S19)*100</f>
        <v>32.349323493234934</v>
      </c>
      <c r="BC19" s="12">
        <f t="shared" ref="BC19:BC25" si="46">U19/(U19+V19+T19+S19)*100</f>
        <v>48.277982779827802</v>
      </c>
      <c r="BD19" s="12">
        <f t="shared" ref="BD19:BD25" si="47">V19/(V19+U19+T19+S19)*100</f>
        <v>6.0885608856088558</v>
      </c>
      <c r="BE19" s="12">
        <f t="shared" ref="BE19:BE25" si="48">W19/(W19+X19+Y19+Z19)*100</f>
        <v>15.928659286592866</v>
      </c>
      <c r="BF19" s="12">
        <f t="shared" ref="BF19:BF25" si="49">X19/(X19+Y19+Z19+W19)*100</f>
        <v>31.180811808118079</v>
      </c>
      <c r="BG19" s="12">
        <f t="shared" ref="BG19:BG25" si="50">Y19/(Y19+Z19+X19+W19)*100</f>
        <v>44.341943419434195</v>
      </c>
      <c r="BH19" s="12">
        <f t="shared" ref="BH19:BH25" si="51">Z19/(Z19+Y19+X19+W19)*100</f>
        <v>8.5485854858548578</v>
      </c>
      <c r="BI19" s="12">
        <f t="shared" ref="BI19:BI25" si="52">AA19/(AA19+AB19+AC19+AD19)*100</f>
        <v>10.332103321033211</v>
      </c>
      <c r="BJ19" s="12">
        <f t="shared" ref="BJ19:BJ25" si="53">AB19/(AB19+AC19+AD19+AA19)*100</f>
        <v>26.014760147601475</v>
      </c>
      <c r="BK19" s="12">
        <f t="shared" ref="BK19:BK25" si="54">AC19/(AC19+AD19+AB19+AA19)*100</f>
        <v>48.277982779827802</v>
      </c>
      <c r="BL19" s="12">
        <f t="shared" ref="BL19:BL25" si="55">AD19/(AD19+AC19+AB19+AA19)*100</f>
        <v>15.375153751537516</v>
      </c>
      <c r="BM19" s="12">
        <f t="shared" ref="BM19:BM25" si="56">AE19/(AE19+AF19+AG19+AH19)*100</f>
        <v>27.429274292742928</v>
      </c>
      <c r="BN19" s="12">
        <f t="shared" ref="BN19:BN25" si="57">AF19/(AF19+AG19+AH19+AE19)*100</f>
        <v>46.555965559655597</v>
      </c>
      <c r="BO19" s="12">
        <f t="shared" ref="BO19:BO25" si="58">AG19/(AG19+AH19+AF19+AE19)*100</f>
        <v>18.634686346863468</v>
      </c>
      <c r="BP19" s="12">
        <f t="shared" ref="BP19:BP25" si="59">AH19/(AH19+AG19+AF19+AE19)*100</f>
        <v>7.3800738007380069</v>
      </c>
    </row>
    <row r="20" spans="2:68" x14ac:dyDescent="0.25">
      <c r="B20" s="8" t="s">
        <v>11</v>
      </c>
      <c r="C20" s="9">
        <v>325</v>
      </c>
      <c r="D20" s="9">
        <v>176</v>
      </c>
      <c r="E20" s="9">
        <v>28</v>
      </c>
      <c r="F20" s="9">
        <v>7</v>
      </c>
      <c r="G20" s="9">
        <v>255</v>
      </c>
      <c r="H20" s="9">
        <v>205</v>
      </c>
      <c r="I20" s="9">
        <v>60</v>
      </c>
      <c r="J20" s="9">
        <v>16</v>
      </c>
      <c r="K20" s="9">
        <v>357</v>
      </c>
      <c r="L20" s="9">
        <v>135</v>
      </c>
      <c r="M20" s="9">
        <v>32</v>
      </c>
      <c r="N20" s="9">
        <v>12</v>
      </c>
      <c r="O20" s="9">
        <v>263</v>
      </c>
      <c r="P20" s="9">
        <v>191</v>
      </c>
      <c r="Q20" s="9">
        <v>66</v>
      </c>
      <c r="R20" s="9">
        <v>16</v>
      </c>
      <c r="S20" s="9">
        <v>77</v>
      </c>
      <c r="T20" s="9">
        <v>174</v>
      </c>
      <c r="U20" s="9">
        <v>239</v>
      </c>
      <c r="V20" s="9">
        <v>46</v>
      </c>
      <c r="W20" s="9">
        <v>50</v>
      </c>
      <c r="X20" s="9">
        <v>122</v>
      </c>
      <c r="Y20" s="9">
        <v>254</v>
      </c>
      <c r="Z20" s="9">
        <v>110</v>
      </c>
      <c r="AA20" s="9">
        <v>76</v>
      </c>
      <c r="AB20" s="9">
        <v>157</v>
      </c>
      <c r="AC20" s="9">
        <v>217</v>
      </c>
      <c r="AD20" s="9">
        <v>86</v>
      </c>
      <c r="AE20" s="9">
        <v>161</v>
      </c>
      <c r="AF20" s="9">
        <v>230</v>
      </c>
      <c r="AG20" s="9">
        <v>96</v>
      </c>
      <c r="AH20" s="9">
        <v>49</v>
      </c>
      <c r="AJ20" s="8" t="s">
        <v>11</v>
      </c>
      <c r="AK20" s="12">
        <f t="shared" si="0"/>
        <v>60.634328358208954</v>
      </c>
      <c r="AL20" s="12">
        <f t="shared" si="1"/>
        <v>32.835820895522389</v>
      </c>
      <c r="AM20" s="12">
        <f t="shared" si="2"/>
        <v>5.2238805970149249</v>
      </c>
      <c r="AN20" s="12">
        <f t="shared" si="3"/>
        <v>1.3059701492537312</v>
      </c>
      <c r="AO20" s="12">
        <f t="shared" si="32"/>
        <v>47.574626865671647</v>
      </c>
      <c r="AP20" s="12">
        <f t="shared" si="33"/>
        <v>38.246268656716417</v>
      </c>
      <c r="AQ20" s="12">
        <f t="shared" si="34"/>
        <v>11.194029850746269</v>
      </c>
      <c r="AR20" s="12">
        <f t="shared" si="35"/>
        <v>2.9850746268656714</v>
      </c>
      <c r="AS20" s="12">
        <f t="shared" si="36"/>
        <v>66.604477611940297</v>
      </c>
      <c r="AT20" s="12">
        <f t="shared" si="37"/>
        <v>25.186567164179102</v>
      </c>
      <c r="AU20" s="12">
        <f t="shared" si="38"/>
        <v>5.9701492537313428</v>
      </c>
      <c r="AV20" s="12">
        <f t="shared" si="39"/>
        <v>2.2388059701492535</v>
      </c>
      <c r="AW20" s="12">
        <f t="shared" si="40"/>
        <v>49.067164179104481</v>
      </c>
      <c r="AX20" s="12">
        <f t="shared" si="41"/>
        <v>35.634328358208954</v>
      </c>
      <c r="AY20" s="12">
        <f t="shared" si="42"/>
        <v>12.313432835820896</v>
      </c>
      <c r="AZ20" s="12">
        <f t="shared" si="43"/>
        <v>2.9850746268656714</v>
      </c>
      <c r="BA20" s="12">
        <f t="shared" si="44"/>
        <v>14.365671641791044</v>
      </c>
      <c r="BB20" s="12">
        <f t="shared" si="45"/>
        <v>32.462686567164177</v>
      </c>
      <c r="BC20" s="12">
        <f t="shared" si="46"/>
        <v>44.589552238805972</v>
      </c>
      <c r="BD20" s="12">
        <f t="shared" si="47"/>
        <v>8.5820895522388057</v>
      </c>
      <c r="BE20" s="12">
        <f t="shared" si="48"/>
        <v>9.3283582089552244</v>
      </c>
      <c r="BF20" s="12">
        <f t="shared" si="49"/>
        <v>22.761194029850746</v>
      </c>
      <c r="BG20" s="12">
        <f t="shared" si="50"/>
        <v>47.388059701492537</v>
      </c>
      <c r="BH20" s="12">
        <f t="shared" si="51"/>
        <v>20.522388059701495</v>
      </c>
      <c r="BI20" s="12">
        <f t="shared" si="52"/>
        <v>14.17910447761194</v>
      </c>
      <c r="BJ20" s="12">
        <f t="shared" si="53"/>
        <v>29.291044776119403</v>
      </c>
      <c r="BK20" s="12">
        <f t="shared" si="54"/>
        <v>40.485074626865668</v>
      </c>
      <c r="BL20" s="12">
        <f t="shared" si="55"/>
        <v>16.044776119402986</v>
      </c>
      <c r="BM20" s="12">
        <f t="shared" si="56"/>
        <v>30.037313432835823</v>
      </c>
      <c r="BN20" s="12">
        <f t="shared" si="57"/>
        <v>42.910447761194028</v>
      </c>
      <c r="BO20" s="12">
        <f t="shared" si="58"/>
        <v>17.910447761194028</v>
      </c>
      <c r="BP20" s="12">
        <f t="shared" si="59"/>
        <v>9.1417910447761201</v>
      </c>
    </row>
    <row r="21" spans="2:68" x14ac:dyDescent="0.25">
      <c r="B21" s="8" t="s">
        <v>12</v>
      </c>
      <c r="C21" s="9">
        <v>732</v>
      </c>
      <c r="D21" s="9">
        <v>553</v>
      </c>
      <c r="E21" s="9">
        <v>163</v>
      </c>
      <c r="F21" s="9">
        <v>17</v>
      </c>
      <c r="G21" s="9">
        <v>811</v>
      </c>
      <c r="H21" s="9">
        <v>499</v>
      </c>
      <c r="I21" s="9">
        <v>127</v>
      </c>
      <c r="J21" s="9">
        <v>28</v>
      </c>
      <c r="K21" s="9">
        <v>737</v>
      </c>
      <c r="L21" s="9">
        <v>547</v>
      </c>
      <c r="M21" s="9">
        <v>128</v>
      </c>
      <c r="N21" s="9">
        <v>53</v>
      </c>
      <c r="O21" s="9">
        <v>620</v>
      </c>
      <c r="P21" s="9">
        <v>558</v>
      </c>
      <c r="Q21" s="9">
        <v>220</v>
      </c>
      <c r="R21" s="9">
        <v>67</v>
      </c>
      <c r="S21" s="9">
        <v>264</v>
      </c>
      <c r="T21" s="9">
        <v>574</v>
      </c>
      <c r="U21" s="9">
        <v>539</v>
      </c>
      <c r="V21" s="9">
        <v>88</v>
      </c>
      <c r="W21" s="9">
        <v>169</v>
      </c>
      <c r="X21" s="9">
        <v>317</v>
      </c>
      <c r="Y21" s="9">
        <v>737</v>
      </c>
      <c r="Z21" s="9">
        <v>242</v>
      </c>
      <c r="AA21" s="9">
        <v>166</v>
      </c>
      <c r="AB21" s="9">
        <v>402</v>
      </c>
      <c r="AC21" s="9">
        <v>676</v>
      </c>
      <c r="AD21" s="9">
        <v>221</v>
      </c>
      <c r="AE21" s="9">
        <v>403</v>
      </c>
      <c r="AF21" s="9">
        <v>639</v>
      </c>
      <c r="AG21" s="9">
        <v>311</v>
      </c>
      <c r="AH21" s="9">
        <v>112</v>
      </c>
      <c r="AJ21" s="8" t="s">
        <v>12</v>
      </c>
      <c r="AK21" s="12">
        <f t="shared" si="0"/>
        <v>49.965870307167236</v>
      </c>
      <c r="AL21" s="12">
        <f t="shared" si="1"/>
        <v>37.74744027303754</v>
      </c>
      <c r="AM21" s="12">
        <f t="shared" si="2"/>
        <v>11.126279863481228</v>
      </c>
      <c r="AN21" s="12">
        <f t="shared" si="3"/>
        <v>1.1604095563139931</v>
      </c>
      <c r="AO21" s="12">
        <f t="shared" si="32"/>
        <v>55.358361774744026</v>
      </c>
      <c r="AP21" s="12">
        <f t="shared" si="33"/>
        <v>34.061433447098977</v>
      </c>
      <c r="AQ21" s="12">
        <f t="shared" si="34"/>
        <v>8.6689419795221845</v>
      </c>
      <c r="AR21" s="12">
        <f t="shared" si="35"/>
        <v>1.9112627986348121</v>
      </c>
      <c r="AS21" s="12">
        <f t="shared" si="36"/>
        <v>50.307167235494873</v>
      </c>
      <c r="AT21" s="12">
        <f t="shared" si="37"/>
        <v>37.337883959044369</v>
      </c>
      <c r="AU21" s="12">
        <f t="shared" si="38"/>
        <v>8.7372013651877136</v>
      </c>
      <c r="AV21" s="12">
        <f t="shared" si="39"/>
        <v>3.6177474402730376</v>
      </c>
      <c r="AW21" s="12">
        <f t="shared" si="40"/>
        <v>42.320819112627987</v>
      </c>
      <c r="AX21" s="12">
        <f t="shared" si="41"/>
        <v>38.088737201365184</v>
      </c>
      <c r="AY21" s="12">
        <f t="shared" si="42"/>
        <v>15.017064846416384</v>
      </c>
      <c r="AZ21" s="12">
        <f t="shared" si="43"/>
        <v>4.5733788395904442</v>
      </c>
      <c r="BA21" s="12">
        <f t="shared" si="44"/>
        <v>18.02047781569966</v>
      </c>
      <c r="BB21" s="12">
        <f t="shared" si="45"/>
        <v>39.18088737201365</v>
      </c>
      <c r="BC21" s="12">
        <f t="shared" si="46"/>
        <v>36.791808873720136</v>
      </c>
      <c r="BD21" s="12">
        <f t="shared" si="47"/>
        <v>6.0068259385665526</v>
      </c>
      <c r="BE21" s="12">
        <f t="shared" si="48"/>
        <v>11.535836177474403</v>
      </c>
      <c r="BF21" s="12">
        <f t="shared" si="49"/>
        <v>21.638225255972696</v>
      </c>
      <c r="BG21" s="12">
        <f t="shared" si="50"/>
        <v>50.307167235494873</v>
      </c>
      <c r="BH21" s="12">
        <f t="shared" si="51"/>
        <v>16.518771331058023</v>
      </c>
      <c r="BI21" s="12">
        <f t="shared" si="52"/>
        <v>11.331058020477816</v>
      </c>
      <c r="BJ21" s="12">
        <f t="shared" si="53"/>
        <v>27.44027303754266</v>
      </c>
      <c r="BK21" s="12">
        <f t="shared" si="54"/>
        <v>46.143344709897612</v>
      </c>
      <c r="BL21" s="12">
        <f t="shared" si="55"/>
        <v>15.085324232081913</v>
      </c>
      <c r="BM21" s="12">
        <f t="shared" si="56"/>
        <v>27.508532423208194</v>
      </c>
      <c r="BN21" s="12">
        <f t="shared" si="57"/>
        <v>43.617747440273035</v>
      </c>
      <c r="BO21" s="12">
        <f t="shared" si="58"/>
        <v>21.228668941979521</v>
      </c>
      <c r="BP21" s="12">
        <f t="shared" si="59"/>
        <v>7.6450511945392483</v>
      </c>
    </row>
    <row r="22" spans="2:68" x14ac:dyDescent="0.25">
      <c r="B22" s="8" t="s">
        <v>13</v>
      </c>
      <c r="C22" s="9">
        <v>167</v>
      </c>
      <c r="D22" s="9">
        <v>38</v>
      </c>
      <c r="E22" s="9">
        <v>1</v>
      </c>
      <c r="F22" s="9">
        <v>1</v>
      </c>
      <c r="G22" s="9">
        <v>104</v>
      </c>
      <c r="H22" s="9">
        <v>59</v>
      </c>
      <c r="I22" s="9">
        <v>28</v>
      </c>
      <c r="J22" s="9">
        <v>16</v>
      </c>
      <c r="K22" s="9">
        <v>69</v>
      </c>
      <c r="L22" s="9">
        <v>77</v>
      </c>
      <c r="M22" s="9">
        <v>39</v>
      </c>
      <c r="N22" s="9">
        <v>22</v>
      </c>
      <c r="O22" s="9">
        <v>45</v>
      </c>
      <c r="P22" s="9">
        <v>69</v>
      </c>
      <c r="Q22" s="9">
        <v>65</v>
      </c>
      <c r="R22" s="9">
        <v>28</v>
      </c>
      <c r="S22" s="9">
        <v>43</v>
      </c>
      <c r="T22" s="9">
        <v>63</v>
      </c>
      <c r="U22" s="9">
        <v>81</v>
      </c>
      <c r="V22" s="9">
        <v>20</v>
      </c>
      <c r="W22" s="9">
        <v>38</v>
      </c>
      <c r="X22" s="9">
        <v>54</v>
      </c>
      <c r="Y22" s="9">
        <v>83</v>
      </c>
      <c r="Z22" s="9">
        <v>32</v>
      </c>
      <c r="AA22" s="9">
        <v>33</v>
      </c>
      <c r="AB22" s="9">
        <v>51</v>
      </c>
      <c r="AC22" s="9">
        <v>85</v>
      </c>
      <c r="AD22" s="9">
        <v>38</v>
      </c>
      <c r="AE22" s="9">
        <v>61</v>
      </c>
      <c r="AF22" s="9">
        <v>92</v>
      </c>
      <c r="AG22" s="9">
        <v>31</v>
      </c>
      <c r="AH22" s="9">
        <v>23</v>
      </c>
      <c r="AJ22" s="8" t="s">
        <v>13</v>
      </c>
      <c r="AK22" s="12">
        <f t="shared" si="0"/>
        <v>80.676328502415458</v>
      </c>
      <c r="AL22" s="12">
        <f t="shared" si="1"/>
        <v>18.357487922705314</v>
      </c>
      <c r="AM22" s="12">
        <f t="shared" si="2"/>
        <v>0.48309178743961351</v>
      </c>
      <c r="AN22" s="12">
        <f t="shared" si="3"/>
        <v>0.48309178743961351</v>
      </c>
      <c r="AO22" s="12">
        <f t="shared" si="32"/>
        <v>50.24154589371981</v>
      </c>
      <c r="AP22" s="12">
        <f t="shared" si="33"/>
        <v>28.502415458937197</v>
      </c>
      <c r="AQ22" s="12">
        <f t="shared" si="34"/>
        <v>13.526570048309178</v>
      </c>
      <c r="AR22" s="12">
        <f t="shared" si="35"/>
        <v>7.7294685990338161</v>
      </c>
      <c r="AS22" s="12">
        <f t="shared" si="36"/>
        <v>33.333333333333329</v>
      </c>
      <c r="AT22" s="12">
        <f t="shared" si="37"/>
        <v>37.19806763285024</v>
      </c>
      <c r="AU22" s="12">
        <f t="shared" si="38"/>
        <v>18.840579710144929</v>
      </c>
      <c r="AV22" s="12">
        <f t="shared" si="39"/>
        <v>10.628019323671497</v>
      </c>
      <c r="AW22" s="12">
        <f t="shared" si="40"/>
        <v>21.739130434782609</v>
      </c>
      <c r="AX22" s="12">
        <f t="shared" si="41"/>
        <v>33.333333333333329</v>
      </c>
      <c r="AY22" s="12">
        <f t="shared" si="42"/>
        <v>31.40096618357488</v>
      </c>
      <c r="AZ22" s="12">
        <f t="shared" si="43"/>
        <v>13.526570048309178</v>
      </c>
      <c r="BA22" s="12">
        <f t="shared" si="44"/>
        <v>20.772946859903382</v>
      </c>
      <c r="BB22" s="12">
        <f t="shared" si="45"/>
        <v>30.434782608695656</v>
      </c>
      <c r="BC22" s="12">
        <f t="shared" si="46"/>
        <v>39.130434782608695</v>
      </c>
      <c r="BD22" s="12">
        <f t="shared" si="47"/>
        <v>9.6618357487922708</v>
      </c>
      <c r="BE22" s="12">
        <f t="shared" si="48"/>
        <v>18.357487922705314</v>
      </c>
      <c r="BF22" s="12">
        <f t="shared" si="49"/>
        <v>26.086956521739129</v>
      </c>
      <c r="BG22" s="12">
        <f t="shared" si="50"/>
        <v>40.096618357487927</v>
      </c>
      <c r="BH22" s="12">
        <f t="shared" si="51"/>
        <v>15.458937198067632</v>
      </c>
      <c r="BI22" s="12">
        <f t="shared" si="52"/>
        <v>15.942028985507244</v>
      </c>
      <c r="BJ22" s="12">
        <f t="shared" si="53"/>
        <v>24.637681159420293</v>
      </c>
      <c r="BK22" s="12">
        <f t="shared" si="54"/>
        <v>41.062801932367151</v>
      </c>
      <c r="BL22" s="12">
        <f t="shared" si="55"/>
        <v>18.357487922705314</v>
      </c>
      <c r="BM22" s="12">
        <f t="shared" si="56"/>
        <v>29.468599033816425</v>
      </c>
      <c r="BN22" s="12">
        <f t="shared" si="57"/>
        <v>44.444444444444443</v>
      </c>
      <c r="BO22" s="12">
        <f t="shared" si="58"/>
        <v>14.975845410628018</v>
      </c>
      <c r="BP22" s="12">
        <f t="shared" si="59"/>
        <v>11.111111111111111</v>
      </c>
    </row>
    <row r="23" spans="2:68" x14ac:dyDescent="0.25">
      <c r="B23" s="8" t="s">
        <v>14</v>
      </c>
      <c r="C23" s="9">
        <v>216</v>
      </c>
      <c r="D23" s="9">
        <v>96</v>
      </c>
      <c r="E23" s="9">
        <v>9</v>
      </c>
      <c r="F23" s="9">
        <v>7</v>
      </c>
      <c r="G23" s="9">
        <v>136</v>
      </c>
      <c r="H23" s="9">
        <v>128</v>
      </c>
      <c r="I23" s="9">
        <v>47</v>
      </c>
      <c r="J23" s="9">
        <v>17</v>
      </c>
      <c r="K23" s="9">
        <v>205</v>
      </c>
      <c r="L23" s="9">
        <v>109</v>
      </c>
      <c r="M23" s="9">
        <v>8</v>
      </c>
      <c r="N23" s="9">
        <v>6</v>
      </c>
      <c r="O23" s="9">
        <v>113</v>
      </c>
      <c r="P23" s="9">
        <v>159</v>
      </c>
      <c r="Q23" s="9">
        <v>44</v>
      </c>
      <c r="R23" s="9">
        <v>12</v>
      </c>
      <c r="S23" s="9">
        <v>51</v>
      </c>
      <c r="T23" s="9">
        <v>101</v>
      </c>
      <c r="U23" s="9">
        <v>152</v>
      </c>
      <c r="V23" s="9">
        <v>24</v>
      </c>
      <c r="W23" s="9">
        <v>40</v>
      </c>
      <c r="X23" s="9">
        <v>81</v>
      </c>
      <c r="Y23" s="9">
        <v>156</v>
      </c>
      <c r="Z23" s="9">
        <v>51</v>
      </c>
      <c r="AA23" s="9">
        <v>36</v>
      </c>
      <c r="AB23" s="9">
        <v>103</v>
      </c>
      <c r="AC23" s="9">
        <v>123</v>
      </c>
      <c r="AD23" s="9">
        <v>66</v>
      </c>
      <c r="AE23" s="9">
        <v>69</v>
      </c>
      <c r="AF23" s="9">
        <v>145</v>
      </c>
      <c r="AG23" s="9">
        <v>63</v>
      </c>
      <c r="AH23" s="9">
        <v>51</v>
      </c>
      <c r="AJ23" s="8" t="s">
        <v>14</v>
      </c>
      <c r="AK23" s="12">
        <f t="shared" si="0"/>
        <v>65.853658536585371</v>
      </c>
      <c r="AL23" s="12">
        <f t="shared" si="1"/>
        <v>29.268292682926827</v>
      </c>
      <c r="AM23" s="12">
        <f t="shared" si="2"/>
        <v>2.7439024390243905</v>
      </c>
      <c r="AN23" s="12">
        <f t="shared" si="3"/>
        <v>2.1341463414634148</v>
      </c>
      <c r="AO23" s="12">
        <f t="shared" si="32"/>
        <v>41.463414634146339</v>
      </c>
      <c r="AP23" s="12">
        <f t="shared" si="33"/>
        <v>39.024390243902438</v>
      </c>
      <c r="AQ23" s="12">
        <f t="shared" si="34"/>
        <v>14.329268292682926</v>
      </c>
      <c r="AR23" s="12">
        <f t="shared" si="35"/>
        <v>5.1829268292682924</v>
      </c>
      <c r="AS23" s="12">
        <f t="shared" si="36"/>
        <v>62.5</v>
      </c>
      <c r="AT23" s="12">
        <f t="shared" si="37"/>
        <v>33.231707317073173</v>
      </c>
      <c r="AU23" s="12">
        <f t="shared" si="38"/>
        <v>2.4390243902439024</v>
      </c>
      <c r="AV23" s="12">
        <f t="shared" si="39"/>
        <v>1.8292682926829267</v>
      </c>
      <c r="AW23" s="12">
        <f t="shared" si="40"/>
        <v>34.451219512195117</v>
      </c>
      <c r="AX23" s="12">
        <f t="shared" si="41"/>
        <v>48.475609756097562</v>
      </c>
      <c r="AY23" s="12">
        <f t="shared" si="42"/>
        <v>13.414634146341465</v>
      </c>
      <c r="AZ23" s="12">
        <f t="shared" si="43"/>
        <v>3.6585365853658534</v>
      </c>
      <c r="BA23" s="12">
        <f t="shared" si="44"/>
        <v>15.548780487804878</v>
      </c>
      <c r="BB23" s="12">
        <f t="shared" si="45"/>
        <v>30.792682926829269</v>
      </c>
      <c r="BC23" s="12">
        <f t="shared" si="46"/>
        <v>46.341463414634148</v>
      </c>
      <c r="BD23" s="12">
        <f t="shared" si="47"/>
        <v>7.3170731707317067</v>
      </c>
      <c r="BE23" s="12">
        <f t="shared" si="48"/>
        <v>12.195121951219512</v>
      </c>
      <c r="BF23" s="12">
        <f t="shared" si="49"/>
        <v>24.695121951219512</v>
      </c>
      <c r="BG23" s="12">
        <f t="shared" si="50"/>
        <v>47.560975609756099</v>
      </c>
      <c r="BH23" s="12">
        <f t="shared" si="51"/>
        <v>15.548780487804878</v>
      </c>
      <c r="BI23" s="12">
        <f t="shared" si="52"/>
        <v>10.975609756097562</v>
      </c>
      <c r="BJ23" s="12">
        <f t="shared" si="53"/>
        <v>31.402439024390244</v>
      </c>
      <c r="BK23" s="12">
        <f t="shared" si="54"/>
        <v>37.5</v>
      </c>
      <c r="BL23" s="12">
        <f t="shared" si="55"/>
        <v>20.121951219512198</v>
      </c>
      <c r="BM23" s="12">
        <f t="shared" si="56"/>
        <v>21.036585365853657</v>
      </c>
      <c r="BN23" s="12">
        <f t="shared" si="57"/>
        <v>44.207317073170735</v>
      </c>
      <c r="BO23" s="12">
        <f t="shared" si="58"/>
        <v>19.207317073170731</v>
      </c>
      <c r="BP23" s="12">
        <f t="shared" si="59"/>
        <v>15.548780487804878</v>
      </c>
    </row>
    <row r="24" spans="2:68" x14ac:dyDescent="0.25">
      <c r="B24" s="8" t="s">
        <v>15</v>
      </c>
      <c r="C24" s="9">
        <v>69</v>
      </c>
      <c r="D24" s="9">
        <v>67</v>
      </c>
      <c r="E24" s="9">
        <v>25</v>
      </c>
      <c r="F24" s="9">
        <v>2</v>
      </c>
      <c r="G24" s="9">
        <v>52</v>
      </c>
      <c r="H24" s="9">
        <v>56</v>
      </c>
      <c r="I24" s="9">
        <v>49</v>
      </c>
      <c r="J24" s="9">
        <v>6</v>
      </c>
      <c r="K24" s="9">
        <v>55</v>
      </c>
      <c r="L24" s="9">
        <v>45</v>
      </c>
      <c r="M24" s="9">
        <v>53</v>
      </c>
      <c r="N24" s="9">
        <v>10</v>
      </c>
      <c r="O24" s="9">
        <v>47</v>
      </c>
      <c r="P24" s="9">
        <v>47</v>
      </c>
      <c r="Q24" s="9">
        <v>57</v>
      </c>
      <c r="R24" s="9">
        <v>12</v>
      </c>
      <c r="S24" s="9">
        <v>17</v>
      </c>
      <c r="T24" s="9">
        <v>60</v>
      </c>
      <c r="U24" s="9">
        <v>76</v>
      </c>
      <c r="V24" s="9">
        <v>10</v>
      </c>
      <c r="W24" s="9">
        <v>9</v>
      </c>
      <c r="X24" s="9">
        <v>39</v>
      </c>
      <c r="Y24" s="9">
        <v>92</v>
      </c>
      <c r="Z24" s="9">
        <v>23</v>
      </c>
      <c r="AA24" s="9">
        <v>18</v>
      </c>
      <c r="AB24" s="9">
        <v>36</v>
      </c>
      <c r="AC24" s="9">
        <v>86</v>
      </c>
      <c r="AD24" s="9">
        <v>23</v>
      </c>
      <c r="AE24" s="9">
        <v>43</v>
      </c>
      <c r="AF24" s="9">
        <v>65</v>
      </c>
      <c r="AG24" s="9">
        <v>40</v>
      </c>
      <c r="AH24" s="9">
        <v>15</v>
      </c>
      <c r="AJ24" s="8" t="s">
        <v>15</v>
      </c>
      <c r="AK24" s="12">
        <f t="shared" si="0"/>
        <v>42.331288343558285</v>
      </c>
      <c r="AL24" s="12">
        <f t="shared" si="1"/>
        <v>41.104294478527606</v>
      </c>
      <c r="AM24" s="12">
        <f t="shared" si="2"/>
        <v>15.337423312883436</v>
      </c>
      <c r="AN24" s="12">
        <f t="shared" si="3"/>
        <v>1.2269938650306749</v>
      </c>
      <c r="AO24" s="12">
        <f t="shared" si="32"/>
        <v>31.901840490797547</v>
      </c>
      <c r="AP24" s="12">
        <f t="shared" si="33"/>
        <v>34.355828220858896</v>
      </c>
      <c r="AQ24" s="12">
        <f t="shared" si="34"/>
        <v>30.061349693251532</v>
      </c>
      <c r="AR24" s="12">
        <f t="shared" si="35"/>
        <v>3.6809815950920246</v>
      </c>
      <c r="AS24" s="12">
        <f t="shared" si="36"/>
        <v>33.742331288343557</v>
      </c>
      <c r="AT24" s="12">
        <f t="shared" si="37"/>
        <v>27.607361963190186</v>
      </c>
      <c r="AU24" s="12">
        <f t="shared" si="38"/>
        <v>32.515337423312886</v>
      </c>
      <c r="AV24" s="12">
        <f t="shared" si="39"/>
        <v>6.1349693251533743</v>
      </c>
      <c r="AW24" s="12">
        <f t="shared" si="40"/>
        <v>28.834355828220858</v>
      </c>
      <c r="AX24" s="12">
        <f t="shared" si="41"/>
        <v>28.834355828220858</v>
      </c>
      <c r="AY24" s="12">
        <f t="shared" si="42"/>
        <v>34.969325153374228</v>
      </c>
      <c r="AZ24" s="12">
        <f t="shared" si="43"/>
        <v>7.3619631901840492</v>
      </c>
      <c r="BA24" s="12">
        <f t="shared" si="44"/>
        <v>10.429447852760736</v>
      </c>
      <c r="BB24" s="12">
        <f t="shared" si="45"/>
        <v>36.809815950920246</v>
      </c>
      <c r="BC24" s="12">
        <f t="shared" si="46"/>
        <v>46.625766871165638</v>
      </c>
      <c r="BD24" s="12">
        <f t="shared" si="47"/>
        <v>6.1349693251533743</v>
      </c>
      <c r="BE24" s="12">
        <f t="shared" si="48"/>
        <v>5.5214723926380369</v>
      </c>
      <c r="BF24" s="12">
        <f t="shared" si="49"/>
        <v>23.926380368098162</v>
      </c>
      <c r="BG24" s="12">
        <f t="shared" si="50"/>
        <v>56.441717791411037</v>
      </c>
      <c r="BH24" s="12">
        <f t="shared" si="51"/>
        <v>14.110429447852759</v>
      </c>
      <c r="BI24" s="12">
        <f t="shared" si="52"/>
        <v>11.042944785276074</v>
      </c>
      <c r="BJ24" s="12">
        <f t="shared" si="53"/>
        <v>22.085889570552148</v>
      </c>
      <c r="BK24" s="12">
        <f t="shared" si="54"/>
        <v>52.760736196319016</v>
      </c>
      <c r="BL24" s="12">
        <f t="shared" si="55"/>
        <v>14.110429447852759</v>
      </c>
      <c r="BM24" s="12">
        <f t="shared" si="56"/>
        <v>26.380368098159508</v>
      </c>
      <c r="BN24" s="12">
        <f t="shared" si="57"/>
        <v>39.877300613496928</v>
      </c>
      <c r="BO24" s="12">
        <f t="shared" si="58"/>
        <v>24.539877300613497</v>
      </c>
      <c r="BP24" s="12">
        <f t="shared" si="59"/>
        <v>9.2024539877300615</v>
      </c>
    </row>
    <row r="25" spans="2:68" x14ac:dyDescent="0.25">
      <c r="B25" s="8" t="s">
        <v>16</v>
      </c>
      <c r="C25" s="9">
        <v>325</v>
      </c>
      <c r="D25" s="9">
        <v>293</v>
      </c>
      <c r="E25" s="9">
        <v>95</v>
      </c>
      <c r="F25" s="9">
        <v>21</v>
      </c>
      <c r="G25" s="9">
        <v>262</v>
      </c>
      <c r="H25" s="9">
        <v>293</v>
      </c>
      <c r="I25" s="9">
        <v>151</v>
      </c>
      <c r="J25" s="9">
        <v>28</v>
      </c>
      <c r="K25" s="9">
        <v>249</v>
      </c>
      <c r="L25" s="9">
        <v>272</v>
      </c>
      <c r="M25" s="9">
        <v>175</v>
      </c>
      <c r="N25" s="9">
        <v>38</v>
      </c>
      <c r="O25" s="9">
        <v>208</v>
      </c>
      <c r="P25" s="9">
        <v>265</v>
      </c>
      <c r="Q25" s="9">
        <v>211</v>
      </c>
      <c r="R25" s="9">
        <v>50</v>
      </c>
      <c r="S25" s="9">
        <v>128</v>
      </c>
      <c r="T25" s="9">
        <v>244</v>
      </c>
      <c r="U25" s="9">
        <v>296</v>
      </c>
      <c r="V25" s="9">
        <v>66</v>
      </c>
      <c r="W25" s="9">
        <v>116</v>
      </c>
      <c r="X25" s="9">
        <v>172</v>
      </c>
      <c r="Y25" s="9">
        <v>331</v>
      </c>
      <c r="Z25" s="9">
        <v>115</v>
      </c>
      <c r="AA25" s="9">
        <v>95</v>
      </c>
      <c r="AB25" s="9">
        <v>212</v>
      </c>
      <c r="AC25" s="9">
        <v>337</v>
      </c>
      <c r="AD25" s="9">
        <v>90</v>
      </c>
      <c r="AE25" s="9">
        <v>186</v>
      </c>
      <c r="AF25" s="9">
        <v>345</v>
      </c>
      <c r="AG25" s="9">
        <v>137</v>
      </c>
      <c r="AH25" s="9">
        <v>66</v>
      </c>
      <c r="AJ25" s="8" t="s">
        <v>16</v>
      </c>
      <c r="AK25" s="12">
        <f t="shared" si="0"/>
        <v>44.277929155313352</v>
      </c>
      <c r="AL25" s="12">
        <f t="shared" si="1"/>
        <v>39.918256130790191</v>
      </c>
      <c r="AM25" s="12">
        <f t="shared" si="2"/>
        <v>12.942779291553133</v>
      </c>
      <c r="AN25" s="12">
        <f t="shared" si="3"/>
        <v>2.8610354223433241</v>
      </c>
      <c r="AO25" s="12">
        <f t="shared" si="32"/>
        <v>35.694822888283376</v>
      </c>
      <c r="AP25" s="12">
        <f t="shared" si="33"/>
        <v>39.918256130790191</v>
      </c>
      <c r="AQ25" s="12">
        <f t="shared" si="34"/>
        <v>20.572207084468666</v>
      </c>
      <c r="AR25" s="12">
        <f t="shared" si="35"/>
        <v>3.8147138964577656</v>
      </c>
      <c r="AS25" s="12">
        <f t="shared" si="36"/>
        <v>33.923705722070849</v>
      </c>
      <c r="AT25" s="12">
        <f t="shared" si="37"/>
        <v>37.057220708446863</v>
      </c>
      <c r="AU25" s="12">
        <f t="shared" si="38"/>
        <v>23.841961852861036</v>
      </c>
      <c r="AV25" s="12">
        <f t="shared" si="39"/>
        <v>5.1771117166212539</v>
      </c>
      <c r="AW25" s="12">
        <f t="shared" si="40"/>
        <v>28.337874659400548</v>
      </c>
      <c r="AX25" s="12">
        <f t="shared" si="41"/>
        <v>36.103542234332423</v>
      </c>
      <c r="AY25" s="12">
        <f t="shared" si="42"/>
        <v>28.746594005449595</v>
      </c>
      <c r="AZ25" s="12">
        <f t="shared" si="43"/>
        <v>6.8119891008174394</v>
      </c>
      <c r="BA25" s="12">
        <f t="shared" si="44"/>
        <v>17.438692098092641</v>
      </c>
      <c r="BB25" s="12">
        <f t="shared" si="45"/>
        <v>33.242506811989102</v>
      </c>
      <c r="BC25" s="12">
        <f t="shared" si="46"/>
        <v>40.326975476839237</v>
      </c>
      <c r="BD25" s="12">
        <f t="shared" si="47"/>
        <v>8.9918256130790191</v>
      </c>
      <c r="BE25" s="12">
        <f t="shared" si="48"/>
        <v>15.803814713896458</v>
      </c>
      <c r="BF25" s="12">
        <f t="shared" si="49"/>
        <v>23.43324250681199</v>
      </c>
      <c r="BG25" s="12">
        <f t="shared" si="50"/>
        <v>45.095367847411445</v>
      </c>
      <c r="BH25" s="12">
        <f t="shared" si="51"/>
        <v>15.667574931880109</v>
      </c>
      <c r="BI25" s="12">
        <f t="shared" si="52"/>
        <v>12.942779291553133</v>
      </c>
      <c r="BJ25" s="12">
        <f t="shared" si="53"/>
        <v>28.882833787465938</v>
      </c>
      <c r="BK25" s="12">
        <f t="shared" si="54"/>
        <v>45.912806539509539</v>
      </c>
      <c r="BL25" s="12">
        <f t="shared" si="55"/>
        <v>12.26158038147139</v>
      </c>
      <c r="BM25" s="12">
        <f t="shared" si="56"/>
        <v>25.340599455040874</v>
      </c>
      <c r="BN25" s="12">
        <f t="shared" si="57"/>
        <v>47.002724795640326</v>
      </c>
      <c r="BO25" s="12">
        <f t="shared" si="58"/>
        <v>18.664850136239782</v>
      </c>
      <c r="BP25" s="12">
        <f t="shared" si="59"/>
        <v>8.9918256130790191</v>
      </c>
    </row>
    <row r="26" spans="2:68" x14ac:dyDescent="0.25">
      <c r="B26" s="45" t="s">
        <v>192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J26" s="45" t="s">
        <v>192</v>
      </c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</row>
    <row r="27" spans="2:68" x14ac:dyDescent="0.25">
      <c r="B27" s="8" t="s">
        <v>193</v>
      </c>
      <c r="C27" s="9">
        <v>1034</v>
      </c>
      <c r="D27" s="9">
        <v>534</v>
      </c>
      <c r="E27" s="9">
        <v>130</v>
      </c>
      <c r="F27" s="9">
        <v>18</v>
      </c>
      <c r="G27" s="9">
        <v>970</v>
      </c>
      <c r="H27" s="9">
        <v>559</v>
      </c>
      <c r="I27" s="9">
        <v>148</v>
      </c>
      <c r="J27" s="9">
        <v>39</v>
      </c>
      <c r="K27" s="9">
        <v>1036</v>
      </c>
      <c r="L27" s="9">
        <v>512</v>
      </c>
      <c r="M27" s="9">
        <v>123</v>
      </c>
      <c r="N27" s="9">
        <v>45</v>
      </c>
      <c r="O27" s="9">
        <v>791</v>
      </c>
      <c r="P27" s="9">
        <v>629</v>
      </c>
      <c r="Q27" s="9">
        <v>237</v>
      </c>
      <c r="R27" s="9">
        <v>59</v>
      </c>
      <c r="S27" s="9">
        <v>292</v>
      </c>
      <c r="T27" s="9">
        <v>600</v>
      </c>
      <c r="U27" s="9">
        <v>704</v>
      </c>
      <c r="V27" s="9">
        <v>120</v>
      </c>
      <c r="W27" s="9">
        <v>271</v>
      </c>
      <c r="X27" s="9">
        <v>458</v>
      </c>
      <c r="Y27" s="9">
        <v>756</v>
      </c>
      <c r="Z27" s="9">
        <v>231</v>
      </c>
      <c r="AA27" s="9">
        <v>227</v>
      </c>
      <c r="AB27" s="9">
        <v>475</v>
      </c>
      <c r="AC27" s="9">
        <v>765</v>
      </c>
      <c r="AD27" s="9">
        <v>249</v>
      </c>
      <c r="AE27" s="9">
        <v>515</v>
      </c>
      <c r="AF27" s="9">
        <v>750</v>
      </c>
      <c r="AG27" s="9">
        <v>313</v>
      </c>
      <c r="AH27" s="9">
        <v>138</v>
      </c>
      <c r="AJ27" s="8" t="s">
        <v>193</v>
      </c>
      <c r="AK27" s="12">
        <f t="shared" ref="AK27:AK33" si="60">C27/(C27+D27+E27+F27)*100</f>
        <v>60.256410256410255</v>
      </c>
      <c r="AL27" s="12">
        <f t="shared" ref="AL27:AL33" si="61">D27/(D27+E27+F27+C27)*100</f>
        <v>31.11888111888112</v>
      </c>
      <c r="AM27" s="12">
        <f t="shared" ref="AM27:AM33" si="62">E27/(E27+F27+D27+C27)*100</f>
        <v>7.5757575757575761</v>
      </c>
      <c r="AN27" s="12">
        <f t="shared" ref="AN27:AN33" si="63">F27/(F27+E27+D27+C27)*100</f>
        <v>1.048951048951049</v>
      </c>
      <c r="AO27" s="12">
        <f t="shared" ref="AO27:AO33" si="64">G27/(G27+H27+I27+J27)*100</f>
        <v>56.526806526806524</v>
      </c>
      <c r="AP27" s="12">
        <f t="shared" ref="AP27:AP33" si="65">H27/(H27+I27+J27+G27)*100</f>
        <v>32.575757575757578</v>
      </c>
      <c r="AQ27" s="12">
        <f t="shared" ref="AQ27:AQ33" si="66">I27/(I27+J27+H27+G27)*100</f>
        <v>8.6247086247086244</v>
      </c>
      <c r="AR27" s="12">
        <f t="shared" ref="AR27:AR33" si="67">J27/(J27+I27+H27+G27)*100</f>
        <v>2.2727272727272729</v>
      </c>
      <c r="AS27" s="12">
        <f t="shared" ref="AS27:AS33" si="68">K27/(K27+L27+M27+N27)*100</f>
        <v>60.372960372960371</v>
      </c>
      <c r="AT27" s="12">
        <f t="shared" ref="AT27:AT33" si="69">L27/(L27+M27+N27+K27)*100</f>
        <v>29.836829836829835</v>
      </c>
      <c r="AU27" s="12">
        <f t="shared" ref="AU27:AU33" si="70">M27/(M27+N27+L27+K27)*100</f>
        <v>7.1678321678321684</v>
      </c>
      <c r="AV27" s="12">
        <f t="shared" ref="AV27:AV33" si="71">N27/(N27+M27+L27+K27)*100</f>
        <v>2.6223776223776225</v>
      </c>
      <c r="AW27" s="12">
        <f t="shared" ref="AW27:AW33" si="72">O27/(O27+P27+Q27+R27)*100</f>
        <v>46.095571095571096</v>
      </c>
      <c r="AX27" s="12">
        <f t="shared" ref="AX27:AX33" si="73">P27/(P27+Q27+R27+O27)*100</f>
        <v>36.655011655011656</v>
      </c>
      <c r="AY27" s="12">
        <f t="shared" ref="AY27:AY33" si="74">Q27/(Q27+R27+P27+O27)*100</f>
        <v>13.81118881118881</v>
      </c>
      <c r="AZ27" s="12">
        <f t="shared" ref="AZ27:AZ33" si="75">R27/(R27+Q27+P27+O27)*100</f>
        <v>3.4382284382284385</v>
      </c>
      <c r="BA27" s="12">
        <f t="shared" ref="BA27:BA33" si="76">S27/(S27+T27+U27+V27)*100</f>
        <v>17.016317016317018</v>
      </c>
      <c r="BB27" s="12">
        <f t="shared" ref="BB27:BB33" si="77">T27/(T27+U27+V27+S27)*100</f>
        <v>34.965034965034967</v>
      </c>
      <c r="BC27" s="12">
        <f t="shared" ref="BC27:BC33" si="78">U27/(U27+V27+T27+S27)*100</f>
        <v>41.025641025641022</v>
      </c>
      <c r="BD27" s="12">
        <f t="shared" ref="BD27:BD33" si="79">V27/(V27+U27+T27+S27)*100</f>
        <v>6.9930069930069934</v>
      </c>
      <c r="BE27" s="12">
        <f t="shared" ref="BE27:BE33" si="80">W27/(W27+X27+Y27+Z27)*100</f>
        <v>15.792540792540793</v>
      </c>
      <c r="BF27" s="12">
        <f t="shared" ref="BF27:BF33" si="81">X27/(X27+Y27+Z27+W27)*100</f>
        <v>26.689976689976692</v>
      </c>
      <c r="BG27" s="12">
        <f t="shared" ref="BG27:BG33" si="82">Y27/(Y27+Z27+X27+W27)*100</f>
        <v>44.05594405594406</v>
      </c>
      <c r="BH27" s="12">
        <f t="shared" ref="BH27:BH33" si="83">Z27/(Z27+Y27+X27+W27)*100</f>
        <v>13.461538461538462</v>
      </c>
      <c r="BI27" s="12">
        <f t="shared" ref="BI27:BI33" si="84">AA27/(AA27+AB27+AC27+AD27)*100</f>
        <v>13.228438228438227</v>
      </c>
      <c r="BJ27" s="12">
        <f t="shared" ref="BJ27:BJ33" si="85">AB27/(AB27+AC27+AD27+AA27)*100</f>
        <v>27.680652680652678</v>
      </c>
      <c r="BK27" s="12">
        <f t="shared" ref="BK27:BK33" si="86">AC27/(AC27+AD27+AB27+AA27)*100</f>
        <v>44.58041958041958</v>
      </c>
      <c r="BL27" s="12">
        <f t="shared" ref="BL27:BL33" si="87">AD27/(AD27+AC27+AB27+AA27)*100</f>
        <v>14.51048951048951</v>
      </c>
      <c r="BM27" s="12">
        <f t="shared" ref="BM27:BM33" si="88">AE27/(AE27+AF27+AG27+AH27)*100</f>
        <v>30.011655011655016</v>
      </c>
      <c r="BN27" s="12">
        <f t="shared" ref="BN27:BN33" si="89">AF27/(AF27+AG27+AH27+AE27)*100</f>
        <v>43.706293706293707</v>
      </c>
      <c r="BO27" s="12">
        <f t="shared" ref="BO27:BO33" si="90">AG27/(AG27+AH27+AF27+AE27)*100</f>
        <v>18.240093240093241</v>
      </c>
      <c r="BP27" s="12">
        <f t="shared" ref="BP27:BP33" si="91">AH27/(AH27+AG27+AF27+AE27)*100</f>
        <v>8.0419580419580416</v>
      </c>
    </row>
    <row r="28" spans="2:68" x14ac:dyDescent="0.25">
      <c r="B28" s="8" t="s">
        <v>194</v>
      </c>
      <c r="C28" s="9">
        <v>670</v>
      </c>
      <c r="D28" s="9">
        <v>314</v>
      </c>
      <c r="E28" s="9">
        <v>75</v>
      </c>
      <c r="F28" s="9">
        <v>13</v>
      </c>
      <c r="G28" s="9">
        <v>594</v>
      </c>
      <c r="H28" s="9">
        <v>356</v>
      </c>
      <c r="I28" s="9">
        <v>94</v>
      </c>
      <c r="J28" s="9">
        <v>28</v>
      </c>
      <c r="K28" s="9">
        <v>668</v>
      </c>
      <c r="L28" s="9">
        <v>297</v>
      </c>
      <c r="M28" s="9">
        <v>76</v>
      </c>
      <c r="N28" s="9">
        <v>31</v>
      </c>
      <c r="O28" s="9">
        <v>440</v>
      </c>
      <c r="P28" s="9">
        <v>429</v>
      </c>
      <c r="Q28" s="9">
        <v>157</v>
      </c>
      <c r="R28" s="9">
        <v>46</v>
      </c>
      <c r="S28" s="9">
        <v>158</v>
      </c>
      <c r="T28" s="9">
        <v>378</v>
      </c>
      <c r="U28" s="9">
        <v>463</v>
      </c>
      <c r="V28" s="9">
        <v>73</v>
      </c>
      <c r="W28" s="9">
        <v>141</v>
      </c>
      <c r="X28" s="9">
        <v>290</v>
      </c>
      <c r="Y28" s="9">
        <v>486</v>
      </c>
      <c r="Z28" s="9">
        <v>155</v>
      </c>
      <c r="AA28" s="9">
        <v>116</v>
      </c>
      <c r="AB28" s="9">
        <v>299</v>
      </c>
      <c r="AC28" s="9">
        <v>494</v>
      </c>
      <c r="AD28" s="9">
        <v>163</v>
      </c>
      <c r="AE28" s="9">
        <v>303</v>
      </c>
      <c r="AF28" s="9">
        <v>504</v>
      </c>
      <c r="AG28" s="9">
        <v>183</v>
      </c>
      <c r="AH28" s="9">
        <v>82</v>
      </c>
      <c r="AJ28" s="8" t="s">
        <v>194</v>
      </c>
      <c r="AK28" s="12">
        <f t="shared" si="60"/>
        <v>62.5</v>
      </c>
      <c r="AL28" s="12">
        <f t="shared" si="61"/>
        <v>29.291044776119403</v>
      </c>
      <c r="AM28" s="12">
        <f t="shared" si="62"/>
        <v>6.996268656716417</v>
      </c>
      <c r="AN28" s="12">
        <f t="shared" si="63"/>
        <v>1.2126865671641791</v>
      </c>
      <c r="AO28" s="12">
        <f t="shared" si="64"/>
        <v>55.410447761194028</v>
      </c>
      <c r="AP28" s="12">
        <f t="shared" si="65"/>
        <v>33.208955223880601</v>
      </c>
      <c r="AQ28" s="12">
        <f t="shared" si="66"/>
        <v>8.7686567164179117</v>
      </c>
      <c r="AR28" s="12">
        <f t="shared" si="67"/>
        <v>2.6119402985074625</v>
      </c>
      <c r="AS28" s="12">
        <f t="shared" si="68"/>
        <v>62.31343283582089</v>
      </c>
      <c r="AT28" s="12">
        <f t="shared" si="69"/>
        <v>27.705223880597014</v>
      </c>
      <c r="AU28" s="12">
        <f t="shared" si="70"/>
        <v>7.08955223880597</v>
      </c>
      <c r="AV28" s="12">
        <f t="shared" si="71"/>
        <v>2.8917910447761193</v>
      </c>
      <c r="AW28" s="12">
        <f t="shared" si="72"/>
        <v>41.044776119402989</v>
      </c>
      <c r="AX28" s="12">
        <f t="shared" si="73"/>
        <v>40.018656716417908</v>
      </c>
      <c r="AY28" s="12">
        <f t="shared" si="74"/>
        <v>14.645522388059701</v>
      </c>
      <c r="AZ28" s="12">
        <f t="shared" si="75"/>
        <v>4.2910447761194028</v>
      </c>
      <c r="BA28" s="12">
        <f t="shared" si="76"/>
        <v>14.738805970149254</v>
      </c>
      <c r="BB28" s="12">
        <f t="shared" si="77"/>
        <v>35.261194029850742</v>
      </c>
      <c r="BC28" s="12">
        <f t="shared" si="78"/>
        <v>43.190298507462686</v>
      </c>
      <c r="BD28" s="12">
        <f t="shared" si="79"/>
        <v>6.8097014925373136</v>
      </c>
      <c r="BE28" s="12">
        <f t="shared" si="80"/>
        <v>13.152985074626866</v>
      </c>
      <c r="BF28" s="12">
        <f t="shared" si="81"/>
        <v>27.052238805970148</v>
      </c>
      <c r="BG28" s="12">
        <f t="shared" si="82"/>
        <v>45.335820895522389</v>
      </c>
      <c r="BH28" s="12">
        <f t="shared" si="83"/>
        <v>14.458955223880595</v>
      </c>
      <c r="BI28" s="12">
        <f t="shared" si="84"/>
        <v>10.820895522388058</v>
      </c>
      <c r="BJ28" s="12">
        <f t="shared" si="85"/>
        <v>27.89179104477612</v>
      </c>
      <c r="BK28" s="12">
        <f t="shared" si="86"/>
        <v>46.082089552238806</v>
      </c>
      <c r="BL28" s="12">
        <f t="shared" si="87"/>
        <v>15.205223880597016</v>
      </c>
      <c r="BM28" s="12">
        <f t="shared" si="88"/>
        <v>28.264925373134332</v>
      </c>
      <c r="BN28" s="12">
        <f t="shared" si="89"/>
        <v>47.014925373134332</v>
      </c>
      <c r="BO28" s="12">
        <f t="shared" si="90"/>
        <v>17.07089552238806</v>
      </c>
      <c r="BP28" s="12">
        <f t="shared" si="91"/>
        <v>7.6492537313432836</v>
      </c>
    </row>
    <row r="29" spans="2:68" x14ac:dyDescent="0.25">
      <c r="B29" s="8" t="s">
        <v>195</v>
      </c>
      <c r="C29" s="9">
        <v>876</v>
      </c>
      <c r="D29" s="9">
        <v>643</v>
      </c>
      <c r="E29" s="9">
        <v>162</v>
      </c>
      <c r="F29" s="9">
        <v>28</v>
      </c>
      <c r="G29" s="9">
        <v>759</v>
      </c>
      <c r="H29" s="9">
        <v>660</v>
      </c>
      <c r="I29" s="9">
        <v>240</v>
      </c>
      <c r="J29" s="9">
        <v>50</v>
      </c>
      <c r="K29" s="9">
        <v>822</v>
      </c>
      <c r="L29" s="9">
        <v>568</v>
      </c>
      <c r="M29" s="9">
        <v>249</v>
      </c>
      <c r="N29" s="9">
        <v>70</v>
      </c>
      <c r="O29" s="9">
        <v>646</v>
      </c>
      <c r="P29" s="9">
        <v>618</v>
      </c>
      <c r="Q29" s="9">
        <v>354</v>
      </c>
      <c r="R29" s="9">
        <v>91</v>
      </c>
      <c r="S29" s="9">
        <v>257</v>
      </c>
      <c r="T29" s="9">
        <v>577</v>
      </c>
      <c r="U29" s="9">
        <v>752</v>
      </c>
      <c r="V29" s="9">
        <v>123</v>
      </c>
      <c r="W29" s="9">
        <v>191</v>
      </c>
      <c r="X29" s="9">
        <v>401</v>
      </c>
      <c r="Y29" s="9">
        <v>853</v>
      </c>
      <c r="Z29" s="9">
        <v>264</v>
      </c>
      <c r="AA29" s="9">
        <v>164</v>
      </c>
      <c r="AB29" s="9">
        <v>433</v>
      </c>
      <c r="AC29" s="9">
        <v>831</v>
      </c>
      <c r="AD29" s="9">
        <v>281</v>
      </c>
      <c r="AE29" s="9">
        <v>396</v>
      </c>
      <c r="AF29" s="9">
        <v>763</v>
      </c>
      <c r="AG29" s="9">
        <v>381</v>
      </c>
      <c r="AH29" s="9">
        <v>169</v>
      </c>
      <c r="AJ29" s="8" t="s">
        <v>195</v>
      </c>
      <c r="AK29" s="12">
        <f t="shared" si="60"/>
        <v>51.25804564072557</v>
      </c>
      <c r="AL29" s="12">
        <f t="shared" si="61"/>
        <v>37.624341720304272</v>
      </c>
      <c r="AM29" s="12">
        <f t="shared" si="62"/>
        <v>9.479227618490345</v>
      </c>
      <c r="AN29" s="12">
        <f t="shared" si="63"/>
        <v>1.6383850204798129</v>
      </c>
      <c r="AO29" s="12">
        <f t="shared" si="64"/>
        <v>44.41193680514921</v>
      </c>
      <c r="AP29" s="12">
        <f t="shared" si="65"/>
        <v>38.619075482738438</v>
      </c>
      <c r="AQ29" s="12">
        <f t="shared" si="66"/>
        <v>14.043300175541251</v>
      </c>
      <c r="AR29" s="12">
        <f t="shared" si="67"/>
        <v>2.9256875365710941</v>
      </c>
      <c r="AS29" s="12">
        <f t="shared" si="68"/>
        <v>48.098303101228787</v>
      </c>
      <c r="AT29" s="12">
        <f t="shared" si="69"/>
        <v>33.235810415447631</v>
      </c>
      <c r="AU29" s="12">
        <f t="shared" si="70"/>
        <v>14.569923932124048</v>
      </c>
      <c r="AV29" s="12">
        <f t="shared" si="71"/>
        <v>4.0959625511995323</v>
      </c>
      <c r="AW29" s="12">
        <f t="shared" si="72"/>
        <v>37.799882972498537</v>
      </c>
      <c r="AX29" s="12">
        <f t="shared" si="73"/>
        <v>36.161497952018721</v>
      </c>
      <c r="AY29" s="12">
        <f t="shared" si="74"/>
        <v>20.713867758923346</v>
      </c>
      <c r="AZ29" s="12">
        <f t="shared" si="75"/>
        <v>5.324751316559392</v>
      </c>
      <c r="BA29" s="12">
        <f t="shared" si="76"/>
        <v>15.038033937975422</v>
      </c>
      <c r="BB29" s="12">
        <f t="shared" si="77"/>
        <v>33.762434172030424</v>
      </c>
      <c r="BC29" s="12">
        <f t="shared" si="78"/>
        <v>44.00234055002926</v>
      </c>
      <c r="BD29" s="12">
        <f t="shared" si="79"/>
        <v>7.1971913399648919</v>
      </c>
      <c r="BE29" s="12">
        <f t="shared" si="80"/>
        <v>11.176126389701579</v>
      </c>
      <c r="BF29" s="12">
        <f t="shared" si="81"/>
        <v>23.464014043300175</v>
      </c>
      <c r="BG29" s="12">
        <f t="shared" si="82"/>
        <v>49.912229373902868</v>
      </c>
      <c r="BH29" s="12">
        <f t="shared" si="83"/>
        <v>15.447630193095376</v>
      </c>
      <c r="BI29" s="12">
        <f t="shared" si="84"/>
        <v>9.596255119953188</v>
      </c>
      <c r="BJ29" s="12">
        <f t="shared" si="85"/>
        <v>25.336454066705677</v>
      </c>
      <c r="BK29" s="12">
        <f t="shared" si="86"/>
        <v>48.624926857811587</v>
      </c>
      <c r="BL29" s="12">
        <f t="shared" si="87"/>
        <v>16.442363955529547</v>
      </c>
      <c r="BM29" s="12">
        <f t="shared" si="88"/>
        <v>23.171445289643067</v>
      </c>
      <c r="BN29" s="12">
        <f t="shared" si="89"/>
        <v>44.645991808074896</v>
      </c>
      <c r="BO29" s="12">
        <f t="shared" si="90"/>
        <v>22.293739028671737</v>
      </c>
      <c r="BP29" s="12">
        <f t="shared" si="91"/>
        <v>9.8888238736102991</v>
      </c>
    </row>
    <row r="30" spans="2:68" x14ac:dyDescent="0.25">
      <c r="B30" s="8" t="s">
        <v>196</v>
      </c>
      <c r="C30" s="9">
        <v>146</v>
      </c>
      <c r="D30" s="9">
        <v>64</v>
      </c>
      <c r="E30" s="9">
        <v>13</v>
      </c>
      <c r="F30" s="9">
        <v>4</v>
      </c>
      <c r="G30" s="9">
        <v>139</v>
      </c>
      <c r="H30" s="9">
        <v>59</v>
      </c>
      <c r="I30" s="9">
        <v>24</v>
      </c>
      <c r="J30" s="9">
        <v>5</v>
      </c>
      <c r="K30" s="9">
        <v>131</v>
      </c>
      <c r="L30" s="9">
        <v>74</v>
      </c>
      <c r="M30" s="9">
        <v>18</v>
      </c>
      <c r="N30" s="9">
        <v>4</v>
      </c>
      <c r="O30" s="9">
        <v>89</v>
      </c>
      <c r="P30" s="9">
        <v>95</v>
      </c>
      <c r="Q30" s="9">
        <v>36</v>
      </c>
      <c r="R30" s="9">
        <v>7</v>
      </c>
      <c r="S30" s="9">
        <v>36</v>
      </c>
      <c r="T30" s="9">
        <v>75</v>
      </c>
      <c r="U30" s="9">
        <v>103</v>
      </c>
      <c r="V30" s="9">
        <v>13</v>
      </c>
      <c r="W30" s="9">
        <v>31</v>
      </c>
      <c r="X30" s="9">
        <v>61</v>
      </c>
      <c r="Y30" s="9">
        <v>115</v>
      </c>
      <c r="Z30" s="9">
        <v>20</v>
      </c>
      <c r="AA30" s="9">
        <v>32</v>
      </c>
      <c r="AB30" s="9">
        <v>72</v>
      </c>
      <c r="AC30" s="9">
        <v>92</v>
      </c>
      <c r="AD30" s="9">
        <v>31</v>
      </c>
      <c r="AE30" s="9">
        <v>61</v>
      </c>
      <c r="AF30" s="9">
        <v>104</v>
      </c>
      <c r="AG30" s="9">
        <v>44</v>
      </c>
      <c r="AH30" s="9">
        <v>18</v>
      </c>
      <c r="AJ30" s="8" t="s">
        <v>196</v>
      </c>
      <c r="AK30" s="12">
        <f t="shared" si="60"/>
        <v>64.317180616740089</v>
      </c>
      <c r="AL30" s="12">
        <f t="shared" si="61"/>
        <v>28.193832599118945</v>
      </c>
      <c r="AM30" s="12">
        <f t="shared" si="62"/>
        <v>5.7268722466960353</v>
      </c>
      <c r="AN30" s="12">
        <f t="shared" si="63"/>
        <v>1.7621145374449341</v>
      </c>
      <c r="AO30" s="12">
        <f t="shared" si="64"/>
        <v>61.233480176211451</v>
      </c>
      <c r="AP30" s="12">
        <f t="shared" si="65"/>
        <v>25.991189427312776</v>
      </c>
      <c r="AQ30" s="12">
        <f t="shared" si="66"/>
        <v>10.572687224669604</v>
      </c>
      <c r="AR30" s="12">
        <f t="shared" si="67"/>
        <v>2.2026431718061676</v>
      </c>
      <c r="AS30" s="12">
        <f t="shared" si="68"/>
        <v>57.709251101321591</v>
      </c>
      <c r="AT30" s="12">
        <f t="shared" si="69"/>
        <v>32.599118942731273</v>
      </c>
      <c r="AU30" s="12">
        <f t="shared" si="70"/>
        <v>7.929515418502203</v>
      </c>
      <c r="AV30" s="12">
        <f t="shared" si="71"/>
        <v>1.7621145374449341</v>
      </c>
      <c r="AW30" s="12">
        <f t="shared" si="72"/>
        <v>39.207048458149778</v>
      </c>
      <c r="AX30" s="12">
        <f t="shared" si="73"/>
        <v>41.85022026431718</v>
      </c>
      <c r="AY30" s="12">
        <f t="shared" si="74"/>
        <v>15.859030837004406</v>
      </c>
      <c r="AZ30" s="12">
        <f t="shared" si="75"/>
        <v>3.0837004405286343</v>
      </c>
      <c r="BA30" s="12">
        <f t="shared" si="76"/>
        <v>15.859030837004406</v>
      </c>
      <c r="BB30" s="12">
        <f t="shared" si="77"/>
        <v>33.039647577092509</v>
      </c>
      <c r="BC30" s="12">
        <f t="shared" si="78"/>
        <v>45.374449339207047</v>
      </c>
      <c r="BD30" s="12">
        <f t="shared" si="79"/>
        <v>5.7268722466960353</v>
      </c>
      <c r="BE30" s="12">
        <f t="shared" si="80"/>
        <v>13.656387665198238</v>
      </c>
      <c r="BF30" s="12">
        <f t="shared" si="81"/>
        <v>26.872246696035241</v>
      </c>
      <c r="BG30" s="12">
        <f t="shared" si="82"/>
        <v>50.660792951541858</v>
      </c>
      <c r="BH30" s="12">
        <f t="shared" si="83"/>
        <v>8.8105726872246706</v>
      </c>
      <c r="BI30" s="12">
        <f t="shared" si="84"/>
        <v>14.096916299559473</v>
      </c>
      <c r="BJ30" s="12">
        <f t="shared" si="85"/>
        <v>31.718061674008812</v>
      </c>
      <c r="BK30" s="12">
        <f t="shared" si="86"/>
        <v>40.528634361233479</v>
      </c>
      <c r="BL30" s="12">
        <f t="shared" si="87"/>
        <v>13.656387665198238</v>
      </c>
      <c r="BM30" s="12">
        <f t="shared" si="88"/>
        <v>26.872246696035241</v>
      </c>
      <c r="BN30" s="12">
        <f t="shared" si="89"/>
        <v>45.814977973568283</v>
      </c>
      <c r="BO30" s="12">
        <f t="shared" si="90"/>
        <v>19.383259911894275</v>
      </c>
      <c r="BP30" s="12">
        <f t="shared" si="91"/>
        <v>7.929515418502203</v>
      </c>
    </row>
    <row r="31" spans="2:68" x14ac:dyDescent="0.25">
      <c r="B31" s="8" t="s">
        <v>197</v>
      </c>
      <c r="C31" s="9">
        <v>129</v>
      </c>
      <c r="D31" s="9">
        <v>57</v>
      </c>
      <c r="E31" s="9">
        <v>12</v>
      </c>
      <c r="F31" s="9">
        <v>1</v>
      </c>
      <c r="G31" s="9">
        <v>95</v>
      </c>
      <c r="H31" s="9">
        <v>71</v>
      </c>
      <c r="I31" s="9">
        <v>29</v>
      </c>
      <c r="J31" s="9">
        <v>4</v>
      </c>
      <c r="K31" s="9">
        <v>104</v>
      </c>
      <c r="L31" s="9">
        <v>74</v>
      </c>
      <c r="M31" s="9">
        <v>15</v>
      </c>
      <c r="N31" s="9">
        <v>6</v>
      </c>
      <c r="O31" s="9">
        <v>74</v>
      </c>
      <c r="P31" s="9">
        <v>82</v>
      </c>
      <c r="Q31" s="9">
        <v>36</v>
      </c>
      <c r="R31" s="9">
        <v>7</v>
      </c>
      <c r="S31" s="9">
        <v>32</v>
      </c>
      <c r="T31" s="9">
        <v>62</v>
      </c>
      <c r="U31" s="9">
        <v>93</v>
      </c>
      <c r="V31" s="9">
        <v>12</v>
      </c>
      <c r="W31" s="9">
        <v>29</v>
      </c>
      <c r="X31" s="9">
        <v>51</v>
      </c>
      <c r="Y31" s="9">
        <v>94</v>
      </c>
      <c r="Z31" s="9">
        <v>25</v>
      </c>
      <c r="AA31" s="9">
        <v>27</v>
      </c>
      <c r="AB31" s="9">
        <v>53</v>
      </c>
      <c r="AC31" s="9">
        <v>89</v>
      </c>
      <c r="AD31" s="9">
        <v>30</v>
      </c>
      <c r="AE31" s="9">
        <v>54</v>
      </c>
      <c r="AF31" s="9">
        <v>93</v>
      </c>
      <c r="AG31" s="9">
        <v>37</v>
      </c>
      <c r="AH31" s="9">
        <v>15</v>
      </c>
      <c r="AJ31" s="8" t="s">
        <v>197</v>
      </c>
      <c r="AK31" s="12">
        <f t="shared" si="60"/>
        <v>64.824120603015075</v>
      </c>
      <c r="AL31" s="12">
        <f t="shared" si="61"/>
        <v>28.643216080402013</v>
      </c>
      <c r="AM31" s="12">
        <f t="shared" si="62"/>
        <v>6.0301507537688437</v>
      </c>
      <c r="AN31" s="12">
        <f t="shared" si="63"/>
        <v>0.50251256281407031</v>
      </c>
      <c r="AO31" s="12">
        <f t="shared" si="64"/>
        <v>47.738693467336688</v>
      </c>
      <c r="AP31" s="12">
        <f t="shared" si="65"/>
        <v>35.678391959798994</v>
      </c>
      <c r="AQ31" s="12">
        <f t="shared" si="66"/>
        <v>14.572864321608039</v>
      </c>
      <c r="AR31" s="12">
        <f t="shared" si="67"/>
        <v>2.0100502512562812</v>
      </c>
      <c r="AS31" s="12">
        <f t="shared" si="68"/>
        <v>52.261306532663319</v>
      </c>
      <c r="AT31" s="12">
        <f t="shared" si="69"/>
        <v>37.185929648241206</v>
      </c>
      <c r="AU31" s="12">
        <f t="shared" si="70"/>
        <v>7.5376884422110546</v>
      </c>
      <c r="AV31" s="12">
        <f t="shared" si="71"/>
        <v>3.0150753768844218</v>
      </c>
      <c r="AW31" s="12">
        <f t="shared" si="72"/>
        <v>37.185929648241206</v>
      </c>
      <c r="AX31" s="12">
        <f t="shared" si="73"/>
        <v>41.206030150753769</v>
      </c>
      <c r="AY31" s="12">
        <f t="shared" si="74"/>
        <v>18.090452261306535</v>
      </c>
      <c r="AZ31" s="12">
        <f t="shared" si="75"/>
        <v>3.5175879396984926</v>
      </c>
      <c r="BA31" s="12">
        <f t="shared" si="76"/>
        <v>16.08040201005025</v>
      </c>
      <c r="BB31" s="12">
        <f t="shared" si="77"/>
        <v>31.155778894472363</v>
      </c>
      <c r="BC31" s="12">
        <f t="shared" si="78"/>
        <v>46.733668341708544</v>
      </c>
      <c r="BD31" s="12">
        <f t="shared" si="79"/>
        <v>6.0301507537688437</v>
      </c>
      <c r="BE31" s="12">
        <f t="shared" si="80"/>
        <v>14.572864321608039</v>
      </c>
      <c r="BF31" s="12">
        <f t="shared" si="81"/>
        <v>25.628140703517587</v>
      </c>
      <c r="BG31" s="12">
        <f t="shared" si="82"/>
        <v>47.236180904522612</v>
      </c>
      <c r="BH31" s="12">
        <f t="shared" si="83"/>
        <v>12.562814070351758</v>
      </c>
      <c r="BI31" s="12">
        <f t="shared" si="84"/>
        <v>13.5678391959799</v>
      </c>
      <c r="BJ31" s="12">
        <f t="shared" si="85"/>
        <v>26.633165829145728</v>
      </c>
      <c r="BK31" s="12">
        <f t="shared" si="86"/>
        <v>44.723618090452263</v>
      </c>
      <c r="BL31" s="12">
        <f t="shared" si="87"/>
        <v>15.075376884422109</v>
      </c>
      <c r="BM31" s="12">
        <f t="shared" si="88"/>
        <v>27.1356783919598</v>
      </c>
      <c r="BN31" s="12">
        <f t="shared" si="89"/>
        <v>46.733668341708544</v>
      </c>
      <c r="BO31" s="12">
        <f t="shared" si="90"/>
        <v>18.592964824120603</v>
      </c>
      <c r="BP31" s="12">
        <f t="shared" si="91"/>
        <v>7.5376884422110546</v>
      </c>
    </row>
    <row r="32" spans="2:68" x14ac:dyDescent="0.25">
      <c r="B32" s="8" t="s">
        <v>200</v>
      </c>
      <c r="C32" s="9">
        <v>37</v>
      </c>
      <c r="D32" s="9">
        <v>18</v>
      </c>
      <c r="E32" s="9">
        <v>1</v>
      </c>
      <c r="F32" s="9">
        <v>2</v>
      </c>
      <c r="G32" s="9">
        <v>37</v>
      </c>
      <c r="H32" s="9">
        <v>16</v>
      </c>
      <c r="I32" s="9">
        <v>4</v>
      </c>
      <c r="J32" s="9">
        <v>1</v>
      </c>
      <c r="K32" s="9">
        <v>37</v>
      </c>
      <c r="L32" s="9">
        <v>19</v>
      </c>
      <c r="M32" s="9">
        <v>1</v>
      </c>
      <c r="N32" s="9">
        <v>1</v>
      </c>
      <c r="O32" s="9">
        <v>30</v>
      </c>
      <c r="P32" s="9">
        <v>20</v>
      </c>
      <c r="Q32" s="9">
        <v>3</v>
      </c>
      <c r="R32" s="9">
        <v>5</v>
      </c>
      <c r="S32" s="9">
        <v>7</v>
      </c>
      <c r="T32" s="9">
        <v>25</v>
      </c>
      <c r="U32" s="9">
        <v>21</v>
      </c>
      <c r="V32" s="9">
        <v>5</v>
      </c>
      <c r="W32" s="9">
        <v>7</v>
      </c>
      <c r="X32" s="9">
        <v>15</v>
      </c>
      <c r="Y32" s="9">
        <v>28</v>
      </c>
      <c r="Z32" s="9">
        <v>8</v>
      </c>
      <c r="AA32" s="9">
        <v>11</v>
      </c>
      <c r="AB32" s="9">
        <v>26</v>
      </c>
      <c r="AC32" s="9">
        <v>11</v>
      </c>
      <c r="AD32" s="9">
        <v>10</v>
      </c>
      <c r="AE32" s="9">
        <v>16</v>
      </c>
      <c r="AF32" s="9">
        <v>26</v>
      </c>
      <c r="AG32" s="9">
        <v>8</v>
      </c>
      <c r="AH32" s="9">
        <v>8</v>
      </c>
      <c r="AJ32" s="8" t="s">
        <v>198</v>
      </c>
      <c r="AK32" s="12">
        <f t="shared" si="60"/>
        <v>63.793103448275865</v>
      </c>
      <c r="AL32" s="12">
        <f t="shared" si="61"/>
        <v>31.03448275862069</v>
      </c>
      <c r="AM32" s="12">
        <f t="shared" si="62"/>
        <v>1.7241379310344827</v>
      </c>
      <c r="AN32" s="12">
        <f t="shared" si="63"/>
        <v>3.4482758620689653</v>
      </c>
      <c r="AO32" s="12">
        <f t="shared" si="64"/>
        <v>63.793103448275865</v>
      </c>
      <c r="AP32" s="12">
        <f t="shared" si="65"/>
        <v>27.586206896551722</v>
      </c>
      <c r="AQ32" s="12">
        <f t="shared" si="66"/>
        <v>6.8965517241379306</v>
      </c>
      <c r="AR32" s="12">
        <f t="shared" si="67"/>
        <v>1.7241379310344827</v>
      </c>
      <c r="AS32" s="12">
        <f t="shared" si="68"/>
        <v>63.793103448275865</v>
      </c>
      <c r="AT32" s="12">
        <f t="shared" si="69"/>
        <v>32.758620689655174</v>
      </c>
      <c r="AU32" s="12">
        <f t="shared" si="70"/>
        <v>1.7241379310344827</v>
      </c>
      <c r="AV32" s="12">
        <f t="shared" si="71"/>
        <v>1.7241379310344827</v>
      </c>
      <c r="AW32" s="12">
        <f t="shared" si="72"/>
        <v>51.724137931034484</v>
      </c>
      <c r="AX32" s="12">
        <f t="shared" si="73"/>
        <v>34.482758620689658</v>
      </c>
      <c r="AY32" s="12">
        <f t="shared" si="74"/>
        <v>5.1724137931034484</v>
      </c>
      <c r="AZ32" s="12">
        <f t="shared" si="75"/>
        <v>8.6206896551724146</v>
      </c>
      <c r="BA32" s="12">
        <f t="shared" si="76"/>
        <v>12.068965517241379</v>
      </c>
      <c r="BB32" s="12">
        <f t="shared" si="77"/>
        <v>43.103448275862064</v>
      </c>
      <c r="BC32" s="12">
        <f t="shared" si="78"/>
        <v>36.206896551724135</v>
      </c>
      <c r="BD32" s="12">
        <f t="shared" si="79"/>
        <v>8.6206896551724146</v>
      </c>
      <c r="BE32" s="12">
        <f t="shared" si="80"/>
        <v>12.068965517241379</v>
      </c>
      <c r="BF32" s="12">
        <f t="shared" si="81"/>
        <v>25.862068965517242</v>
      </c>
      <c r="BG32" s="12">
        <f t="shared" si="82"/>
        <v>48.275862068965516</v>
      </c>
      <c r="BH32" s="12">
        <f t="shared" si="83"/>
        <v>13.793103448275861</v>
      </c>
      <c r="BI32" s="12">
        <f t="shared" si="84"/>
        <v>18.96551724137931</v>
      </c>
      <c r="BJ32" s="12">
        <f t="shared" si="85"/>
        <v>44.827586206896555</v>
      </c>
      <c r="BK32" s="12">
        <f t="shared" si="86"/>
        <v>18.96551724137931</v>
      </c>
      <c r="BL32" s="12">
        <f t="shared" si="87"/>
        <v>17.241379310344829</v>
      </c>
      <c r="BM32" s="12">
        <f t="shared" si="88"/>
        <v>27.586206896551722</v>
      </c>
      <c r="BN32" s="12">
        <f t="shared" si="89"/>
        <v>44.827586206896555</v>
      </c>
      <c r="BO32" s="12">
        <f t="shared" si="90"/>
        <v>13.793103448275861</v>
      </c>
      <c r="BP32" s="12">
        <f t="shared" si="91"/>
        <v>13.793103448275861</v>
      </c>
    </row>
    <row r="33" spans="2:68" x14ac:dyDescent="0.25">
      <c r="B33" s="8" t="s">
        <v>199</v>
      </c>
      <c r="C33" s="9">
        <v>40</v>
      </c>
      <c r="D33" s="9">
        <v>32</v>
      </c>
      <c r="E33" s="9">
        <v>5</v>
      </c>
      <c r="F33" s="9">
        <v>1</v>
      </c>
      <c r="G33" s="9">
        <v>40</v>
      </c>
      <c r="H33" s="9">
        <v>31</v>
      </c>
      <c r="I33" s="9">
        <v>7</v>
      </c>
      <c r="J33" s="9">
        <v>0</v>
      </c>
      <c r="K33" s="9">
        <v>36</v>
      </c>
      <c r="L33" s="9">
        <v>33</v>
      </c>
      <c r="M33" s="9">
        <v>8</v>
      </c>
      <c r="N33" s="9">
        <v>1</v>
      </c>
      <c r="O33" s="9">
        <v>27</v>
      </c>
      <c r="P33" s="9">
        <v>38</v>
      </c>
      <c r="Q33" s="9">
        <v>12</v>
      </c>
      <c r="R33" s="9">
        <v>1</v>
      </c>
      <c r="S33" s="9">
        <v>14</v>
      </c>
      <c r="T33" s="9">
        <v>25</v>
      </c>
      <c r="U33" s="9">
        <v>32</v>
      </c>
      <c r="V33" s="9">
        <v>7</v>
      </c>
      <c r="W33" s="9">
        <v>11</v>
      </c>
      <c r="X33" s="9">
        <v>16</v>
      </c>
      <c r="Y33" s="9">
        <v>42</v>
      </c>
      <c r="Z33" s="9">
        <v>9</v>
      </c>
      <c r="AA33" s="9">
        <v>15</v>
      </c>
      <c r="AB33" s="9">
        <v>26</v>
      </c>
      <c r="AC33" s="9">
        <v>27</v>
      </c>
      <c r="AD33" s="9">
        <v>10</v>
      </c>
      <c r="AE33" s="9">
        <v>24</v>
      </c>
      <c r="AF33" s="9">
        <v>33</v>
      </c>
      <c r="AG33" s="9">
        <v>15</v>
      </c>
      <c r="AH33" s="9">
        <v>6</v>
      </c>
      <c r="AJ33" s="8" t="s">
        <v>199</v>
      </c>
      <c r="AK33" s="12">
        <f t="shared" si="60"/>
        <v>51.282051282051277</v>
      </c>
      <c r="AL33" s="12">
        <f t="shared" si="61"/>
        <v>41.025641025641022</v>
      </c>
      <c r="AM33" s="12">
        <f t="shared" si="62"/>
        <v>6.4102564102564097</v>
      </c>
      <c r="AN33" s="12">
        <f t="shared" si="63"/>
        <v>1.2820512820512819</v>
      </c>
      <c r="AO33" s="12">
        <f t="shared" si="64"/>
        <v>51.282051282051277</v>
      </c>
      <c r="AP33" s="12">
        <f t="shared" si="65"/>
        <v>39.743589743589745</v>
      </c>
      <c r="AQ33" s="12">
        <f t="shared" si="66"/>
        <v>8.9743589743589745</v>
      </c>
      <c r="AR33" s="12">
        <f t="shared" si="67"/>
        <v>0</v>
      </c>
      <c r="AS33" s="12">
        <f t="shared" si="68"/>
        <v>46.153846153846153</v>
      </c>
      <c r="AT33" s="12">
        <f t="shared" si="69"/>
        <v>42.307692307692307</v>
      </c>
      <c r="AU33" s="12">
        <f t="shared" si="70"/>
        <v>10.256410256410255</v>
      </c>
      <c r="AV33" s="12">
        <f t="shared" si="71"/>
        <v>1.2820512820512819</v>
      </c>
      <c r="AW33" s="12">
        <f t="shared" si="72"/>
        <v>34.615384615384613</v>
      </c>
      <c r="AX33" s="12">
        <f t="shared" si="73"/>
        <v>48.717948717948715</v>
      </c>
      <c r="AY33" s="12">
        <f t="shared" si="74"/>
        <v>15.384615384615385</v>
      </c>
      <c r="AZ33" s="12">
        <f t="shared" si="75"/>
        <v>1.2820512820512819</v>
      </c>
      <c r="BA33" s="12">
        <f t="shared" si="76"/>
        <v>17.948717948717949</v>
      </c>
      <c r="BB33" s="12">
        <f t="shared" si="77"/>
        <v>32.051282051282051</v>
      </c>
      <c r="BC33" s="12">
        <f t="shared" si="78"/>
        <v>41.025641025641022</v>
      </c>
      <c r="BD33" s="12">
        <f t="shared" si="79"/>
        <v>8.9743589743589745</v>
      </c>
      <c r="BE33" s="12">
        <f t="shared" si="80"/>
        <v>14.102564102564102</v>
      </c>
      <c r="BF33" s="12">
        <f t="shared" si="81"/>
        <v>20.512820512820511</v>
      </c>
      <c r="BG33" s="12">
        <f t="shared" si="82"/>
        <v>53.846153846153847</v>
      </c>
      <c r="BH33" s="12">
        <f t="shared" si="83"/>
        <v>11.538461538461538</v>
      </c>
      <c r="BI33" s="12">
        <f t="shared" si="84"/>
        <v>19.230769230769234</v>
      </c>
      <c r="BJ33" s="12">
        <f t="shared" si="85"/>
        <v>33.333333333333329</v>
      </c>
      <c r="BK33" s="12">
        <f t="shared" si="86"/>
        <v>34.615384615384613</v>
      </c>
      <c r="BL33" s="12">
        <f t="shared" si="87"/>
        <v>12.820512820512819</v>
      </c>
      <c r="BM33" s="12">
        <f t="shared" si="88"/>
        <v>30.76923076923077</v>
      </c>
      <c r="BN33" s="12">
        <f t="shared" si="89"/>
        <v>42.307692307692307</v>
      </c>
      <c r="BO33" s="12">
        <f t="shared" si="90"/>
        <v>19.230769230769234</v>
      </c>
      <c r="BP33" s="12">
        <f t="shared" si="91"/>
        <v>7.6923076923076925</v>
      </c>
    </row>
    <row r="34" spans="2:68" x14ac:dyDescent="0.25">
      <c r="B34" s="45" t="s">
        <v>42</v>
      </c>
      <c r="C34" s="49"/>
      <c r="D34" s="49"/>
      <c r="E34" s="49"/>
      <c r="AJ34" s="45" t="s">
        <v>42</v>
      </c>
      <c r="AK34" s="50"/>
      <c r="AL34" s="50"/>
      <c r="AN34" s="51"/>
      <c r="AO34" s="50"/>
      <c r="AP34" s="50"/>
      <c r="AR34" s="51"/>
      <c r="AS34" s="50"/>
      <c r="AT34" s="50"/>
      <c r="AV34" s="51"/>
      <c r="AW34" s="50"/>
      <c r="AX34" s="50"/>
      <c r="AZ34" s="51"/>
      <c r="BA34" s="50"/>
      <c r="BB34" s="50"/>
      <c r="BD34" s="51"/>
      <c r="BE34" s="50"/>
      <c r="BF34" s="50"/>
      <c r="BH34" s="51"/>
      <c r="BI34" s="50"/>
      <c r="BJ34" s="50"/>
      <c r="BL34" s="51"/>
      <c r="BM34" s="50"/>
      <c r="BN34" s="50"/>
      <c r="BP34" s="51"/>
    </row>
    <row r="35" spans="2:68" x14ac:dyDescent="0.25">
      <c r="B35" s="8" t="s">
        <v>43</v>
      </c>
      <c r="C35" s="9">
        <v>2058</v>
      </c>
      <c r="D35" s="9">
        <v>1226</v>
      </c>
      <c r="E35" s="9">
        <v>281</v>
      </c>
      <c r="F35" s="9">
        <v>56</v>
      </c>
      <c r="G35" s="9">
        <v>1756</v>
      </c>
      <c r="H35" s="9">
        <v>1301</v>
      </c>
      <c r="I35" s="9">
        <v>453</v>
      </c>
      <c r="J35" s="9">
        <v>111</v>
      </c>
      <c r="K35" s="9">
        <v>1915</v>
      </c>
      <c r="L35" s="9">
        <v>1204</v>
      </c>
      <c r="M35" s="9">
        <v>373</v>
      </c>
      <c r="N35" s="9">
        <v>129</v>
      </c>
      <c r="O35" s="9">
        <v>1439</v>
      </c>
      <c r="P35" s="9">
        <v>1375</v>
      </c>
      <c r="Q35" s="9">
        <v>628</v>
      </c>
      <c r="R35" s="9">
        <v>179</v>
      </c>
      <c r="S35" s="9">
        <v>626</v>
      </c>
      <c r="T35" s="9">
        <v>1281</v>
      </c>
      <c r="U35" s="9">
        <v>1442</v>
      </c>
      <c r="V35" s="9">
        <v>272</v>
      </c>
      <c r="W35" s="9">
        <v>420</v>
      </c>
      <c r="X35" s="9">
        <v>789</v>
      </c>
      <c r="Y35" s="9">
        <v>1781</v>
      </c>
      <c r="Z35" s="9">
        <v>631</v>
      </c>
      <c r="AA35" s="9">
        <v>455</v>
      </c>
      <c r="AB35" s="9">
        <v>986</v>
      </c>
      <c r="AC35" s="9">
        <v>1585</v>
      </c>
      <c r="AD35" s="9">
        <v>595</v>
      </c>
      <c r="AE35" s="9">
        <v>1001</v>
      </c>
      <c r="AF35" s="9">
        <v>1591</v>
      </c>
      <c r="AG35" s="9">
        <v>686</v>
      </c>
      <c r="AH35" s="9">
        <v>343</v>
      </c>
      <c r="AJ35" s="8" t="s">
        <v>43</v>
      </c>
      <c r="AK35" s="48">
        <f t="shared" ref="AK35:AK36" si="92">C35/(C35+D35+E35+F35)*100</f>
        <v>56.835128417564206</v>
      </c>
      <c r="AL35" s="48">
        <f t="shared" ref="AL35:AL36" si="93">D35/(D35+E35+F35+C35)*100</f>
        <v>33.858050262358461</v>
      </c>
      <c r="AM35" s="48">
        <f t="shared" ref="AM35:AM36" si="94">E35/(E35+F35+D35+C35)*100</f>
        <v>7.7602872134769409</v>
      </c>
      <c r="AN35" s="48">
        <f t="shared" ref="AN35:AN36" si="95">F35/(F35+E35+D35+C35)*100</f>
        <v>1.5465341066003866</v>
      </c>
      <c r="AO35" s="48">
        <f t="shared" ref="AO35:AO36" si="96">G35/(G35+H35+I35+J35)*100</f>
        <v>48.494890914112126</v>
      </c>
      <c r="AP35" s="48">
        <f t="shared" ref="AP35:AP36" si="97">H35/(H35+I35+J35+G35)*100</f>
        <v>35.929301297983983</v>
      </c>
      <c r="AQ35" s="48">
        <f t="shared" ref="AQ35:AQ36" si="98">I35/(I35+J35+H35+G35)*100</f>
        <v>12.510356255178129</v>
      </c>
      <c r="AR35" s="48">
        <f t="shared" ref="AR35:AR36" si="99">J35/(J35+I35+H35+G35)*100</f>
        <v>3.0654515327257661</v>
      </c>
      <c r="AS35" s="48">
        <f t="shared" ref="AS35:AS36" si="100">K35/(K35+L35+M35+N35)*100</f>
        <v>52.88594310963822</v>
      </c>
      <c r="AT35" s="48">
        <f t="shared" ref="AT35:AT36" si="101">L35/(L35+M35+N35+K35)*100</f>
        <v>33.25048329190831</v>
      </c>
      <c r="AU35" s="48">
        <f t="shared" ref="AU35:AU36" si="102">M35/(M35+N35+L35+K35)*100</f>
        <v>10.301021817177574</v>
      </c>
      <c r="AV35" s="48">
        <f t="shared" ref="AV35:AV36" si="103">N35/(N35+M35+L35+K35)*100</f>
        <v>3.5625517812758902</v>
      </c>
      <c r="AW35" s="48">
        <f t="shared" ref="AW35:AW36" si="104">O35/(O35+P35+Q35+R35)*100</f>
        <v>39.740403203534939</v>
      </c>
      <c r="AX35" s="48">
        <f t="shared" ref="AX35:AX36" si="105">P35/(P35+Q35+R35+O35)*100</f>
        <v>37.972935653134492</v>
      </c>
      <c r="AY35" s="48">
        <f t="shared" ref="AY35:AY36" si="106">Q35/(Q35+R35+P35+O35)*100</f>
        <v>17.343275338304338</v>
      </c>
      <c r="AZ35" s="48">
        <f t="shared" ref="AZ35:AZ36" si="107">R35/(R35+Q35+P35+O35)*100</f>
        <v>4.943385805026236</v>
      </c>
      <c r="BA35" s="48">
        <f t="shared" ref="BA35:BA36" si="108">S35/(S35+T35+U35+V35)*100</f>
        <v>17.288041977354322</v>
      </c>
      <c r="BB35" s="48">
        <f t="shared" ref="BB35:BB36" si="109">T35/(T35+U35+V35+S35)*100</f>
        <v>35.376967688483845</v>
      </c>
      <c r="BC35" s="48">
        <f t="shared" ref="BC35:BC36" si="110">U35/(U35+V35+T35+S35)*100</f>
        <v>39.823253244959957</v>
      </c>
      <c r="BD35" s="48">
        <f t="shared" ref="BD35:BD36" si="111">V35/(V35+U35+T35+S35)*100</f>
        <v>7.511737089201878</v>
      </c>
      <c r="BE35" s="48">
        <f t="shared" ref="BE35:BE36" si="112">W35/(W35+X35+Y35+Z35)*100</f>
        <v>11.599005799502899</v>
      </c>
      <c r="BF35" s="48">
        <f t="shared" ref="BF35:BF36" si="113">X35/(X35+Y35+Z35+W35)*100</f>
        <v>21.789560894780447</v>
      </c>
      <c r="BG35" s="48">
        <f t="shared" ref="BG35:BG36" si="114">Y35/(Y35+Z35+X35+W35)*100</f>
        <v>49.185307925987296</v>
      </c>
      <c r="BH35" s="48">
        <f t="shared" ref="BH35:BH36" si="115">Z35/(Z35+Y35+X35+W35)*100</f>
        <v>17.426125379729356</v>
      </c>
      <c r="BI35" s="48">
        <f t="shared" ref="BI35:BI36" si="116">AA35/(AA35+AB35+AC35+AD35)*100</f>
        <v>12.565589616128142</v>
      </c>
      <c r="BJ35" s="48">
        <f t="shared" ref="BJ35:BJ36" si="117">AB35/(AB35+AC35+AD35+AA35)*100</f>
        <v>27.230046948356808</v>
      </c>
      <c r="BK35" s="48">
        <f t="shared" ref="BK35:BK36" si="118">AC35/(AC35+AD35+AB35+AA35)*100</f>
        <v>43.772438552885944</v>
      </c>
      <c r="BL35" s="48">
        <f t="shared" ref="BL35:BL36" si="119">AD35/(AD35+AC35+AB35+AA35)*100</f>
        <v>16.431924882629108</v>
      </c>
      <c r="BM35" s="48">
        <f t="shared" ref="BM35:BM36" si="120">AE35/(AE35+AF35+AG35+AH35)*100</f>
        <v>27.644297155481912</v>
      </c>
      <c r="BN35" s="48">
        <f t="shared" ref="BN35:BN36" si="121">AF35/(AF35+AG35+AH35+AE35)*100</f>
        <v>43.938138635735982</v>
      </c>
      <c r="BO35" s="48">
        <f t="shared" ref="BO35:BO36" si="122">AG35/(AG35+AH35+AF35+AE35)*100</f>
        <v>18.945042805854737</v>
      </c>
      <c r="BP35" s="48">
        <f t="shared" ref="BP35:BP36" si="123">AH35/(AH35+AG35+AF35+AE35)*100</f>
        <v>9.4725214029273683</v>
      </c>
    </row>
    <row r="36" spans="2:68" x14ac:dyDescent="0.25">
      <c r="B36" s="8" t="s">
        <v>44</v>
      </c>
      <c r="C36" s="9">
        <v>874</v>
      </c>
      <c r="D36" s="9">
        <v>436</v>
      </c>
      <c r="E36" s="9">
        <v>117</v>
      </c>
      <c r="F36" s="9">
        <v>11</v>
      </c>
      <c r="G36" s="9">
        <v>878</v>
      </c>
      <c r="H36" s="9">
        <v>451</v>
      </c>
      <c r="I36" s="9">
        <v>93</v>
      </c>
      <c r="J36" s="9">
        <v>16</v>
      </c>
      <c r="K36" s="9">
        <v>919</v>
      </c>
      <c r="L36" s="9">
        <v>373</v>
      </c>
      <c r="M36" s="9">
        <v>117</v>
      </c>
      <c r="N36" s="9">
        <v>29</v>
      </c>
      <c r="O36" s="9">
        <v>658</v>
      </c>
      <c r="P36" s="9">
        <v>536</v>
      </c>
      <c r="Q36" s="9">
        <v>207</v>
      </c>
      <c r="R36" s="9">
        <v>37</v>
      </c>
      <c r="S36" s="9">
        <v>170</v>
      </c>
      <c r="T36" s="9">
        <v>461</v>
      </c>
      <c r="U36" s="9">
        <v>726</v>
      </c>
      <c r="V36" s="9">
        <v>81</v>
      </c>
      <c r="W36" s="9">
        <v>261</v>
      </c>
      <c r="X36" s="9">
        <v>503</v>
      </c>
      <c r="Y36" s="9">
        <v>593</v>
      </c>
      <c r="Z36" s="9">
        <v>81</v>
      </c>
      <c r="AA36" s="9">
        <v>137</v>
      </c>
      <c r="AB36" s="9">
        <v>398</v>
      </c>
      <c r="AC36" s="9">
        <v>724</v>
      </c>
      <c r="AD36" s="9">
        <v>179</v>
      </c>
      <c r="AE36" s="9">
        <v>368</v>
      </c>
      <c r="AF36" s="9">
        <v>682</v>
      </c>
      <c r="AG36" s="9">
        <v>295</v>
      </c>
      <c r="AH36" s="9">
        <v>93</v>
      </c>
      <c r="AJ36" s="8" t="s">
        <v>44</v>
      </c>
      <c r="AK36" s="48">
        <f t="shared" si="92"/>
        <v>60.778859527121</v>
      </c>
      <c r="AL36" s="48">
        <f t="shared" si="93"/>
        <v>30.319888734353267</v>
      </c>
      <c r="AM36" s="48">
        <f t="shared" si="94"/>
        <v>8.1363004172461757</v>
      </c>
      <c r="AN36" s="48">
        <f t="shared" si="95"/>
        <v>0.76495132127955501</v>
      </c>
      <c r="AO36" s="48">
        <f t="shared" si="96"/>
        <v>61.057023643949925</v>
      </c>
      <c r="AP36" s="48">
        <f t="shared" si="97"/>
        <v>31.36300417246175</v>
      </c>
      <c r="AQ36" s="48">
        <f t="shared" si="98"/>
        <v>6.4673157162726005</v>
      </c>
      <c r="AR36" s="48">
        <f t="shared" si="99"/>
        <v>1.1126564673157162</v>
      </c>
      <c r="AS36" s="48">
        <f t="shared" si="100"/>
        <v>63.908205841446453</v>
      </c>
      <c r="AT36" s="48">
        <f t="shared" si="101"/>
        <v>25.938803894297635</v>
      </c>
      <c r="AU36" s="48">
        <f t="shared" si="102"/>
        <v>8.1363004172461757</v>
      </c>
      <c r="AV36" s="48">
        <f t="shared" si="103"/>
        <v>2.0166898470097356</v>
      </c>
      <c r="AW36" s="48">
        <f t="shared" si="104"/>
        <v>45.757997218358831</v>
      </c>
      <c r="AX36" s="48">
        <f t="shared" si="105"/>
        <v>37.273991655076493</v>
      </c>
      <c r="AY36" s="48">
        <f t="shared" si="106"/>
        <v>14.394993045897078</v>
      </c>
      <c r="AZ36" s="48">
        <f t="shared" si="107"/>
        <v>2.5730180806675937</v>
      </c>
      <c r="BA36" s="48">
        <f t="shared" si="108"/>
        <v>11.821974965229485</v>
      </c>
      <c r="BB36" s="48">
        <f t="shared" si="109"/>
        <v>32.058414464534074</v>
      </c>
      <c r="BC36" s="48">
        <f t="shared" si="110"/>
        <v>50.486787204450621</v>
      </c>
      <c r="BD36" s="48">
        <f t="shared" si="111"/>
        <v>5.6328233657858133</v>
      </c>
      <c r="BE36" s="48">
        <f t="shared" si="112"/>
        <v>18.150208623087622</v>
      </c>
      <c r="BF36" s="48">
        <f t="shared" si="113"/>
        <v>34.979137691237831</v>
      </c>
      <c r="BG36" s="48">
        <f t="shared" si="114"/>
        <v>41.237830319888737</v>
      </c>
      <c r="BH36" s="48">
        <f t="shared" si="115"/>
        <v>5.6328233657858133</v>
      </c>
      <c r="BI36" s="48">
        <f t="shared" si="116"/>
        <v>9.527121001390821</v>
      </c>
      <c r="BJ36" s="48">
        <f t="shared" si="117"/>
        <v>27.677329624478443</v>
      </c>
      <c r="BK36" s="48">
        <f t="shared" si="118"/>
        <v>50.347705146036162</v>
      </c>
      <c r="BL36" s="48">
        <f t="shared" si="119"/>
        <v>12.447844228094576</v>
      </c>
      <c r="BM36" s="48">
        <f t="shared" si="120"/>
        <v>25.591098748261476</v>
      </c>
      <c r="BN36" s="48">
        <f t="shared" si="121"/>
        <v>47.426981919332405</v>
      </c>
      <c r="BO36" s="48">
        <f t="shared" si="122"/>
        <v>20.51460361613352</v>
      </c>
      <c r="BP36" s="48">
        <f t="shared" si="123"/>
        <v>6.4673157162726005</v>
      </c>
    </row>
  </sheetData>
  <mergeCells count="19">
    <mergeCell ref="BM9:BP9"/>
    <mergeCell ref="B6:BP6"/>
    <mergeCell ref="AO9:AR9"/>
    <mergeCell ref="AS9:AV9"/>
    <mergeCell ref="AW9:AZ9"/>
    <mergeCell ref="BA9:BD9"/>
    <mergeCell ref="BE9:BH9"/>
    <mergeCell ref="C9:F9"/>
    <mergeCell ref="B9:B10"/>
    <mergeCell ref="G9:J9"/>
    <mergeCell ref="K9:N9"/>
    <mergeCell ref="O9:R9"/>
    <mergeCell ref="S9:V9"/>
    <mergeCell ref="W9:Z9"/>
    <mergeCell ref="AA9:AD9"/>
    <mergeCell ref="AE9:AH9"/>
    <mergeCell ref="AJ9:AJ10"/>
    <mergeCell ref="AK9:AN9"/>
    <mergeCell ref="BI9:BL9"/>
  </mergeCells>
  <hyperlinks>
    <hyperlink ref="B4" location="Índice!A1" display="voltar" xr:uid="{F0AE3854-F663-4BBD-BD80-E4E52C6A3163}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D8D2D9"/>
  </sheetPr>
  <dimension ref="A2:T35"/>
  <sheetViews>
    <sheetView showGridLines="0" zoomScaleNormal="100" workbookViewId="0">
      <selection activeCell="B9" sqref="B9"/>
    </sheetView>
  </sheetViews>
  <sheetFormatPr defaultRowHeight="15" x14ac:dyDescent="0.25"/>
  <cols>
    <col min="1" max="1" width="3.42578125" customWidth="1"/>
    <col min="2" max="2" width="28.28515625" customWidth="1"/>
    <col min="3" max="10" width="15.85546875" customWidth="1"/>
    <col min="11" max="11" width="3.42578125" customWidth="1"/>
    <col min="12" max="12" width="27.7109375" customWidth="1"/>
    <col min="13" max="20" width="15.85546875" customWidth="1"/>
  </cols>
  <sheetData>
    <row r="2" spans="1:20" ht="18" x14ac:dyDescent="0.25">
      <c r="B2" s="27" t="s">
        <v>180</v>
      </c>
    </row>
    <row r="3" spans="1:20" x14ac:dyDescent="0.25">
      <c r="A3" s="15"/>
      <c r="B3" s="26" t="str">
        <f>Índice!B11</f>
        <v>Maio 2022</v>
      </c>
    </row>
    <row r="4" spans="1:20" x14ac:dyDescent="0.25">
      <c r="B4" s="25" t="s">
        <v>30</v>
      </c>
    </row>
    <row r="5" spans="1:20" ht="3" customHeight="1" x14ac:dyDescent="0.25">
      <c r="B5" s="25"/>
    </row>
    <row r="6" spans="1:20" ht="18" customHeight="1" x14ac:dyDescent="0.25">
      <c r="B6" s="63" t="s">
        <v>98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3" customHeight="1" x14ac:dyDescent="0.25"/>
    <row r="8" spans="1:20" x14ac:dyDescent="0.25">
      <c r="B8" s="14" t="s">
        <v>27</v>
      </c>
      <c r="L8" s="2" t="s">
        <v>7</v>
      </c>
    </row>
    <row r="9" spans="1:20" ht="56.25" x14ac:dyDescent="0.25">
      <c r="B9" s="28" t="s">
        <v>0</v>
      </c>
      <c r="C9" s="28" t="s">
        <v>90</v>
      </c>
      <c r="D9" s="28" t="s">
        <v>91</v>
      </c>
      <c r="E9" s="28" t="s">
        <v>92</v>
      </c>
      <c r="F9" s="28" t="s">
        <v>93</v>
      </c>
      <c r="G9" s="28" t="s">
        <v>94</v>
      </c>
      <c r="H9" s="28" t="s">
        <v>95</v>
      </c>
      <c r="I9" s="28" t="s">
        <v>96</v>
      </c>
      <c r="J9" s="28" t="s">
        <v>97</v>
      </c>
      <c r="L9" s="28" t="s">
        <v>0</v>
      </c>
      <c r="M9" s="28" t="s">
        <v>90</v>
      </c>
      <c r="N9" s="28" t="s">
        <v>91</v>
      </c>
      <c r="O9" s="28" t="s">
        <v>92</v>
      </c>
      <c r="P9" s="28" t="s">
        <v>93</v>
      </c>
      <c r="Q9" s="28" t="s">
        <v>94</v>
      </c>
      <c r="R9" s="28" t="s">
        <v>95</v>
      </c>
      <c r="S9" s="28" t="s">
        <v>96</v>
      </c>
      <c r="T9" s="28" t="s">
        <v>97</v>
      </c>
    </row>
    <row r="10" spans="1:20" x14ac:dyDescent="0.25">
      <c r="B10" s="29" t="s">
        <v>1</v>
      </c>
      <c r="C10" s="3"/>
      <c r="D10" s="3"/>
      <c r="E10" s="3"/>
      <c r="F10" s="3"/>
      <c r="G10" s="3"/>
      <c r="H10" s="3"/>
      <c r="I10" s="3"/>
      <c r="J10" s="3"/>
      <c r="L10" s="29" t="s">
        <v>1</v>
      </c>
      <c r="M10" s="4"/>
      <c r="N10" s="4"/>
      <c r="O10" s="4"/>
      <c r="P10" s="4"/>
      <c r="Q10" s="4"/>
      <c r="R10" s="4"/>
      <c r="S10" s="4"/>
      <c r="T10" s="4"/>
    </row>
    <row r="11" spans="1:20" x14ac:dyDescent="0.25">
      <c r="B11" s="5" t="s">
        <v>1</v>
      </c>
      <c r="C11" s="6">
        <v>1375</v>
      </c>
      <c r="D11" s="6">
        <v>169</v>
      </c>
      <c r="E11" s="6">
        <v>41</v>
      </c>
      <c r="F11" s="6">
        <v>275</v>
      </c>
      <c r="G11" s="6">
        <v>116</v>
      </c>
      <c r="H11" s="6">
        <v>442</v>
      </c>
      <c r="I11" s="6">
        <v>1969</v>
      </c>
      <c r="J11" s="6">
        <v>1665</v>
      </c>
      <c r="L11" s="5" t="s">
        <v>1</v>
      </c>
      <c r="M11" s="10">
        <f>C11/('Q6'!$C12+'Q6'!$D12)*100</f>
        <v>29.930343926861124</v>
      </c>
      <c r="N11" s="10">
        <f>D11/('Q6'!$C12+'Q6'!$D12)*100</f>
        <v>3.678711362646931</v>
      </c>
      <c r="O11" s="10">
        <f>E11/('Q6'!$C12+'Q6'!$D12)*100</f>
        <v>0.89246843709185897</v>
      </c>
      <c r="P11" s="10">
        <f>F11/('Q6'!$C12+'Q6'!$D12)*100</f>
        <v>5.9860687853722245</v>
      </c>
      <c r="Q11" s="10">
        <f>G11/('Q6'!$C12+'Q6'!$D12)*100</f>
        <v>2.5250326512842838</v>
      </c>
      <c r="R11" s="10">
        <f>H11/('Q6'!$C12+'Q6'!$D12)*100</f>
        <v>9.6212451023073573</v>
      </c>
      <c r="S11" s="10">
        <f>I11/('Q6'!$C12+'Q6'!$D12)*100</f>
        <v>42.86025250326513</v>
      </c>
      <c r="T11" s="10">
        <f>J11/('Q6'!$C12+'Q6'!$D12)*100</f>
        <v>36.242925555071828</v>
      </c>
    </row>
    <row r="12" spans="1:20" x14ac:dyDescent="0.25">
      <c r="B12" s="29" t="s">
        <v>2</v>
      </c>
      <c r="C12" s="7"/>
      <c r="D12" s="7"/>
      <c r="E12" s="7"/>
      <c r="F12" s="7"/>
      <c r="G12" s="7"/>
      <c r="H12" s="7"/>
      <c r="I12" s="7"/>
      <c r="J12" s="7"/>
      <c r="L12" s="29" t="s">
        <v>2</v>
      </c>
      <c r="M12" s="11"/>
      <c r="N12" s="11"/>
      <c r="O12" s="11"/>
      <c r="P12" s="11"/>
      <c r="Q12" s="11"/>
      <c r="R12" s="11"/>
      <c r="S12" s="11"/>
      <c r="T12" s="11"/>
    </row>
    <row r="13" spans="1:20" x14ac:dyDescent="0.25">
      <c r="B13" s="8" t="s">
        <v>3</v>
      </c>
      <c r="C13" s="9">
        <v>139</v>
      </c>
      <c r="D13" s="9">
        <v>15</v>
      </c>
      <c r="E13" s="9">
        <v>11</v>
      </c>
      <c r="F13" s="9">
        <v>60</v>
      </c>
      <c r="G13" s="9">
        <v>6</v>
      </c>
      <c r="H13" s="9">
        <v>75</v>
      </c>
      <c r="I13" s="9">
        <v>233</v>
      </c>
      <c r="J13" s="9">
        <v>444</v>
      </c>
      <c r="L13" s="8" t="s">
        <v>3</v>
      </c>
      <c r="M13" s="12">
        <f>C13/('Q6'!$C14+'Q6'!$D14)*100</f>
        <v>16.706730769230766</v>
      </c>
      <c r="N13" s="12">
        <f>D13/('Q6'!$C14+'Q6'!$D14)*100</f>
        <v>1.8028846153846152</v>
      </c>
      <c r="O13" s="12">
        <f>E13/('Q6'!$C14+'Q6'!$D14)*100</f>
        <v>1.3221153846153846</v>
      </c>
      <c r="P13" s="12">
        <f>F13/('Q6'!$C14+'Q6'!$D14)*100</f>
        <v>7.2115384615384608</v>
      </c>
      <c r="Q13" s="12">
        <f>G13/('Q6'!$C14+'Q6'!$D14)*100</f>
        <v>0.72115384615384615</v>
      </c>
      <c r="R13" s="12">
        <f>H13/('Q6'!$C14+'Q6'!$D14)*100</f>
        <v>9.0144230769230766</v>
      </c>
      <c r="S13" s="12">
        <f>I13/('Q6'!$C14+'Q6'!$D14)*100</f>
        <v>28.004807692307693</v>
      </c>
      <c r="T13" s="12">
        <f>J13/('Q6'!$C14+'Q6'!$D14)*100</f>
        <v>53.365384615384613</v>
      </c>
    </row>
    <row r="14" spans="1:20" x14ac:dyDescent="0.25">
      <c r="B14" s="8" t="s">
        <v>4</v>
      </c>
      <c r="C14" s="9">
        <v>410</v>
      </c>
      <c r="D14" s="9">
        <v>64</v>
      </c>
      <c r="E14" s="9">
        <v>13</v>
      </c>
      <c r="F14" s="9">
        <v>98</v>
      </c>
      <c r="G14" s="9">
        <v>47</v>
      </c>
      <c r="H14" s="9">
        <v>165</v>
      </c>
      <c r="I14" s="9">
        <v>634</v>
      </c>
      <c r="J14" s="9">
        <v>668</v>
      </c>
      <c r="L14" s="8" t="s">
        <v>4</v>
      </c>
      <c r="M14" s="12">
        <f>C14/('Q6'!$C15+'Q6'!$D15)*100</f>
        <v>25.215252152521529</v>
      </c>
      <c r="N14" s="12">
        <f>D14/('Q6'!$C15+'Q6'!$D15)*100</f>
        <v>3.9360393603936039</v>
      </c>
      <c r="O14" s="12">
        <f>E14/('Q6'!$C15+'Q6'!$D15)*100</f>
        <v>0.79950799507995074</v>
      </c>
      <c r="P14" s="12">
        <f>F14/('Q6'!$C15+'Q6'!$D15)*100</f>
        <v>6.0270602706027061</v>
      </c>
      <c r="Q14" s="12">
        <f>G14/('Q6'!$C15+'Q6'!$D15)*100</f>
        <v>2.8905289052890528</v>
      </c>
      <c r="R14" s="12">
        <f>H14/('Q6'!$C15+'Q6'!$D15)*100</f>
        <v>10.14760147601476</v>
      </c>
      <c r="S14" s="12">
        <f>I14/('Q6'!$C15+'Q6'!$D15)*100</f>
        <v>38.991389913899141</v>
      </c>
      <c r="T14" s="12">
        <f>J14/('Q6'!$C15+'Q6'!$D15)*100</f>
        <v>41.082410824108237</v>
      </c>
    </row>
    <row r="15" spans="1:20" x14ac:dyDescent="0.25">
      <c r="B15" s="8" t="s">
        <v>5</v>
      </c>
      <c r="C15" s="9">
        <v>527</v>
      </c>
      <c r="D15" s="9">
        <v>59</v>
      </c>
      <c r="E15" s="9">
        <v>9</v>
      </c>
      <c r="F15" s="9">
        <v>78</v>
      </c>
      <c r="G15" s="9">
        <v>43</v>
      </c>
      <c r="H15" s="9">
        <v>139</v>
      </c>
      <c r="I15" s="9">
        <v>744</v>
      </c>
      <c r="J15" s="9">
        <v>404</v>
      </c>
      <c r="L15" s="8" t="s">
        <v>5</v>
      </c>
      <c r="M15" s="12">
        <f>C15/('Q6'!$C16+'Q6'!$D16)*100</f>
        <v>36.195054945054942</v>
      </c>
      <c r="N15" s="12">
        <f>D15/('Q6'!$C16+'Q6'!$D16)*100</f>
        <v>4.052197802197802</v>
      </c>
      <c r="O15" s="12">
        <f>E15/('Q6'!$C16+'Q6'!$D16)*100</f>
        <v>0.61813186813186816</v>
      </c>
      <c r="P15" s="12">
        <f>F15/('Q6'!$C16+'Q6'!$D16)*100</f>
        <v>5.3571428571428568</v>
      </c>
      <c r="Q15" s="12">
        <f>G15/('Q6'!$C16+'Q6'!$D16)*100</f>
        <v>2.953296703296703</v>
      </c>
      <c r="R15" s="12">
        <f>H15/('Q6'!$C16+'Q6'!$D16)*100</f>
        <v>9.5467032967032956</v>
      </c>
      <c r="S15" s="12">
        <f>I15/('Q6'!$C16+'Q6'!$D16)*100</f>
        <v>51.098901098901095</v>
      </c>
      <c r="T15" s="12">
        <f>J15/('Q6'!$C16+'Q6'!$D16)*100</f>
        <v>27.747252747252748</v>
      </c>
    </row>
    <row r="16" spans="1:20" x14ac:dyDescent="0.25">
      <c r="B16" s="8" t="s">
        <v>6</v>
      </c>
      <c r="C16" s="9">
        <v>299</v>
      </c>
      <c r="D16" s="9">
        <v>31</v>
      </c>
      <c r="E16" s="9">
        <v>8</v>
      </c>
      <c r="F16" s="9">
        <v>39</v>
      </c>
      <c r="G16" s="9">
        <v>20</v>
      </c>
      <c r="H16" s="9">
        <v>63</v>
      </c>
      <c r="I16" s="9">
        <v>358</v>
      </c>
      <c r="J16" s="9">
        <v>149</v>
      </c>
      <c r="L16" s="8" t="s">
        <v>6</v>
      </c>
      <c r="M16" s="12">
        <f>C16/('Q6'!$C17+'Q6'!$D17)*100</f>
        <v>43.970588235294116</v>
      </c>
      <c r="N16" s="12">
        <f>D16/('Q6'!$C17+'Q6'!$D17)*100</f>
        <v>4.5588235294117645</v>
      </c>
      <c r="O16" s="12">
        <f>E16/('Q6'!$C17+'Q6'!$D17)*100</f>
        <v>1.1764705882352942</v>
      </c>
      <c r="P16" s="12">
        <f>F16/('Q6'!$C17+'Q6'!$D17)*100</f>
        <v>5.7352941176470589</v>
      </c>
      <c r="Q16" s="12">
        <f>G16/('Q6'!$C17+'Q6'!$D17)*100</f>
        <v>2.9411764705882351</v>
      </c>
      <c r="R16" s="12">
        <f>H16/('Q6'!$C17+'Q6'!$D17)*100</f>
        <v>9.264705882352942</v>
      </c>
      <c r="S16" s="12">
        <f>I16/('Q6'!$C17+'Q6'!$D17)*100</f>
        <v>52.647058823529413</v>
      </c>
      <c r="T16" s="12">
        <f>J16/('Q6'!$C17+'Q6'!$D17)*100</f>
        <v>21.911764705882351</v>
      </c>
    </row>
    <row r="17" spans="2:20" x14ac:dyDescent="0.25">
      <c r="B17" s="29" t="s">
        <v>17</v>
      </c>
      <c r="C17" s="7"/>
      <c r="D17" s="7"/>
      <c r="E17" s="7"/>
      <c r="F17" s="7"/>
      <c r="G17" s="7"/>
      <c r="H17" s="7"/>
      <c r="I17" s="7"/>
      <c r="J17" s="7"/>
      <c r="L17" s="29" t="s">
        <v>17</v>
      </c>
      <c r="M17" s="11"/>
      <c r="N17" s="11"/>
      <c r="O17" s="11"/>
      <c r="P17" s="11"/>
      <c r="Q17" s="11"/>
      <c r="R17" s="11"/>
      <c r="S17" s="11"/>
      <c r="T17" s="11"/>
    </row>
    <row r="18" spans="2:20" x14ac:dyDescent="0.25">
      <c r="B18" s="8" t="s">
        <v>10</v>
      </c>
      <c r="C18" s="9">
        <v>636</v>
      </c>
      <c r="D18" s="9">
        <v>101</v>
      </c>
      <c r="E18" s="9">
        <v>23</v>
      </c>
      <c r="F18" s="9">
        <v>81</v>
      </c>
      <c r="G18" s="9">
        <v>44</v>
      </c>
      <c r="H18" s="9">
        <v>141</v>
      </c>
      <c r="I18" s="9">
        <v>772</v>
      </c>
      <c r="J18" s="9">
        <v>386</v>
      </c>
      <c r="L18" s="8" t="s">
        <v>10</v>
      </c>
      <c r="M18" s="12">
        <f>C18/('Q6'!$C19+'Q6'!$D19)*100</f>
        <v>41.379310344827587</v>
      </c>
      <c r="N18" s="12">
        <f>D18/('Q6'!$C19+'Q6'!$D19)*100</f>
        <v>6.5712426805465185</v>
      </c>
      <c r="O18" s="12">
        <f>E18/('Q6'!$C19+'Q6'!$D19)*100</f>
        <v>1.4964216005204944</v>
      </c>
      <c r="P18" s="12">
        <f>F18/('Q6'!$C19+'Q6'!$D19)*100</f>
        <v>5.2700065061808719</v>
      </c>
      <c r="Q18" s="12">
        <f>G18/('Q6'!$C19+'Q6'!$D19)*100</f>
        <v>2.8627195836044241</v>
      </c>
      <c r="R18" s="12">
        <f>H18/('Q6'!$C19+'Q6'!$D19)*100</f>
        <v>9.1737150292778136</v>
      </c>
      <c r="S18" s="12">
        <f>I18/('Q6'!$C19+'Q6'!$D19)*100</f>
        <v>50.227716330513985</v>
      </c>
      <c r="T18" s="12">
        <f>J18/('Q6'!$C19+'Q6'!$D19)*100</f>
        <v>25.113858165256993</v>
      </c>
    </row>
    <row r="19" spans="2:20" x14ac:dyDescent="0.25">
      <c r="B19" s="8" t="s">
        <v>11</v>
      </c>
      <c r="C19" s="9">
        <v>110</v>
      </c>
      <c r="D19" s="9">
        <v>12</v>
      </c>
      <c r="E19" s="9">
        <v>4</v>
      </c>
      <c r="F19" s="9">
        <v>31</v>
      </c>
      <c r="G19" s="9">
        <v>22</v>
      </c>
      <c r="H19" s="9">
        <v>38</v>
      </c>
      <c r="I19" s="9">
        <v>214</v>
      </c>
      <c r="J19" s="9">
        <v>207</v>
      </c>
      <c r="L19" s="8" t="s">
        <v>11</v>
      </c>
      <c r="M19" s="12">
        <f>C19/('Q6'!$C20+'Q6'!$D20)*100</f>
        <v>21.956087824351297</v>
      </c>
      <c r="N19" s="12">
        <f>D19/('Q6'!$C20+'Q6'!$D20)*100</f>
        <v>2.3952095808383236</v>
      </c>
      <c r="O19" s="12">
        <f>E19/('Q6'!$C20+'Q6'!$D20)*100</f>
        <v>0.79840319361277434</v>
      </c>
      <c r="P19" s="12">
        <f>F19/('Q6'!$C20+'Q6'!$D20)*100</f>
        <v>6.1876247504990021</v>
      </c>
      <c r="Q19" s="12">
        <f>G19/('Q6'!$C20+'Q6'!$D20)*100</f>
        <v>4.39121756487026</v>
      </c>
      <c r="R19" s="12">
        <f>H19/('Q6'!$C20+'Q6'!$D20)*100</f>
        <v>7.5848303393213579</v>
      </c>
      <c r="S19" s="12">
        <f>I19/('Q6'!$C20+'Q6'!$D20)*100</f>
        <v>42.714570858283437</v>
      </c>
      <c r="T19" s="12">
        <f>J19/('Q6'!$C20+'Q6'!$D20)*100</f>
        <v>41.317365269461078</v>
      </c>
    </row>
    <row r="20" spans="2:20" x14ac:dyDescent="0.25">
      <c r="B20" s="8" t="s">
        <v>12</v>
      </c>
      <c r="C20" s="9">
        <v>315</v>
      </c>
      <c r="D20" s="9">
        <v>20</v>
      </c>
      <c r="E20" s="9">
        <v>11</v>
      </c>
      <c r="F20" s="9">
        <v>80</v>
      </c>
      <c r="G20" s="9">
        <v>22</v>
      </c>
      <c r="H20" s="9">
        <v>148</v>
      </c>
      <c r="I20" s="9">
        <v>467</v>
      </c>
      <c r="J20" s="9">
        <v>568</v>
      </c>
      <c r="L20" s="8" t="s">
        <v>12</v>
      </c>
      <c r="M20" s="12">
        <f>C20/('Q6'!$C21+'Q6'!$D21)*100</f>
        <v>24.5136186770428</v>
      </c>
      <c r="N20" s="12">
        <f>D20/('Q6'!$C21+'Q6'!$D21)*100</f>
        <v>1.556420233463035</v>
      </c>
      <c r="O20" s="12">
        <f>E20/('Q6'!$C21+'Q6'!$D21)*100</f>
        <v>0.85603112840466933</v>
      </c>
      <c r="P20" s="12">
        <f>F20/('Q6'!$C21+'Q6'!$D21)*100</f>
        <v>6.2256809338521402</v>
      </c>
      <c r="Q20" s="12">
        <f>G20/('Q6'!$C21+'Q6'!$D21)*100</f>
        <v>1.7120622568093387</v>
      </c>
      <c r="R20" s="12">
        <f>H20/('Q6'!$C21+'Q6'!$D21)*100</f>
        <v>11.517509727626459</v>
      </c>
      <c r="S20" s="12">
        <f>I20/('Q6'!$C21+'Q6'!$D21)*100</f>
        <v>36.342412451361866</v>
      </c>
      <c r="T20" s="12">
        <f>J20/('Q6'!$C21+'Q6'!$D21)*100</f>
        <v>44.202334630350194</v>
      </c>
    </row>
    <row r="21" spans="2:20" x14ac:dyDescent="0.25">
      <c r="B21" s="8" t="s">
        <v>13</v>
      </c>
      <c r="C21" s="9">
        <v>53</v>
      </c>
      <c r="D21" s="9">
        <v>9</v>
      </c>
      <c r="E21" s="9">
        <v>2</v>
      </c>
      <c r="F21" s="9">
        <v>8</v>
      </c>
      <c r="G21" s="9">
        <v>11</v>
      </c>
      <c r="H21" s="9">
        <v>8</v>
      </c>
      <c r="I21" s="9">
        <v>88</v>
      </c>
      <c r="J21" s="9">
        <v>76</v>
      </c>
      <c r="L21" s="8" t="s">
        <v>13</v>
      </c>
      <c r="M21" s="12">
        <f>C21/('Q6'!$C22+'Q6'!$D22)*100</f>
        <v>25.853658536585368</v>
      </c>
      <c r="N21" s="12">
        <f>D21/('Q6'!$C22+'Q6'!$D22)*100</f>
        <v>4.3902439024390238</v>
      </c>
      <c r="O21" s="12">
        <f>E21/('Q6'!$C22+'Q6'!$D22)*100</f>
        <v>0.97560975609756095</v>
      </c>
      <c r="P21" s="12">
        <f>F21/('Q6'!$C22+'Q6'!$D22)*100</f>
        <v>3.9024390243902438</v>
      </c>
      <c r="Q21" s="12">
        <f>G21/('Q6'!$C22+'Q6'!$D22)*100</f>
        <v>5.3658536585365857</v>
      </c>
      <c r="R21" s="12">
        <f>H21/('Q6'!$C22+'Q6'!$D22)*100</f>
        <v>3.9024390243902438</v>
      </c>
      <c r="S21" s="12">
        <f>I21/('Q6'!$C22+'Q6'!$D22)*100</f>
        <v>42.926829268292686</v>
      </c>
      <c r="T21" s="12">
        <f>J21/('Q6'!$C22+'Q6'!$D22)*100</f>
        <v>37.073170731707314</v>
      </c>
    </row>
    <row r="22" spans="2:20" x14ac:dyDescent="0.25">
      <c r="B22" s="8" t="s">
        <v>14</v>
      </c>
      <c r="C22" s="9">
        <v>67</v>
      </c>
      <c r="D22" s="9">
        <v>13</v>
      </c>
      <c r="E22" s="9">
        <v>0</v>
      </c>
      <c r="F22" s="9">
        <v>28</v>
      </c>
      <c r="G22" s="9">
        <v>4</v>
      </c>
      <c r="H22" s="9">
        <v>12</v>
      </c>
      <c r="I22" s="9">
        <v>147</v>
      </c>
      <c r="J22" s="9">
        <v>120</v>
      </c>
      <c r="L22" s="8" t="s">
        <v>14</v>
      </c>
      <c r="M22" s="12">
        <f>C22/('Q6'!$C23+'Q6'!$D23)*100</f>
        <v>21.474358974358974</v>
      </c>
      <c r="N22" s="12">
        <f>D22/('Q6'!$C23+'Q6'!$D23)*100</f>
        <v>4.1666666666666661</v>
      </c>
      <c r="O22" s="12">
        <f>E22/('Q6'!$C23+'Q6'!$D23)*100</f>
        <v>0</v>
      </c>
      <c r="P22" s="12">
        <f>F22/('Q6'!$C23+'Q6'!$D23)*100</f>
        <v>8.9743589743589745</v>
      </c>
      <c r="Q22" s="12">
        <f>G22/('Q6'!$C23+'Q6'!$D23)*100</f>
        <v>1.2820512820512819</v>
      </c>
      <c r="R22" s="12">
        <f>H22/('Q6'!$C23+'Q6'!$D23)*100</f>
        <v>3.8461538461538463</v>
      </c>
      <c r="S22" s="12">
        <f>I22/('Q6'!$C23+'Q6'!$D23)*100</f>
        <v>47.115384615384613</v>
      </c>
      <c r="T22" s="12">
        <f>J22/('Q6'!$C23+'Q6'!$D23)*100</f>
        <v>38.461538461538467</v>
      </c>
    </row>
    <row r="23" spans="2:20" x14ac:dyDescent="0.25">
      <c r="B23" s="8" t="s">
        <v>15</v>
      </c>
      <c r="C23" s="9">
        <v>34</v>
      </c>
      <c r="D23" s="9">
        <v>6</v>
      </c>
      <c r="E23" s="9">
        <v>0</v>
      </c>
      <c r="F23" s="9">
        <v>16</v>
      </c>
      <c r="G23" s="9">
        <v>2</v>
      </c>
      <c r="H23" s="9">
        <v>20</v>
      </c>
      <c r="I23" s="9">
        <v>45</v>
      </c>
      <c r="J23" s="9">
        <v>52</v>
      </c>
      <c r="L23" s="8" t="s">
        <v>15</v>
      </c>
      <c r="M23" s="12">
        <f>C23/('Q6'!$C24+'Q6'!$D24)*100</f>
        <v>25</v>
      </c>
      <c r="N23" s="12">
        <f>D23/('Q6'!$C24+'Q6'!$D24)*100</f>
        <v>4.4117647058823533</v>
      </c>
      <c r="O23" s="12">
        <f>E23/('Q6'!$C24+'Q6'!$D24)*100</f>
        <v>0</v>
      </c>
      <c r="P23" s="12">
        <f>F23/('Q6'!$C24+'Q6'!$D24)*100</f>
        <v>11.76470588235294</v>
      </c>
      <c r="Q23" s="12">
        <f>G23/('Q6'!$C24+'Q6'!$D24)*100</f>
        <v>1.4705882352941175</v>
      </c>
      <c r="R23" s="12">
        <f>H23/('Q6'!$C24+'Q6'!$D24)*100</f>
        <v>14.705882352941178</v>
      </c>
      <c r="S23" s="12">
        <f>I23/('Q6'!$C24+'Q6'!$D24)*100</f>
        <v>33.088235294117645</v>
      </c>
      <c r="T23" s="12">
        <f>J23/('Q6'!$C24+'Q6'!$D24)*100</f>
        <v>38.235294117647058</v>
      </c>
    </row>
    <row r="24" spans="2:20" x14ac:dyDescent="0.25">
      <c r="B24" s="8" t="s">
        <v>16</v>
      </c>
      <c r="C24" s="9">
        <v>160</v>
      </c>
      <c r="D24" s="9">
        <v>8</v>
      </c>
      <c r="E24" s="9">
        <v>1</v>
      </c>
      <c r="F24" s="9">
        <v>31</v>
      </c>
      <c r="G24" s="9">
        <v>11</v>
      </c>
      <c r="H24" s="9">
        <v>75</v>
      </c>
      <c r="I24" s="9">
        <v>236</v>
      </c>
      <c r="J24" s="9">
        <v>256</v>
      </c>
      <c r="L24" s="8" t="s">
        <v>16</v>
      </c>
      <c r="M24" s="12">
        <f>C24/('Q6'!$C25+'Q6'!$D25)*100</f>
        <v>25.889967637540451</v>
      </c>
      <c r="N24" s="12">
        <f>D24/('Q6'!$C25+'Q6'!$D25)*100</f>
        <v>1.2944983818770228</v>
      </c>
      <c r="O24" s="12">
        <f>E24/('Q6'!$C25+'Q6'!$D25)*100</f>
        <v>0.16181229773462785</v>
      </c>
      <c r="P24" s="12">
        <f>F24/('Q6'!$C25+'Q6'!$D25)*100</f>
        <v>5.0161812297734629</v>
      </c>
      <c r="Q24" s="12">
        <f>G24/('Q6'!$C25+'Q6'!$D25)*100</f>
        <v>1.7799352750809061</v>
      </c>
      <c r="R24" s="12">
        <f>H24/('Q6'!$C25+'Q6'!$D25)*100</f>
        <v>12.135922330097088</v>
      </c>
      <c r="S24" s="12">
        <f>I24/('Q6'!$C25+'Q6'!$D25)*100</f>
        <v>38.187702265372167</v>
      </c>
      <c r="T24" s="12">
        <f>J24/('Q6'!$C25+'Q6'!$D25)*100</f>
        <v>41.42394822006473</v>
      </c>
    </row>
    <row r="25" spans="2:20" x14ac:dyDescent="0.25">
      <c r="B25" s="45" t="s">
        <v>192</v>
      </c>
      <c r="C25" s="46"/>
      <c r="D25" s="46"/>
      <c r="E25" s="46"/>
      <c r="F25" s="46"/>
      <c r="G25" s="46"/>
      <c r="H25" s="46"/>
      <c r="I25" s="46"/>
      <c r="J25" s="46"/>
      <c r="L25" s="45" t="s">
        <v>192</v>
      </c>
      <c r="M25" s="47"/>
      <c r="N25" s="47"/>
      <c r="O25" s="47"/>
      <c r="P25" s="47"/>
      <c r="Q25" s="47"/>
      <c r="R25" s="47"/>
      <c r="S25" s="47"/>
      <c r="T25" s="47"/>
    </row>
    <row r="26" spans="2:20" x14ac:dyDescent="0.25">
      <c r="B26" s="8" t="s">
        <v>193</v>
      </c>
      <c r="C26" s="9">
        <v>509</v>
      </c>
      <c r="D26" s="9">
        <v>76</v>
      </c>
      <c r="E26" s="9">
        <v>17</v>
      </c>
      <c r="F26" s="9">
        <v>91</v>
      </c>
      <c r="G26" s="9">
        <v>37</v>
      </c>
      <c r="H26" s="9">
        <v>172</v>
      </c>
      <c r="I26" s="9">
        <v>688</v>
      </c>
      <c r="J26" s="9">
        <v>542</v>
      </c>
      <c r="L26" s="8" t="s">
        <v>193</v>
      </c>
      <c r="M26" s="12">
        <f>C26/('Q6'!$C27+'Q6'!$D27)*100</f>
        <v>32.461734693877553</v>
      </c>
      <c r="N26" s="12">
        <f>D26/('Q6'!$C27+'Q6'!$D27)*100</f>
        <v>4.8469387755102042</v>
      </c>
      <c r="O26" s="12">
        <f>E26/('Q6'!$C27+'Q6'!$D27)*100</f>
        <v>1.0841836734693877</v>
      </c>
      <c r="P26" s="12">
        <f>F26/('Q6'!$C27+'Q6'!$D27)*100</f>
        <v>5.8035714285714288</v>
      </c>
      <c r="Q26" s="12">
        <f>G26/('Q6'!$C27+'Q6'!$D27)*100</f>
        <v>2.3596938775510203</v>
      </c>
      <c r="R26" s="12">
        <f>H26/('Q6'!$C27+'Q6'!$D27)*100</f>
        <v>10.969387755102041</v>
      </c>
      <c r="S26" s="12">
        <f>I26/('Q6'!$C27+'Q6'!$D27)*100</f>
        <v>43.877551020408163</v>
      </c>
      <c r="T26" s="12">
        <f>J26/('Q6'!$C27+'Q6'!$D27)*100</f>
        <v>34.566326530612244</v>
      </c>
    </row>
    <row r="27" spans="2:20" x14ac:dyDescent="0.25">
      <c r="B27" s="8" t="s">
        <v>194</v>
      </c>
      <c r="C27" s="9">
        <v>358</v>
      </c>
      <c r="D27" s="9">
        <v>41</v>
      </c>
      <c r="E27" s="9">
        <v>10</v>
      </c>
      <c r="F27" s="9">
        <v>43</v>
      </c>
      <c r="G27" s="9">
        <v>32</v>
      </c>
      <c r="H27" s="9">
        <v>82</v>
      </c>
      <c r="I27" s="9">
        <v>446</v>
      </c>
      <c r="J27" s="9">
        <v>309</v>
      </c>
      <c r="L27" s="8" t="s">
        <v>194</v>
      </c>
      <c r="M27" s="12">
        <f>C27/('Q6'!$C28+'Q6'!$D28)*100</f>
        <v>36.382113821138212</v>
      </c>
      <c r="N27" s="12">
        <f>D27/('Q6'!$C28+'Q6'!$D28)*100</f>
        <v>4.1666666666666661</v>
      </c>
      <c r="O27" s="12">
        <f>E27/('Q6'!$C28+'Q6'!$D28)*100</f>
        <v>1.0162601626016259</v>
      </c>
      <c r="P27" s="12">
        <f>F27/('Q6'!$C28+'Q6'!$D28)*100</f>
        <v>4.3699186991869921</v>
      </c>
      <c r="Q27" s="12">
        <f>G27/('Q6'!$C28+'Q6'!$D28)*100</f>
        <v>3.2520325203252036</v>
      </c>
      <c r="R27" s="12">
        <f>H27/('Q6'!$C28+'Q6'!$D28)*100</f>
        <v>8.3333333333333321</v>
      </c>
      <c r="S27" s="12">
        <f>I27/('Q6'!$C28+'Q6'!$D28)*100</f>
        <v>45.325203252032523</v>
      </c>
      <c r="T27" s="12">
        <f>J27/('Q6'!$C28+'Q6'!$D28)*100</f>
        <v>31.402439024390244</v>
      </c>
    </row>
    <row r="28" spans="2:20" x14ac:dyDescent="0.25">
      <c r="B28" s="8" t="s">
        <v>195</v>
      </c>
      <c r="C28" s="9">
        <v>357</v>
      </c>
      <c r="D28" s="9">
        <v>37</v>
      </c>
      <c r="E28" s="9">
        <v>11</v>
      </c>
      <c r="F28" s="9">
        <v>107</v>
      </c>
      <c r="G28" s="9">
        <v>32</v>
      </c>
      <c r="H28" s="9">
        <v>146</v>
      </c>
      <c r="I28" s="9">
        <v>638</v>
      </c>
      <c r="J28" s="9">
        <v>606</v>
      </c>
      <c r="L28" s="8" t="s">
        <v>195</v>
      </c>
      <c r="M28" s="12">
        <f>C28/('Q6'!$C29+'Q6'!$D29)*100</f>
        <v>23.502304147465438</v>
      </c>
      <c r="N28" s="12">
        <f>D28/('Q6'!$C29+'Q6'!$D29)*100</f>
        <v>2.4358130348913756</v>
      </c>
      <c r="O28" s="12">
        <f>E28/('Q6'!$C29+'Q6'!$D29)*100</f>
        <v>0.72416063199473335</v>
      </c>
      <c r="P28" s="12">
        <f>F28/('Q6'!$C29+'Q6'!$D29)*100</f>
        <v>7.0441079657669521</v>
      </c>
      <c r="Q28" s="12">
        <f>G28/('Q6'!$C29+'Q6'!$D29)*100</f>
        <v>2.1066491112574059</v>
      </c>
      <c r="R28" s="12">
        <f>H28/('Q6'!$C29+'Q6'!$D29)*100</f>
        <v>9.6115865701119159</v>
      </c>
      <c r="S28" s="12">
        <f>I28/('Q6'!$C29+'Q6'!$D29)*100</f>
        <v>42.001316655694538</v>
      </c>
      <c r="T28" s="12">
        <f>J28/('Q6'!$C29+'Q6'!$D29)*100</f>
        <v>39.894667544437127</v>
      </c>
    </row>
    <row r="29" spans="2:20" x14ac:dyDescent="0.25">
      <c r="B29" s="8" t="s">
        <v>196</v>
      </c>
      <c r="C29" s="9">
        <v>70</v>
      </c>
      <c r="D29" s="9">
        <v>7</v>
      </c>
      <c r="E29" s="9">
        <v>2</v>
      </c>
      <c r="F29" s="9">
        <v>5</v>
      </c>
      <c r="G29" s="9">
        <v>3</v>
      </c>
      <c r="H29" s="9">
        <v>15</v>
      </c>
      <c r="I29" s="9">
        <v>66</v>
      </c>
      <c r="J29" s="9">
        <v>84</v>
      </c>
      <c r="L29" s="8" t="s">
        <v>196</v>
      </c>
      <c r="M29" s="12">
        <f>C29/('Q6'!$C30+'Q6'!$D30)*100</f>
        <v>33.333333333333329</v>
      </c>
      <c r="N29" s="12">
        <f>D29/('Q6'!$C30+'Q6'!$D30)*100</f>
        <v>3.3333333333333335</v>
      </c>
      <c r="O29" s="12">
        <f>E29/('Q6'!$C30+'Q6'!$D30)*100</f>
        <v>0.95238095238095244</v>
      </c>
      <c r="P29" s="12">
        <f>F29/('Q6'!$C30+'Q6'!$D30)*100</f>
        <v>2.3809523809523809</v>
      </c>
      <c r="Q29" s="12">
        <f>G29/('Q6'!$C30+'Q6'!$D30)*100</f>
        <v>1.4285714285714286</v>
      </c>
      <c r="R29" s="12">
        <f>H29/('Q6'!$C30+'Q6'!$D30)*100</f>
        <v>7.1428571428571423</v>
      </c>
      <c r="S29" s="12">
        <f>I29/('Q6'!$C30+'Q6'!$D30)*100</f>
        <v>31.428571428571427</v>
      </c>
      <c r="T29" s="12">
        <f>J29/('Q6'!$C30+'Q6'!$D30)*100</f>
        <v>40</v>
      </c>
    </row>
    <row r="30" spans="2:20" x14ac:dyDescent="0.25">
      <c r="B30" s="8" t="s">
        <v>197</v>
      </c>
      <c r="C30" s="9">
        <v>49</v>
      </c>
      <c r="D30" s="9">
        <v>6</v>
      </c>
      <c r="E30" s="9">
        <v>1</v>
      </c>
      <c r="F30" s="9">
        <v>15</v>
      </c>
      <c r="G30" s="9">
        <v>6</v>
      </c>
      <c r="H30" s="9">
        <v>12</v>
      </c>
      <c r="I30" s="9">
        <v>82</v>
      </c>
      <c r="J30" s="9">
        <v>71</v>
      </c>
      <c r="L30" s="8" t="s">
        <v>197</v>
      </c>
      <c r="M30" s="12">
        <f>C30/('Q6'!$C31+'Q6'!$D31)*100</f>
        <v>26.344086021505376</v>
      </c>
      <c r="N30" s="12">
        <f>D30/('Q6'!$C31+'Q6'!$D31)*100</f>
        <v>3.225806451612903</v>
      </c>
      <c r="O30" s="12">
        <f>E30/('Q6'!$C31+'Q6'!$D31)*100</f>
        <v>0.53763440860215062</v>
      </c>
      <c r="P30" s="12">
        <f>F30/('Q6'!$C31+'Q6'!$D31)*100</f>
        <v>8.064516129032258</v>
      </c>
      <c r="Q30" s="12">
        <f>G30/('Q6'!$C31+'Q6'!$D31)*100</f>
        <v>3.225806451612903</v>
      </c>
      <c r="R30" s="12">
        <f>H30/('Q6'!$C31+'Q6'!$D31)*100</f>
        <v>6.4516129032258061</v>
      </c>
      <c r="S30" s="12">
        <f>I30/('Q6'!$C31+'Q6'!$D31)*100</f>
        <v>44.086021505376344</v>
      </c>
      <c r="T30" s="12">
        <f>J30/('Q6'!$C31+'Q6'!$D31)*100</f>
        <v>38.172043010752688</v>
      </c>
    </row>
    <row r="31" spans="2:20" x14ac:dyDescent="0.25">
      <c r="B31" s="8" t="s">
        <v>200</v>
      </c>
      <c r="C31" s="9">
        <v>17</v>
      </c>
      <c r="D31" s="9">
        <v>1</v>
      </c>
      <c r="E31" s="9">
        <v>0</v>
      </c>
      <c r="F31" s="9">
        <v>5</v>
      </c>
      <c r="G31" s="9">
        <v>0</v>
      </c>
      <c r="H31" s="9">
        <v>7</v>
      </c>
      <c r="I31" s="9">
        <v>21</v>
      </c>
      <c r="J31" s="9">
        <v>24</v>
      </c>
      <c r="L31" s="8" t="s">
        <v>198</v>
      </c>
      <c r="M31" s="12">
        <f>C31/('Q6'!$C32+'Q6'!$D32)*100</f>
        <v>30.909090909090907</v>
      </c>
      <c r="N31" s="12">
        <f>D31/('Q6'!$C32+'Q6'!$D32)*100</f>
        <v>1.8181818181818181</v>
      </c>
      <c r="O31" s="12">
        <f>E31/('Q6'!$C32+'Q6'!$D32)*100</f>
        <v>0</v>
      </c>
      <c r="P31" s="12">
        <f>F31/('Q6'!$C32+'Q6'!$D32)*100</f>
        <v>9.0909090909090917</v>
      </c>
      <c r="Q31" s="12">
        <f>G31/('Q6'!$C32+'Q6'!$D32)*100</f>
        <v>0</v>
      </c>
      <c r="R31" s="12">
        <f>H31/('Q6'!$C32+'Q6'!$D32)*100</f>
        <v>12.727272727272727</v>
      </c>
      <c r="S31" s="12">
        <f>I31/('Q6'!$C32+'Q6'!$D32)*100</f>
        <v>38.181818181818187</v>
      </c>
      <c r="T31" s="12">
        <f>J31/('Q6'!$C32+'Q6'!$D32)*100</f>
        <v>43.636363636363633</v>
      </c>
    </row>
    <row r="32" spans="2:20" x14ac:dyDescent="0.25">
      <c r="B32" s="8" t="s">
        <v>199</v>
      </c>
      <c r="C32" s="9">
        <v>15</v>
      </c>
      <c r="D32" s="9">
        <v>1</v>
      </c>
      <c r="E32" s="9">
        <v>0</v>
      </c>
      <c r="F32" s="9">
        <v>9</v>
      </c>
      <c r="G32" s="9">
        <v>6</v>
      </c>
      <c r="H32" s="9">
        <v>8</v>
      </c>
      <c r="I32" s="9">
        <v>28</v>
      </c>
      <c r="J32" s="9">
        <v>29</v>
      </c>
      <c r="L32" s="8" t="s">
        <v>199</v>
      </c>
      <c r="M32" s="12">
        <f>C32/('Q6'!$C33+'Q6'!$D33)*100</f>
        <v>20.833333333333336</v>
      </c>
      <c r="N32" s="12">
        <f>D32/('Q6'!$C33+'Q6'!$D33)*100</f>
        <v>1.3888888888888888</v>
      </c>
      <c r="O32" s="12">
        <f>E32/('Q6'!$C33+'Q6'!$D33)*100</f>
        <v>0</v>
      </c>
      <c r="P32" s="12">
        <f>F32/('Q6'!$C33+'Q6'!$D33)*100</f>
        <v>12.5</v>
      </c>
      <c r="Q32" s="12">
        <f>G32/('Q6'!$C33+'Q6'!$D33)*100</f>
        <v>8.3333333333333321</v>
      </c>
      <c r="R32" s="12">
        <f>H32/('Q6'!$C33+'Q6'!$D33)*100</f>
        <v>11.111111111111111</v>
      </c>
      <c r="S32" s="12">
        <f>I32/('Q6'!$C33+'Q6'!$D33)*100</f>
        <v>38.888888888888893</v>
      </c>
      <c r="T32" s="12">
        <f>J32/('Q6'!$C33+'Q6'!$D33)*100</f>
        <v>40.277777777777779</v>
      </c>
    </row>
    <row r="33" spans="2:20" x14ac:dyDescent="0.25">
      <c r="B33" s="45" t="s">
        <v>42</v>
      </c>
      <c r="C33" s="49"/>
      <c r="D33" s="49"/>
      <c r="E33" s="49"/>
      <c r="L33" s="45" t="s">
        <v>42</v>
      </c>
      <c r="M33" s="49"/>
      <c r="N33" s="49"/>
      <c r="O33" s="49"/>
      <c r="P33" s="49"/>
      <c r="Q33" s="49"/>
      <c r="R33" s="49"/>
      <c r="S33" s="49"/>
      <c r="T33" s="49"/>
    </row>
    <row r="34" spans="2:20" x14ac:dyDescent="0.25">
      <c r="B34" s="8" t="s">
        <v>43</v>
      </c>
      <c r="C34" s="9">
        <v>859</v>
      </c>
      <c r="D34" s="9">
        <v>98</v>
      </c>
      <c r="E34" s="9">
        <v>27</v>
      </c>
      <c r="F34" s="9">
        <v>204</v>
      </c>
      <c r="G34" s="9">
        <v>79</v>
      </c>
      <c r="H34" s="9">
        <v>289</v>
      </c>
      <c r="I34" s="9">
        <v>1298</v>
      </c>
      <c r="J34" s="9">
        <v>1329</v>
      </c>
      <c r="L34" s="8" t="s">
        <v>43</v>
      </c>
      <c r="M34" s="12">
        <f>C34/('Q6'!$C35+'Q6'!$D35)*100</f>
        <v>26.157125456760049</v>
      </c>
      <c r="N34" s="12">
        <f>D34/('Q6'!$C35+'Q6'!$D35)*100</f>
        <v>2.9841656516443362</v>
      </c>
      <c r="O34" s="12">
        <f>E34/('Q6'!$C35+'Q6'!$D35)*100</f>
        <v>0.82216808769792937</v>
      </c>
      <c r="P34" s="12">
        <f>F34/('Q6'!$C35+'Q6'!$D35)*100</f>
        <v>6.2119366626065773</v>
      </c>
      <c r="Q34" s="12">
        <f>G34/('Q6'!$C35+'Q6'!$D35)*100</f>
        <v>2.4056029232643121</v>
      </c>
      <c r="R34" s="12">
        <f>H34/('Q6'!$C35+'Q6'!$D35)*100</f>
        <v>8.8002436053593183</v>
      </c>
      <c r="S34" s="12">
        <f>I34/('Q6'!$C35+'Q6'!$D35)*100</f>
        <v>39.524969549330088</v>
      </c>
      <c r="T34" s="12">
        <f>J34/('Q6'!$C35+'Q6'!$D35)*100</f>
        <v>40.468940316686968</v>
      </c>
    </row>
    <row r="35" spans="2:20" x14ac:dyDescent="0.25">
      <c r="B35" s="8" t="s">
        <v>44</v>
      </c>
      <c r="C35" s="9">
        <v>516</v>
      </c>
      <c r="D35" s="9">
        <v>71</v>
      </c>
      <c r="E35" s="9">
        <v>14</v>
      </c>
      <c r="F35" s="9">
        <v>71</v>
      </c>
      <c r="G35" s="9">
        <v>37</v>
      </c>
      <c r="H35" s="9">
        <v>153</v>
      </c>
      <c r="I35" s="9">
        <v>671</v>
      </c>
      <c r="J35" s="9">
        <v>336</v>
      </c>
      <c r="L35" s="8" t="s">
        <v>44</v>
      </c>
      <c r="M35" s="12">
        <f>C35/('Q6'!$C36+'Q6'!$D36)*100</f>
        <v>39.389312977099237</v>
      </c>
      <c r="N35" s="12">
        <f>D35/('Q6'!$C36+'Q6'!$D36)*100</f>
        <v>5.4198473282442743</v>
      </c>
      <c r="O35" s="12">
        <f>E35/('Q6'!$C36+'Q6'!$D36)*100</f>
        <v>1.0687022900763359</v>
      </c>
      <c r="P35" s="12">
        <f>F35/('Q6'!$C36+'Q6'!$D36)*100</f>
        <v>5.4198473282442743</v>
      </c>
      <c r="Q35" s="12">
        <f>G35/('Q6'!$C36+'Q6'!$D36)*100</f>
        <v>2.8244274809160306</v>
      </c>
      <c r="R35" s="12">
        <f>H35/('Q6'!$C36+'Q6'!$D36)*100</f>
        <v>11.679389312977099</v>
      </c>
      <c r="S35" s="12">
        <f>I35/('Q6'!$C36+'Q6'!$D36)*100</f>
        <v>51.221374045801525</v>
      </c>
      <c r="T35" s="12">
        <f>J35/('Q6'!$C36+'Q6'!$D36)*100</f>
        <v>25.648854961832061</v>
      </c>
    </row>
  </sheetData>
  <mergeCells count="1">
    <mergeCell ref="B6:T6"/>
  </mergeCells>
  <hyperlinks>
    <hyperlink ref="B4" location="Índice!A1" display="voltar" xr:uid="{8F75C295-83D4-44A8-97AC-5BF06A0CAD46}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BD15-D5AD-4506-8A33-AE8F8BA39E3C}">
  <sheetPr>
    <tabColor rgb="FFD8D2D9"/>
  </sheetPr>
  <dimension ref="A2:T35"/>
  <sheetViews>
    <sheetView showGridLines="0" zoomScaleNormal="100" workbookViewId="0">
      <selection activeCell="B9" sqref="B9"/>
    </sheetView>
  </sheetViews>
  <sheetFormatPr defaultRowHeight="15" x14ac:dyDescent="0.25"/>
  <cols>
    <col min="1" max="1" width="3.42578125" customWidth="1"/>
    <col min="2" max="2" width="28.28515625" customWidth="1"/>
    <col min="3" max="10" width="15.85546875" customWidth="1"/>
    <col min="11" max="11" width="3.42578125" customWidth="1"/>
    <col min="12" max="12" width="27.7109375" customWidth="1"/>
    <col min="13" max="20" width="15.85546875" customWidth="1"/>
  </cols>
  <sheetData>
    <row r="2" spans="1:20" ht="18" x14ac:dyDescent="0.25">
      <c r="B2" s="27" t="s">
        <v>180</v>
      </c>
    </row>
    <row r="3" spans="1:20" x14ac:dyDescent="0.25">
      <c r="A3" s="15"/>
      <c r="B3" s="26" t="str">
        <f>Índice!B11</f>
        <v>Maio 2022</v>
      </c>
    </row>
    <row r="4" spans="1:20" x14ac:dyDescent="0.25">
      <c r="B4" s="25" t="s">
        <v>30</v>
      </c>
    </row>
    <row r="5" spans="1:20" ht="3" customHeight="1" x14ac:dyDescent="0.25">
      <c r="B5" s="25"/>
    </row>
    <row r="6" spans="1:20" ht="18" customHeight="1" x14ac:dyDescent="0.25">
      <c r="B6" s="63" t="s">
        <v>99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3" customHeight="1" x14ac:dyDescent="0.25"/>
    <row r="8" spans="1:20" x14ac:dyDescent="0.25">
      <c r="B8" s="14" t="s">
        <v>27</v>
      </c>
      <c r="L8" s="2" t="s">
        <v>7</v>
      </c>
    </row>
    <row r="9" spans="1:20" ht="56.25" x14ac:dyDescent="0.25">
      <c r="B9" s="28" t="s">
        <v>0</v>
      </c>
      <c r="C9" s="28" t="s">
        <v>100</v>
      </c>
      <c r="D9" s="28" t="s">
        <v>91</v>
      </c>
      <c r="E9" s="28" t="s">
        <v>92</v>
      </c>
      <c r="F9" s="28" t="s">
        <v>93</v>
      </c>
      <c r="G9" s="28" t="s">
        <v>101</v>
      </c>
      <c r="H9" s="28" t="s">
        <v>102</v>
      </c>
      <c r="I9" s="28" t="s">
        <v>103</v>
      </c>
      <c r="J9" s="28" t="s">
        <v>97</v>
      </c>
      <c r="L9" s="28" t="s">
        <v>0</v>
      </c>
      <c r="M9" s="28" t="s">
        <v>100</v>
      </c>
      <c r="N9" s="28" t="s">
        <v>91</v>
      </c>
      <c r="O9" s="28" t="s">
        <v>92</v>
      </c>
      <c r="P9" s="28" t="s">
        <v>93</v>
      </c>
      <c r="Q9" s="28" t="s">
        <v>101</v>
      </c>
      <c r="R9" s="28" t="s">
        <v>102</v>
      </c>
      <c r="S9" s="28" t="s">
        <v>103</v>
      </c>
      <c r="T9" s="28" t="s">
        <v>97</v>
      </c>
    </row>
    <row r="10" spans="1:20" x14ac:dyDescent="0.25">
      <c r="B10" s="29" t="s">
        <v>1</v>
      </c>
      <c r="C10" s="3"/>
      <c r="D10" s="3"/>
      <c r="E10" s="3"/>
      <c r="F10" s="3"/>
      <c r="G10" s="3"/>
      <c r="H10" s="3"/>
      <c r="I10" s="3"/>
      <c r="J10" s="3"/>
      <c r="L10" s="29" t="s">
        <v>1</v>
      </c>
      <c r="M10" s="4"/>
      <c r="N10" s="4"/>
      <c r="O10" s="4"/>
      <c r="P10" s="4"/>
      <c r="Q10" s="4"/>
      <c r="R10" s="4"/>
      <c r="S10" s="4"/>
      <c r="T10" s="4"/>
    </row>
    <row r="11" spans="1:20" x14ac:dyDescent="0.25">
      <c r="B11" s="5" t="s">
        <v>1</v>
      </c>
      <c r="C11" s="6">
        <v>960</v>
      </c>
      <c r="D11" s="6">
        <v>196</v>
      </c>
      <c r="E11" s="6">
        <v>41</v>
      </c>
      <c r="F11" s="6">
        <v>458</v>
      </c>
      <c r="G11" s="6">
        <v>1222</v>
      </c>
      <c r="H11" s="6">
        <v>626</v>
      </c>
      <c r="I11" s="6">
        <v>2349</v>
      </c>
      <c r="J11" s="6">
        <v>1475</v>
      </c>
      <c r="L11" s="5" t="s">
        <v>1</v>
      </c>
      <c r="M11" s="10">
        <v>20.180786209796089</v>
      </c>
      <c r="N11" s="10">
        <v>4.1202438511667019</v>
      </c>
      <c r="O11" s="10">
        <v>0.86188774437670812</v>
      </c>
      <c r="P11" s="10">
        <v>9.6279167542568853</v>
      </c>
      <c r="Q11" s="10">
        <v>25.688459112886274</v>
      </c>
      <c r="R11" s="10">
        <v>13.1595543409712</v>
      </c>
      <c r="S11" s="10">
        <v>49.379861257094809</v>
      </c>
      <c r="T11" s="10">
        <v>31.006937145259617</v>
      </c>
    </row>
    <row r="12" spans="1:20" x14ac:dyDescent="0.25">
      <c r="B12" s="29" t="s">
        <v>2</v>
      </c>
      <c r="C12" s="7"/>
      <c r="D12" s="7"/>
      <c r="E12" s="7"/>
      <c r="F12" s="7"/>
      <c r="G12" s="7"/>
      <c r="H12" s="7"/>
      <c r="I12" s="7"/>
      <c r="J12" s="7"/>
      <c r="L12" s="29" t="s">
        <v>2</v>
      </c>
      <c r="M12" s="11"/>
      <c r="N12" s="11"/>
      <c r="O12" s="11"/>
      <c r="P12" s="11"/>
      <c r="Q12" s="11"/>
      <c r="R12" s="11"/>
      <c r="S12" s="11"/>
      <c r="T12" s="11"/>
    </row>
    <row r="13" spans="1:20" x14ac:dyDescent="0.25">
      <c r="B13" s="8" t="s">
        <v>3</v>
      </c>
      <c r="C13" s="9">
        <v>144</v>
      </c>
      <c r="D13" s="9">
        <v>15</v>
      </c>
      <c r="E13" s="9">
        <v>10</v>
      </c>
      <c r="F13" s="9">
        <v>61</v>
      </c>
      <c r="G13" s="9">
        <v>123</v>
      </c>
      <c r="H13" s="9">
        <v>81</v>
      </c>
      <c r="I13" s="9">
        <v>326</v>
      </c>
      <c r="J13" s="9">
        <v>375</v>
      </c>
      <c r="L13" s="8" t="s">
        <v>3</v>
      </c>
      <c r="M13" s="12">
        <v>16.763678696158323</v>
      </c>
      <c r="N13" s="12">
        <v>1.7462165308498252</v>
      </c>
      <c r="O13" s="12">
        <v>1.1641443538998837</v>
      </c>
      <c r="P13" s="12">
        <v>7.1012805587892895</v>
      </c>
      <c r="Q13" s="12">
        <v>14.318975552968569</v>
      </c>
      <c r="R13" s="12">
        <v>9.4295692665890574</v>
      </c>
      <c r="S13" s="12">
        <v>37.951105937136205</v>
      </c>
      <c r="T13" s="12">
        <v>43.655413271245635</v>
      </c>
    </row>
    <row r="14" spans="1:20" x14ac:dyDescent="0.25">
      <c r="B14" s="8" t="s">
        <v>4</v>
      </c>
      <c r="C14" s="9">
        <v>314</v>
      </c>
      <c r="D14" s="9">
        <v>68</v>
      </c>
      <c r="E14" s="9">
        <v>10</v>
      </c>
      <c r="F14" s="9">
        <v>170</v>
      </c>
      <c r="G14" s="9">
        <v>401</v>
      </c>
      <c r="H14" s="9">
        <v>195</v>
      </c>
      <c r="I14" s="9">
        <v>805</v>
      </c>
      <c r="J14" s="9">
        <v>575</v>
      </c>
      <c r="L14" s="8" t="s">
        <v>4</v>
      </c>
      <c r="M14" s="12">
        <v>18.568894145476051</v>
      </c>
      <c r="N14" s="12">
        <v>4.021289178001183</v>
      </c>
      <c r="O14" s="12">
        <v>0.59136605558840927</v>
      </c>
      <c r="P14" s="12">
        <v>10.053222945002958</v>
      </c>
      <c r="Q14" s="12">
        <v>23.713778829095212</v>
      </c>
      <c r="R14" s="12">
        <v>11.531638083973981</v>
      </c>
      <c r="S14" s="12">
        <v>47.604967474866946</v>
      </c>
      <c r="T14" s="12">
        <v>34.003548196333533</v>
      </c>
    </row>
    <row r="15" spans="1:20" x14ac:dyDescent="0.25">
      <c r="B15" s="8" t="s">
        <v>5</v>
      </c>
      <c r="C15" s="9">
        <v>342</v>
      </c>
      <c r="D15" s="9">
        <v>74</v>
      </c>
      <c r="E15" s="9">
        <v>10</v>
      </c>
      <c r="F15" s="9">
        <v>148</v>
      </c>
      <c r="G15" s="9">
        <v>484</v>
      </c>
      <c r="H15" s="9">
        <v>211</v>
      </c>
      <c r="I15" s="9">
        <v>826</v>
      </c>
      <c r="J15" s="9">
        <v>358</v>
      </c>
      <c r="L15" s="8" t="s">
        <v>5</v>
      </c>
      <c r="M15" s="12">
        <v>22.8</v>
      </c>
      <c r="N15" s="12">
        <v>4.9333333333333336</v>
      </c>
      <c r="O15" s="12">
        <v>0.66666666666666674</v>
      </c>
      <c r="P15" s="12">
        <v>9.8666666666666671</v>
      </c>
      <c r="Q15" s="12">
        <v>32.266666666666666</v>
      </c>
      <c r="R15" s="12">
        <v>14.066666666666666</v>
      </c>
      <c r="S15" s="12">
        <v>55.066666666666663</v>
      </c>
      <c r="T15" s="12">
        <v>23.866666666666667</v>
      </c>
    </row>
    <row r="16" spans="1:20" x14ac:dyDescent="0.25">
      <c r="B16" s="8" t="s">
        <v>6</v>
      </c>
      <c r="C16" s="9">
        <v>160</v>
      </c>
      <c r="D16" s="9">
        <v>39</v>
      </c>
      <c r="E16" s="9">
        <v>11</v>
      </c>
      <c r="F16" s="9">
        <v>79</v>
      </c>
      <c r="G16" s="9">
        <v>214</v>
      </c>
      <c r="H16" s="9">
        <v>139</v>
      </c>
      <c r="I16" s="9">
        <v>392</v>
      </c>
      <c r="J16" s="9">
        <v>167</v>
      </c>
      <c r="L16" s="8" t="s">
        <v>6</v>
      </c>
      <c r="M16" s="12">
        <v>22.630834512022631</v>
      </c>
      <c r="N16" s="12">
        <v>5.5162659123055162</v>
      </c>
      <c r="O16" s="12">
        <v>1.5558698727015559</v>
      </c>
      <c r="P16" s="12">
        <v>11.173974540311175</v>
      </c>
      <c r="Q16" s="12">
        <v>30.26874115983027</v>
      </c>
      <c r="R16" s="12">
        <v>19.660537482319658</v>
      </c>
      <c r="S16" s="12">
        <v>55.445544554455452</v>
      </c>
      <c r="T16" s="12">
        <v>23.620933521923622</v>
      </c>
    </row>
    <row r="17" spans="2:20" x14ac:dyDescent="0.25">
      <c r="B17" s="29" t="s">
        <v>17</v>
      </c>
      <c r="C17" s="7"/>
      <c r="D17" s="7"/>
      <c r="E17" s="7"/>
      <c r="F17" s="7"/>
      <c r="G17" s="7"/>
      <c r="H17" s="7"/>
      <c r="I17" s="7"/>
      <c r="J17" s="7"/>
      <c r="L17" s="29" t="s">
        <v>17</v>
      </c>
      <c r="M17" s="11"/>
      <c r="N17" s="11"/>
      <c r="O17" s="11"/>
      <c r="P17" s="11"/>
      <c r="Q17" s="11"/>
      <c r="R17" s="11"/>
      <c r="S17" s="11"/>
      <c r="T17" s="11"/>
    </row>
    <row r="18" spans="2:20" x14ac:dyDescent="0.25">
      <c r="B18" s="8" t="s">
        <v>10</v>
      </c>
      <c r="C18" s="9">
        <v>398</v>
      </c>
      <c r="D18" s="9">
        <v>120</v>
      </c>
      <c r="E18" s="9">
        <v>19</v>
      </c>
      <c r="F18" s="9">
        <v>164</v>
      </c>
      <c r="G18" s="9">
        <v>585</v>
      </c>
      <c r="H18" s="9">
        <v>252</v>
      </c>
      <c r="I18" s="9">
        <v>898</v>
      </c>
      <c r="J18" s="9">
        <v>334</v>
      </c>
      <c r="L18" s="8" t="s">
        <v>10</v>
      </c>
      <c r="M18" s="12">
        <v>24.968632371392722</v>
      </c>
      <c r="N18" s="12">
        <v>7.5282308657465489</v>
      </c>
      <c r="O18" s="12">
        <v>1.1919698870765372</v>
      </c>
      <c r="P18" s="12">
        <v>10.28858218318695</v>
      </c>
      <c r="Q18" s="12">
        <v>36.700125470514429</v>
      </c>
      <c r="R18" s="12">
        <v>15.809284818067754</v>
      </c>
      <c r="S18" s="12">
        <v>56.336260978670019</v>
      </c>
      <c r="T18" s="12">
        <v>20.953575909661229</v>
      </c>
    </row>
    <row r="19" spans="2:20" x14ac:dyDescent="0.25">
      <c r="B19" s="8" t="s">
        <v>11</v>
      </c>
      <c r="C19" s="9">
        <v>106</v>
      </c>
      <c r="D19" s="9">
        <v>16</v>
      </c>
      <c r="E19" s="9">
        <v>3</v>
      </c>
      <c r="F19" s="9">
        <v>28</v>
      </c>
      <c r="G19" s="9">
        <v>113</v>
      </c>
      <c r="H19" s="9">
        <v>30</v>
      </c>
      <c r="I19" s="9">
        <v>271</v>
      </c>
      <c r="J19" s="9">
        <v>155</v>
      </c>
      <c r="L19" s="8" t="s">
        <v>11</v>
      </c>
      <c r="M19" s="12">
        <v>20.907297830374755</v>
      </c>
      <c r="N19" s="12">
        <v>3.1558185404339252</v>
      </c>
      <c r="O19" s="12">
        <v>0.59171597633136097</v>
      </c>
      <c r="P19" s="12">
        <v>5.5226824457593686</v>
      </c>
      <c r="Q19" s="12">
        <v>22.287968441814595</v>
      </c>
      <c r="R19" s="12">
        <v>5.9171597633136095</v>
      </c>
      <c r="S19" s="12">
        <v>53.451676528599599</v>
      </c>
      <c r="T19" s="12">
        <v>30.57199211045365</v>
      </c>
    </row>
    <row r="20" spans="2:20" x14ac:dyDescent="0.25">
      <c r="B20" s="8" t="s">
        <v>12</v>
      </c>
      <c r="C20" s="9">
        <v>193</v>
      </c>
      <c r="D20" s="9">
        <v>28</v>
      </c>
      <c r="E20" s="9">
        <v>11</v>
      </c>
      <c r="F20" s="9">
        <v>125</v>
      </c>
      <c r="G20" s="9">
        <v>320</v>
      </c>
      <c r="H20" s="9">
        <v>228</v>
      </c>
      <c r="I20" s="9">
        <v>622</v>
      </c>
      <c r="J20" s="9">
        <v>518</v>
      </c>
      <c r="L20" s="8" t="s">
        <v>12</v>
      </c>
      <c r="M20" s="12">
        <v>13.795568263045032</v>
      </c>
      <c r="N20" s="12">
        <v>2.0014295925661187</v>
      </c>
      <c r="O20" s="12">
        <v>0.78627591136526087</v>
      </c>
      <c r="P20" s="12">
        <v>8.9349535382416008</v>
      </c>
      <c r="Q20" s="12">
        <v>22.873481057898498</v>
      </c>
      <c r="R20" s="12">
        <v>16.297355253752681</v>
      </c>
      <c r="S20" s="12">
        <v>44.460328806290207</v>
      </c>
      <c r="T20" s="12">
        <v>37.026447462473193</v>
      </c>
    </row>
    <row r="21" spans="2:20" x14ac:dyDescent="0.25">
      <c r="B21" s="8" t="s">
        <v>13</v>
      </c>
      <c r="C21" s="9">
        <v>15</v>
      </c>
      <c r="D21" s="9">
        <v>9</v>
      </c>
      <c r="E21" s="9">
        <v>3</v>
      </c>
      <c r="F21" s="9">
        <v>7</v>
      </c>
      <c r="G21" s="9">
        <v>26</v>
      </c>
      <c r="H21" s="9">
        <v>19</v>
      </c>
      <c r="I21" s="9">
        <v>71</v>
      </c>
      <c r="J21" s="9">
        <v>82</v>
      </c>
      <c r="L21" s="8" t="s">
        <v>13</v>
      </c>
      <c r="M21" s="12">
        <v>8.1521739130434785</v>
      </c>
      <c r="N21" s="12">
        <v>4.8913043478260869</v>
      </c>
      <c r="O21" s="12">
        <v>1.6304347826086956</v>
      </c>
      <c r="P21" s="12">
        <v>3.804347826086957</v>
      </c>
      <c r="Q21" s="12">
        <v>14.130434782608695</v>
      </c>
      <c r="R21" s="12">
        <v>10.326086956521738</v>
      </c>
      <c r="S21" s="12">
        <v>38.586956521739133</v>
      </c>
      <c r="T21" s="12">
        <v>44.565217391304344</v>
      </c>
    </row>
    <row r="22" spans="2:20" x14ac:dyDescent="0.25">
      <c r="B22" s="8" t="s">
        <v>14</v>
      </c>
      <c r="C22" s="9">
        <v>118</v>
      </c>
      <c r="D22" s="9">
        <v>6</v>
      </c>
      <c r="E22" s="9">
        <v>0</v>
      </c>
      <c r="F22" s="9">
        <v>51</v>
      </c>
      <c r="G22" s="9">
        <v>57</v>
      </c>
      <c r="H22" s="9">
        <v>14</v>
      </c>
      <c r="I22" s="9">
        <v>155</v>
      </c>
      <c r="J22" s="9">
        <v>95</v>
      </c>
      <c r="L22" s="8" t="s">
        <v>14</v>
      </c>
      <c r="M22" s="12">
        <v>37.460317460317462</v>
      </c>
      <c r="N22" s="12">
        <v>1.9047619047619049</v>
      </c>
      <c r="O22" s="12">
        <v>0</v>
      </c>
      <c r="P22" s="12">
        <v>16.19047619047619</v>
      </c>
      <c r="Q22" s="12">
        <v>18.095238095238095</v>
      </c>
      <c r="R22" s="12">
        <v>4.4444444444444446</v>
      </c>
      <c r="S22" s="12">
        <v>49.206349206349202</v>
      </c>
      <c r="T22" s="12">
        <v>30.158730158730158</v>
      </c>
    </row>
    <row r="23" spans="2:20" x14ac:dyDescent="0.25">
      <c r="B23" s="8" t="s">
        <v>15</v>
      </c>
      <c r="C23" s="9">
        <v>15</v>
      </c>
      <c r="D23" s="9">
        <v>4</v>
      </c>
      <c r="E23" s="9">
        <v>1</v>
      </c>
      <c r="F23" s="9">
        <v>21</v>
      </c>
      <c r="G23" s="9">
        <v>17</v>
      </c>
      <c r="H23" s="9">
        <v>15</v>
      </c>
      <c r="I23" s="9">
        <v>47</v>
      </c>
      <c r="J23" s="9">
        <v>55</v>
      </c>
      <c r="L23" s="8" t="s">
        <v>15</v>
      </c>
      <c r="M23" s="12">
        <v>11.904761904761903</v>
      </c>
      <c r="N23" s="12">
        <v>3.1746031746031744</v>
      </c>
      <c r="O23" s="12">
        <v>0.79365079365079361</v>
      </c>
      <c r="P23" s="12">
        <v>16.666666666666664</v>
      </c>
      <c r="Q23" s="12">
        <v>13.492063492063492</v>
      </c>
      <c r="R23" s="12">
        <v>11.904761904761903</v>
      </c>
      <c r="S23" s="12">
        <v>37.301587301587304</v>
      </c>
      <c r="T23" s="12">
        <v>43.650793650793652</v>
      </c>
    </row>
    <row r="24" spans="2:20" x14ac:dyDescent="0.25">
      <c r="B24" s="8" t="s">
        <v>16</v>
      </c>
      <c r="C24" s="9">
        <v>115</v>
      </c>
      <c r="D24" s="9">
        <v>13</v>
      </c>
      <c r="E24" s="9">
        <v>4</v>
      </c>
      <c r="F24" s="9">
        <v>62</v>
      </c>
      <c r="G24" s="9">
        <v>104</v>
      </c>
      <c r="H24" s="9">
        <v>68</v>
      </c>
      <c r="I24" s="9">
        <v>285</v>
      </c>
      <c r="J24" s="9">
        <v>236</v>
      </c>
      <c r="L24" s="8" t="s">
        <v>16</v>
      </c>
      <c r="M24" s="12">
        <v>18.196202531645568</v>
      </c>
      <c r="N24" s="12">
        <v>2.0569620253164556</v>
      </c>
      <c r="O24" s="12">
        <v>0.63291139240506333</v>
      </c>
      <c r="P24" s="12">
        <v>9.81012658227848</v>
      </c>
      <c r="Q24" s="12">
        <v>16.455696202531644</v>
      </c>
      <c r="R24" s="12">
        <v>10.759493670886076</v>
      </c>
      <c r="S24" s="12">
        <v>45.094936708860764</v>
      </c>
      <c r="T24" s="12">
        <v>37.341772151898731</v>
      </c>
    </row>
    <row r="25" spans="2:20" x14ac:dyDescent="0.25">
      <c r="B25" s="45" t="s">
        <v>192</v>
      </c>
      <c r="C25" s="46"/>
      <c r="D25" s="46"/>
      <c r="E25" s="46"/>
      <c r="F25" s="46"/>
      <c r="G25" s="46"/>
      <c r="H25" s="46"/>
      <c r="I25" s="46"/>
      <c r="J25" s="46"/>
      <c r="L25" s="45" t="s">
        <v>192</v>
      </c>
      <c r="M25" s="47"/>
      <c r="N25" s="47"/>
      <c r="O25" s="47"/>
      <c r="P25" s="47"/>
      <c r="Q25" s="47"/>
      <c r="R25" s="47"/>
      <c r="S25" s="47"/>
      <c r="T25" s="47"/>
    </row>
    <row r="26" spans="2:20" x14ac:dyDescent="0.25">
      <c r="B26" s="8" t="s">
        <v>193</v>
      </c>
      <c r="C26" s="9">
        <v>350</v>
      </c>
      <c r="D26" s="9">
        <v>74</v>
      </c>
      <c r="E26" s="9">
        <v>16</v>
      </c>
      <c r="F26" s="9">
        <v>162</v>
      </c>
      <c r="G26" s="9">
        <v>460</v>
      </c>
      <c r="H26" s="9">
        <v>219</v>
      </c>
      <c r="I26" s="9">
        <v>831</v>
      </c>
      <c r="J26" s="9">
        <v>474</v>
      </c>
      <c r="L26" s="8" t="s">
        <v>193</v>
      </c>
      <c r="M26" s="12">
        <v>21.432945499081445</v>
      </c>
      <c r="N26" s="12">
        <v>4.5315370483772197</v>
      </c>
      <c r="O26" s="12">
        <v>0.9797917942437232</v>
      </c>
      <c r="P26" s="12">
        <v>9.9203919167176977</v>
      </c>
      <c r="Q26" s="12">
        <v>28.169014084507044</v>
      </c>
      <c r="R26" s="12">
        <v>13.410900183710961</v>
      </c>
      <c r="S26" s="12">
        <v>50.88793631353338</v>
      </c>
      <c r="T26" s="12">
        <v>29.026331904470297</v>
      </c>
    </row>
    <row r="27" spans="2:20" x14ac:dyDescent="0.25">
      <c r="B27" s="8" t="s">
        <v>194</v>
      </c>
      <c r="C27" s="9">
        <v>201</v>
      </c>
      <c r="D27" s="9">
        <v>51</v>
      </c>
      <c r="E27" s="9">
        <v>7</v>
      </c>
      <c r="F27" s="9">
        <v>82</v>
      </c>
      <c r="G27" s="9">
        <v>309</v>
      </c>
      <c r="H27" s="9">
        <v>143</v>
      </c>
      <c r="I27" s="9">
        <v>530</v>
      </c>
      <c r="J27" s="9">
        <v>294</v>
      </c>
      <c r="L27" s="8" t="s">
        <v>194</v>
      </c>
      <c r="M27" s="12">
        <v>19.495635305528612</v>
      </c>
      <c r="N27" s="12">
        <v>4.9466537342386037</v>
      </c>
      <c r="O27" s="12">
        <v>0.67895247332686715</v>
      </c>
      <c r="P27" s="12">
        <v>7.9534432589718724</v>
      </c>
      <c r="Q27" s="12">
        <v>29.970902036857421</v>
      </c>
      <c r="R27" s="12">
        <v>13.870029097963144</v>
      </c>
      <c r="S27" s="12">
        <v>51.406401551891371</v>
      </c>
      <c r="T27" s="12">
        <v>28.516003879728419</v>
      </c>
    </row>
    <row r="28" spans="2:20" x14ac:dyDescent="0.25">
      <c r="B28" s="8" t="s">
        <v>195</v>
      </c>
      <c r="C28" s="9">
        <v>295</v>
      </c>
      <c r="D28" s="9">
        <v>56</v>
      </c>
      <c r="E28" s="9">
        <v>16</v>
      </c>
      <c r="F28" s="9">
        <v>169</v>
      </c>
      <c r="G28" s="9">
        <v>330</v>
      </c>
      <c r="H28" s="9">
        <v>200</v>
      </c>
      <c r="I28" s="9">
        <v>750</v>
      </c>
      <c r="J28" s="9">
        <v>521</v>
      </c>
      <c r="L28" s="8" t="s">
        <v>195</v>
      </c>
      <c r="M28" s="12">
        <v>18.886043533930856</v>
      </c>
      <c r="N28" s="12">
        <v>3.5851472471190782</v>
      </c>
      <c r="O28" s="12">
        <v>1.0243277848911652</v>
      </c>
      <c r="P28" s="12">
        <v>10.819462227912933</v>
      </c>
      <c r="Q28" s="12">
        <v>21.12676056338028</v>
      </c>
      <c r="R28" s="12">
        <v>12.804097311139564</v>
      </c>
      <c r="S28" s="12">
        <v>48.015364916773365</v>
      </c>
      <c r="T28" s="12">
        <v>33.354673495518568</v>
      </c>
    </row>
    <row r="29" spans="2:20" x14ac:dyDescent="0.25">
      <c r="B29" s="8" t="s">
        <v>196</v>
      </c>
      <c r="C29" s="9">
        <v>38</v>
      </c>
      <c r="D29" s="9">
        <v>6</v>
      </c>
      <c r="E29" s="9">
        <v>1</v>
      </c>
      <c r="F29" s="9">
        <v>17</v>
      </c>
      <c r="G29" s="9">
        <v>53</v>
      </c>
      <c r="H29" s="9">
        <v>32</v>
      </c>
      <c r="I29" s="9">
        <v>88</v>
      </c>
      <c r="J29" s="9">
        <v>78</v>
      </c>
      <c r="L29" s="8" t="s">
        <v>196</v>
      </c>
      <c r="M29" s="12">
        <v>17.924528301886792</v>
      </c>
      <c r="N29" s="12">
        <v>2.8301886792452833</v>
      </c>
      <c r="O29" s="12">
        <v>0.47169811320754718</v>
      </c>
      <c r="P29" s="12">
        <v>8.0188679245283012</v>
      </c>
      <c r="Q29" s="12">
        <v>25</v>
      </c>
      <c r="R29" s="12">
        <v>15.09433962264151</v>
      </c>
      <c r="S29" s="12">
        <v>41.509433962264154</v>
      </c>
      <c r="T29" s="12">
        <v>36.79245283018868</v>
      </c>
    </row>
    <row r="30" spans="2:20" x14ac:dyDescent="0.25">
      <c r="B30" s="8" t="s">
        <v>197</v>
      </c>
      <c r="C30" s="9">
        <v>42</v>
      </c>
      <c r="D30" s="9">
        <v>7</v>
      </c>
      <c r="E30" s="9">
        <v>1</v>
      </c>
      <c r="F30" s="9">
        <v>18</v>
      </c>
      <c r="G30" s="9">
        <v>47</v>
      </c>
      <c r="H30" s="9">
        <v>18</v>
      </c>
      <c r="I30" s="9">
        <v>86</v>
      </c>
      <c r="J30" s="9">
        <v>66</v>
      </c>
      <c r="L30" s="8" t="s">
        <v>197</v>
      </c>
      <c r="M30" s="12">
        <v>22.340425531914892</v>
      </c>
      <c r="N30" s="12">
        <v>3.7234042553191489</v>
      </c>
      <c r="O30" s="12">
        <v>0.53191489361702127</v>
      </c>
      <c r="P30" s="12">
        <v>9.5744680851063837</v>
      </c>
      <c r="Q30" s="12">
        <v>25</v>
      </c>
      <c r="R30" s="12">
        <v>9.5744680851063837</v>
      </c>
      <c r="S30" s="12">
        <v>45.744680851063826</v>
      </c>
      <c r="T30" s="12">
        <v>35.106382978723403</v>
      </c>
    </row>
    <row r="31" spans="2:20" x14ac:dyDescent="0.25">
      <c r="B31" s="8" t="s">
        <v>200</v>
      </c>
      <c r="C31" s="9">
        <v>14</v>
      </c>
      <c r="D31" s="9">
        <v>1</v>
      </c>
      <c r="E31" s="9">
        <v>0</v>
      </c>
      <c r="F31" s="9">
        <v>2</v>
      </c>
      <c r="G31" s="9">
        <v>7</v>
      </c>
      <c r="H31" s="9">
        <v>7</v>
      </c>
      <c r="I31" s="9">
        <v>24</v>
      </c>
      <c r="J31" s="9">
        <v>21</v>
      </c>
      <c r="L31" s="8" t="s">
        <v>198</v>
      </c>
      <c r="M31" s="12">
        <v>25</v>
      </c>
      <c r="N31" s="12">
        <v>1.7857142857142856</v>
      </c>
      <c r="O31" s="12">
        <v>0</v>
      </c>
      <c r="P31" s="12">
        <v>3.5714285714285712</v>
      </c>
      <c r="Q31" s="12">
        <v>12.5</v>
      </c>
      <c r="R31" s="12">
        <v>12.5</v>
      </c>
      <c r="S31" s="12">
        <v>42.857142857142854</v>
      </c>
      <c r="T31" s="12">
        <v>37.5</v>
      </c>
    </row>
    <row r="32" spans="2:20" x14ac:dyDescent="0.25">
      <c r="B32" s="8" t="s">
        <v>199</v>
      </c>
      <c r="C32" s="9">
        <v>20</v>
      </c>
      <c r="D32" s="9">
        <v>1</v>
      </c>
      <c r="E32" s="9">
        <v>0</v>
      </c>
      <c r="F32" s="9">
        <v>8</v>
      </c>
      <c r="G32" s="9">
        <v>16</v>
      </c>
      <c r="H32" s="9">
        <v>7</v>
      </c>
      <c r="I32" s="9">
        <v>40</v>
      </c>
      <c r="J32" s="9">
        <v>21</v>
      </c>
      <c r="L32" s="8" t="s">
        <v>199</v>
      </c>
      <c r="M32" s="12">
        <v>26.666666666666668</v>
      </c>
      <c r="N32" s="12">
        <v>1.3333333333333335</v>
      </c>
      <c r="O32" s="12">
        <v>0</v>
      </c>
      <c r="P32" s="12">
        <v>10.666666666666668</v>
      </c>
      <c r="Q32" s="12">
        <v>21.333333333333336</v>
      </c>
      <c r="R32" s="12">
        <v>9.3333333333333339</v>
      </c>
      <c r="S32" s="12">
        <v>53.333333333333336</v>
      </c>
      <c r="T32" s="12">
        <v>28.000000000000004</v>
      </c>
    </row>
    <row r="33" spans="2:20" x14ac:dyDescent="0.25">
      <c r="B33" s="45" t="s">
        <v>42</v>
      </c>
      <c r="C33" s="49"/>
      <c r="D33" s="49"/>
      <c r="E33" s="49"/>
      <c r="L33" s="45" t="s">
        <v>42</v>
      </c>
      <c r="M33" s="49"/>
      <c r="N33" s="49"/>
      <c r="O33" s="49"/>
      <c r="P33" s="49"/>
      <c r="Q33" s="49"/>
      <c r="R33" s="49"/>
      <c r="S33" s="49"/>
      <c r="T33" s="49"/>
    </row>
    <row r="34" spans="2:20" x14ac:dyDescent="0.25">
      <c r="B34" s="8" t="s">
        <v>43</v>
      </c>
      <c r="C34" s="9">
        <v>622</v>
      </c>
      <c r="D34" s="9">
        <v>102</v>
      </c>
      <c r="E34" s="9">
        <v>24</v>
      </c>
      <c r="F34" s="9">
        <v>296</v>
      </c>
      <c r="G34" s="9">
        <v>777</v>
      </c>
      <c r="H34" s="9">
        <v>373</v>
      </c>
      <c r="I34" s="9">
        <v>1565</v>
      </c>
      <c r="J34" s="9">
        <v>1178</v>
      </c>
      <c r="L34" s="8" t="s">
        <v>43</v>
      </c>
      <c r="M34" s="12">
        <v>18.451498071788784</v>
      </c>
      <c r="N34" s="12">
        <v>3.0258083654701866</v>
      </c>
      <c r="O34" s="12">
        <v>0.71195490952239693</v>
      </c>
      <c r="P34" s="12">
        <v>8.7807772174428944</v>
      </c>
      <c r="Q34" s="12">
        <v>23.0495401957876</v>
      </c>
      <c r="R34" s="12">
        <v>11.064965885493919</v>
      </c>
      <c r="S34" s="12">
        <v>46.425393058439631</v>
      </c>
      <c r="T34" s="12">
        <v>34.945120142390984</v>
      </c>
    </row>
    <row r="35" spans="2:20" x14ac:dyDescent="0.25">
      <c r="B35" s="8" t="s">
        <v>44</v>
      </c>
      <c r="C35" s="9">
        <v>338</v>
      </c>
      <c r="D35" s="9">
        <v>94</v>
      </c>
      <c r="E35" s="9">
        <v>17</v>
      </c>
      <c r="F35" s="9">
        <v>162</v>
      </c>
      <c r="G35" s="9">
        <v>445</v>
      </c>
      <c r="H35" s="9">
        <v>253</v>
      </c>
      <c r="I35" s="9">
        <v>784</v>
      </c>
      <c r="J35" s="9">
        <v>297</v>
      </c>
      <c r="L35" s="8" t="s">
        <v>44</v>
      </c>
      <c r="M35" s="12">
        <v>24.386724386724389</v>
      </c>
      <c r="N35" s="12">
        <v>6.7821067821067826</v>
      </c>
      <c r="O35" s="12">
        <v>1.2265512265512266</v>
      </c>
      <c r="P35" s="12">
        <v>11.688311688311687</v>
      </c>
      <c r="Q35" s="12">
        <v>32.106782106782106</v>
      </c>
      <c r="R35" s="12">
        <v>18.253968253968253</v>
      </c>
      <c r="S35" s="12">
        <v>56.56565656565656</v>
      </c>
      <c r="T35" s="12">
        <v>21.428571428571427</v>
      </c>
    </row>
  </sheetData>
  <mergeCells count="1">
    <mergeCell ref="B6:T6"/>
  </mergeCells>
  <hyperlinks>
    <hyperlink ref="B4" location="Índice!A1" display="voltar" xr:uid="{4BBA57B6-9D11-4F3F-B683-E2A7D581CAF4}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D8D2D9"/>
  </sheetPr>
  <dimension ref="A2:E39"/>
  <sheetViews>
    <sheetView showGridLines="0" topLeftCell="A13" zoomScaleNormal="100" workbookViewId="0">
      <selection activeCell="B11" sqref="B11"/>
    </sheetView>
  </sheetViews>
  <sheetFormatPr defaultRowHeight="15" x14ac:dyDescent="0.25"/>
  <cols>
    <col min="1" max="1" width="3.42578125" customWidth="1"/>
    <col min="2" max="2" width="28.28515625" customWidth="1"/>
    <col min="3" max="5" width="11.7109375" customWidth="1"/>
  </cols>
  <sheetData>
    <row r="2" spans="1:5" ht="18" x14ac:dyDescent="0.25">
      <c r="B2" s="27" t="s">
        <v>180</v>
      </c>
    </row>
    <row r="3" spans="1:5" x14ac:dyDescent="0.25">
      <c r="A3" s="15"/>
      <c r="B3" s="26" t="str">
        <f>Índice!B11</f>
        <v>Maio 2022</v>
      </c>
    </row>
    <row r="4" spans="1:5" x14ac:dyDescent="0.25">
      <c r="B4" s="25" t="s">
        <v>30</v>
      </c>
    </row>
    <row r="5" spans="1:5" ht="3" customHeight="1" x14ac:dyDescent="0.25">
      <c r="B5" s="25"/>
    </row>
    <row r="6" spans="1:5" ht="18" customHeight="1" x14ac:dyDescent="0.25">
      <c r="B6" s="62" t="s">
        <v>104</v>
      </c>
      <c r="C6" s="62"/>
      <c r="D6" s="62"/>
      <c r="E6" s="62"/>
    </row>
    <row r="7" spans="1:5" ht="18" customHeight="1" x14ac:dyDescent="0.25">
      <c r="B7" s="62"/>
      <c r="C7" s="62"/>
      <c r="D7" s="62"/>
      <c r="E7" s="62"/>
    </row>
    <row r="8" spans="1:5" ht="18" customHeight="1" x14ac:dyDescent="0.25">
      <c r="B8" s="62"/>
      <c r="C8" s="62"/>
      <c r="D8" s="62"/>
      <c r="E8" s="62"/>
    </row>
    <row r="9" spans="1:5" ht="3" customHeight="1" x14ac:dyDescent="0.25"/>
    <row r="10" spans="1:5" x14ac:dyDescent="0.25">
      <c r="B10" s="2" t="s">
        <v>7</v>
      </c>
    </row>
    <row r="11" spans="1:5" ht="67.5" x14ac:dyDescent="0.25">
      <c r="B11" s="28" t="s">
        <v>0</v>
      </c>
      <c r="C11" s="28" t="s">
        <v>105</v>
      </c>
      <c r="D11" s="28" t="s">
        <v>106</v>
      </c>
      <c r="E11" s="28" t="s">
        <v>107</v>
      </c>
    </row>
    <row r="12" spans="1:5" x14ac:dyDescent="0.25">
      <c r="B12" s="29" t="s">
        <v>1</v>
      </c>
      <c r="C12" s="4"/>
      <c r="D12" s="4"/>
      <c r="E12" s="4"/>
    </row>
    <row r="13" spans="1:5" x14ac:dyDescent="0.25">
      <c r="B13" s="5" t="s">
        <v>1</v>
      </c>
      <c r="C13" s="10">
        <v>25.391660232</v>
      </c>
      <c r="D13" s="10">
        <v>29.967791022</v>
      </c>
      <c r="E13" s="10">
        <v>29.228778795</v>
      </c>
    </row>
    <row r="14" spans="1:5" x14ac:dyDescent="0.25">
      <c r="B14" s="29" t="s">
        <v>2</v>
      </c>
      <c r="C14" s="7"/>
      <c r="D14" s="7"/>
      <c r="E14" s="7"/>
    </row>
    <row r="15" spans="1:5" x14ac:dyDescent="0.25">
      <c r="B15" s="8" t="s">
        <v>3</v>
      </c>
      <c r="C15" s="12">
        <v>17.480179505999999</v>
      </c>
      <c r="D15" s="12">
        <v>14.537190083</v>
      </c>
      <c r="E15" s="12">
        <v>25.975552050000001</v>
      </c>
    </row>
    <row r="16" spans="1:5" x14ac:dyDescent="0.25">
      <c r="B16" s="8" t="s">
        <v>4</v>
      </c>
      <c r="C16" s="12">
        <v>22.030994404000001</v>
      </c>
      <c r="D16" s="12">
        <v>15.646842877999999</v>
      </c>
      <c r="E16" s="12">
        <v>26.841695502</v>
      </c>
    </row>
    <row r="17" spans="2:5" x14ac:dyDescent="0.25">
      <c r="B17" s="8" t="s">
        <v>5</v>
      </c>
      <c r="C17" s="12">
        <v>29.600719424000001</v>
      </c>
      <c r="D17" s="12">
        <v>35.777279522000001</v>
      </c>
      <c r="E17" s="12">
        <v>31.577368420999999</v>
      </c>
    </row>
    <row r="18" spans="2:5" x14ac:dyDescent="0.25">
      <c r="B18" s="8" t="s">
        <v>6</v>
      </c>
      <c r="C18" s="12">
        <v>37.121979287000002</v>
      </c>
      <c r="D18" s="12">
        <v>62.989028212999997</v>
      </c>
      <c r="E18" s="12">
        <v>35.268065268000001</v>
      </c>
    </row>
    <row r="19" spans="2:5" x14ac:dyDescent="0.25">
      <c r="B19" s="29" t="s">
        <v>17</v>
      </c>
      <c r="C19" s="7"/>
      <c r="D19" s="7"/>
      <c r="E19" s="7"/>
    </row>
    <row r="20" spans="2:5" x14ac:dyDescent="0.25">
      <c r="B20" s="8" t="s">
        <v>10</v>
      </c>
      <c r="C20" s="12">
        <v>33.998942917999997</v>
      </c>
      <c r="D20" s="12">
        <v>53.546029515000001</v>
      </c>
      <c r="E20" s="12">
        <v>30.830508474999998</v>
      </c>
    </row>
    <row r="21" spans="2:5" x14ac:dyDescent="0.25">
      <c r="B21" s="8" t="s">
        <v>11</v>
      </c>
      <c r="C21" s="12">
        <v>24.062130178</v>
      </c>
      <c r="D21" s="12">
        <v>13.067264573999999</v>
      </c>
      <c r="E21" s="12">
        <v>28.804379562000001</v>
      </c>
    </row>
    <row r="22" spans="2:5" x14ac:dyDescent="0.25">
      <c r="B22" s="8" t="s">
        <v>12</v>
      </c>
      <c r="C22" s="12">
        <v>17.761102603000001</v>
      </c>
      <c r="D22" s="12">
        <v>11.134107709</v>
      </c>
      <c r="E22" s="12">
        <v>25.324123273000001</v>
      </c>
    </row>
    <row r="23" spans="2:5" x14ac:dyDescent="0.25">
      <c r="B23" s="8" t="s">
        <v>13</v>
      </c>
      <c r="C23" s="12">
        <v>21.833333332999999</v>
      </c>
      <c r="D23" s="12">
        <v>19.260869565</v>
      </c>
      <c r="E23" s="12">
        <v>45.308943089000003</v>
      </c>
    </row>
    <row r="24" spans="2:5" x14ac:dyDescent="0.25">
      <c r="B24" s="8" t="s">
        <v>14</v>
      </c>
      <c r="C24" s="12">
        <v>36.969094923</v>
      </c>
      <c r="D24" s="12">
        <v>38.683377309000001</v>
      </c>
      <c r="E24" s="12">
        <v>25.838479809999999</v>
      </c>
    </row>
    <row r="25" spans="2:5" x14ac:dyDescent="0.25">
      <c r="B25" s="8" t="s">
        <v>15</v>
      </c>
      <c r="C25" s="12">
        <v>26.292682927000001</v>
      </c>
      <c r="D25" s="12">
        <v>9.7127659570000002</v>
      </c>
      <c r="E25" s="12">
        <v>29.795999999999999</v>
      </c>
    </row>
    <row r="26" spans="2:5" x14ac:dyDescent="0.25">
      <c r="B26" s="8" t="s">
        <v>16</v>
      </c>
      <c r="C26" s="12">
        <v>20.403525954999999</v>
      </c>
      <c r="D26" s="12">
        <v>14.036511156</v>
      </c>
      <c r="E26" s="12">
        <v>31.218536584999999</v>
      </c>
    </row>
    <row r="27" spans="2:5" x14ac:dyDescent="0.25">
      <c r="B27" s="45" t="s">
        <v>192</v>
      </c>
      <c r="C27" s="46"/>
      <c r="D27" s="46"/>
      <c r="E27" s="46"/>
    </row>
    <row r="28" spans="2:5" x14ac:dyDescent="0.25">
      <c r="B28" s="8" t="s">
        <v>193</v>
      </c>
      <c r="C28" s="12">
        <v>25.232429949</v>
      </c>
      <c r="D28" s="12">
        <v>33.431085044</v>
      </c>
      <c r="E28" s="12">
        <v>28.306306306</v>
      </c>
    </row>
    <row r="29" spans="2:5" x14ac:dyDescent="0.25">
      <c r="B29" s="8" t="s">
        <v>194</v>
      </c>
      <c r="C29" s="12">
        <v>27.192192192</v>
      </c>
      <c r="D29" s="12">
        <v>38.335220837999998</v>
      </c>
      <c r="E29" s="12">
        <v>30.356606607</v>
      </c>
    </row>
    <row r="30" spans="2:5" x14ac:dyDescent="0.25">
      <c r="B30" s="8" t="s">
        <v>195</v>
      </c>
      <c r="C30" s="12">
        <v>24.126633619</v>
      </c>
      <c r="D30" s="12">
        <v>23.426910298999999</v>
      </c>
      <c r="E30" s="12">
        <v>28.761860894000002</v>
      </c>
    </row>
    <row r="31" spans="2:5" x14ac:dyDescent="0.25">
      <c r="B31" s="8" t="s">
        <v>196</v>
      </c>
      <c r="C31" s="12">
        <v>25.629757784999999</v>
      </c>
      <c r="D31" s="12">
        <v>28.244791667000001</v>
      </c>
      <c r="E31" s="12">
        <v>26.796428571</v>
      </c>
    </row>
    <row r="32" spans="2:5" x14ac:dyDescent="0.25">
      <c r="B32" s="8" t="s">
        <v>197</v>
      </c>
      <c r="C32" s="12">
        <v>33.044117647</v>
      </c>
      <c r="D32" s="12">
        <v>18.645714286</v>
      </c>
      <c r="E32" s="12">
        <v>40.545801527000002</v>
      </c>
    </row>
    <row r="33" spans="2:5" x14ac:dyDescent="0.25">
      <c r="B33" s="8" t="s">
        <v>198</v>
      </c>
      <c r="C33" s="12">
        <v>15.202531646000001</v>
      </c>
      <c r="D33" s="12">
        <v>9.5319148939999998</v>
      </c>
      <c r="E33" s="12">
        <v>28.077922078</v>
      </c>
    </row>
    <row r="34" spans="2:5" x14ac:dyDescent="0.25">
      <c r="B34" s="8" t="s">
        <v>199</v>
      </c>
      <c r="C34" s="12">
        <v>19.878504672999998</v>
      </c>
      <c r="D34" s="12">
        <v>17.602564102999999</v>
      </c>
      <c r="E34" s="12">
        <v>22.327102803999999</v>
      </c>
    </row>
    <row r="35" spans="2:5" x14ac:dyDescent="0.25">
      <c r="B35" s="45" t="s">
        <v>42</v>
      </c>
      <c r="C35" s="49"/>
      <c r="D35" s="49"/>
      <c r="E35" s="49"/>
    </row>
    <row r="36" spans="2:5" x14ac:dyDescent="0.25">
      <c r="B36" s="8" t="s">
        <v>43</v>
      </c>
      <c r="C36" s="12">
        <v>22.845925926</v>
      </c>
      <c r="D36" s="12">
        <v>20.943938842000001</v>
      </c>
      <c r="E36" s="12">
        <v>28.594670710999999</v>
      </c>
    </row>
    <row r="37" spans="2:5" x14ac:dyDescent="0.25">
      <c r="B37" s="8" t="s">
        <v>44</v>
      </c>
      <c r="C37" s="12">
        <v>32.265142857000001</v>
      </c>
      <c r="D37" s="12">
        <v>50.693979933000001</v>
      </c>
      <c r="E37" s="12">
        <v>30.928571429000002</v>
      </c>
    </row>
    <row r="39" spans="2:5" x14ac:dyDescent="0.25">
      <c r="B39" s="64" t="s">
        <v>186</v>
      </c>
      <c r="C39" s="64"/>
      <c r="D39" s="64"/>
      <c r="E39" s="64"/>
    </row>
  </sheetData>
  <mergeCells count="2">
    <mergeCell ref="B6:E8"/>
    <mergeCell ref="B39:E39"/>
  </mergeCells>
  <hyperlinks>
    <hyperlink ref="B4" location="Índice!A1" display="voltar" xr:uid="{6C6C06E4-39C0-46A0-BCC7-1E400E68B0DC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D8D2D9"/>
  </sheetPr>
  <dimension ref="A2:L35"/>
  <sheetViews>
    <sheetView showGridLines="0" zoomScaleNormal="100" workbookViewId="0">
      <selection activeCell="B11" sqref="B11"/>
    </sheetView>
  </sheetViews>
  <sheetFormatPr defaultRowHeight="15" x14ac:dyDescent="0.25"/>
  <cols>
    <col min="1" max="1" width="3.42578125" customWidth="1"/>
    <col min="2" max="2" width="28.28515625" customWidth="1"/>
    <col min="3" max="6" width="10.140625" customWidth="1"/>
    <col min="7" max="7" width="3.42578125" customWidth="1"/>
    <col min="8" max="8" width="27.7109375" customWidth="1"/>
    <col min="9" max="12" width="10.140625" customWidth="1"/>
  </cols>
  <sheetData>
    <row r="2" spans="1:12" ht="18" x14ac:dyDescent="0.25">
      <c r="B2" s="27" t="s">
        <v>180</v>
      </c>
    </row>
    <row r="3" spans="1:12" x14ac:dyDescent="0.25">
      <c r="A3" s="15"/>
      <c r="B3" s="26" t="str">
        <f>Índice!B11</f>
        <v>Maio 2022</v>
      </c>
      <c r="G3" s="65"/>
      <c r="H3" s="65"/>
      <c r="I3" s="65"/>
      <c r="J3" s="65"/>
      <c r="K3" s="65"/>
      <c r="L3" s="65"/>
    </row>
    <row r="4" spans="1:12" x14ac:dyDescent="0.25">
      <c r="B4" s="25" t="s">
        <v>30</v>
      </c>
      <c r="G4" s="21"/>
      <c r="H4" s="21"/>
      <c r="I4" s="21"/>
      <c r="J4" s="21"/>
      <c r="K4" s="21"/>
      <c r="L4" s="21"/>
    </row>
    <row r="5" spans="1:12" ht="3" customHeight="1" x14ac:dyDescent="0.25">
      <c r="B5" s="25"/>
      <c r="G5" s="23"/>
      <c r="H5" s="23"/>
      <c r="I5" s="23"/>
      <c r="J5" s="23"/>
      <c r="K5" s="23"/>
      <c r="L5" s="23"/>
    </row>
    <row r="6" spans="1:12" ht="18" customHeight="1" x14ac:dyDescent="0.25">
      <c r="B6" s="63" t="s">
        <v>108</v>
      </c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3" customHeight="1" x14ac:dyDescent="0.25"/>
    <row r="8" spans="1:12" x14ac:dyDescent="0.25">
      <c r="B8" s="14" t="s">
        <v>27</v>
      </c>
      <c r="H8" s="2" t="s">
        <v>7</v>
      </c>
    </row>
    <row r="9" spans="1:12" ht="33.75" x14ac:dyDescent="0.25">
      <c r="B9" s="28" t="s">
        <v>0</v>
      </c>
      <c r="C9" s="28" t="s">
        <v>8</v>
      </c>
      <c r="D9" s="28" t="s">
        <v>9</v>
      </c>
      <c r="E9" s="28" t="s">
        <v>62</v>
      </c>
      <c r="F9" s="28" t="s">
        <v>63</v>
      </c>
      <c r="H9" s="28" t="s">
        <v>0</v>
      </c>
      <c r="I9" s="28" t="s">
        <v>8</v>
      </c>
      <c r="J9" s="28" t="s">
        <v>9</v>
      </c>
      <c r="K9" s="28" t="s">
        <v>62</v>
      </c>
      <c r="L9" s="28" t="s">
        <v>63</v>
      </c>
    </row>
    <row r="10" spans="1:12" x14ac:dyDescent="0.25">
      <c r="B10" s="29" t="s">
        <v>1</v>
      </c>
      <c r="C10" s="4"/>
      <c r="D10" s="4"/>
      <c r="E10" s="7"/>
      <c r="F10" s="7"/>
      <c r="H10" s="29" t="s">
        <v>1</v>
      </c>
      <c r="I10" s="4"/>
      <c r="J10" s="4"/>
      <c r="K10" s="4"/>
      <c r="L10" s="4"/>
    </row>
    <row r="11" spans="1:12" x14ac:dyDescent="0.25">
      <c r="B11" s="5" t="s">
        <v>1</v>
      </c>
      <c r="C11" s="6">
        <v>101</v>
      </c>
      <c r="D11" s="6">
        <v>3708</v>
      </c>
      <c r="E11" s="6">
        <v>1753</v>
      </c>
      <c r="F11" s="6">
        <v>1451</v>
      </c>
      <c r="H11" s="5" t="s">
        <v>1</v>
      </c>
      <c r="I11" s="10">
        <f>C11/(C11+D11+E11+F11)*100</f>
        <v>1.4401825181805219</v>
      </c>
      <c r="J11" s="10">
        <f>D11/(D11+E11+F11+C11)*100</f>
        <v>52.873235419934403</v>
      </c>
      <c r="K11" s="10">
        <f>E11/(E11+F11+D11+C11)*100</f>
        <v>24.996435191786681</v>
      </c>
      <c r="L11" s="10">
        <f>F11/(F11+E11+D11+C11)*100</f>
        <v>20.690146870098388</v>
      </c>
    </row>
    <row r="12" spans="1:12" x14ac:dyDescent="0.25">
      <c r="B12" s="29" t="s">
        <v>2</v>
      </c>
      <c r="C12" s="7"/>
      <c r="D12" s="7"/>
      <c r="E12" s="7"/>
      <c r="F12" s="7"/>
      <c r="H12" s="29" t="s">
        <v>2</v>
      </c>
      <c r="I12" s="11"/>
      <c r="J12" s="11"/>
      <c r="K12" s="4"/>
      <c r="L12" s="4"/>
    </row>
    <row r="13" spans="1:12" x14ac:dyDescent="0.25">
      <c r="B13" s="8" t="s">
        <v>3</v>
      </c>
      <c r="C13" s="9">
        <v>25</v>
      </c>
      <c r="D13" s="9">
        <v>578</v>
      </c>
      <c r="E13" s="9">
        <v>502</v>
      </c>
      <c r="F13" s="9">
        <v>425</v>
      </c>
      <c r="H13" s="8" t="s">
        <v>3</v>
      </c>
      <c r="I13" s="12">
        <f>C13/(C13+D13+E13+F13)*100</f>
        <v>1.6339869281045754</v>
      </c>
      <c r="J13" s="12">
        <f>D13/(D13+E13+F13+C13)*100</f>
        <v>37.777777777777779</v>
      </c>
      <c r="K13" s="12">
        <f>E13/(E13+F13+D13+C13)*100</f>
        <v>32.810457516339866</v>
      </c>
      <c r="L13" s="12">
        <f>F13/(F13+E13+D13+C13)*100</f>
        <v>27.777777777777779</v>
      </c>
    </row>
    <row r="14" spans="1:12" x14ac:dyDescent="0.25">
      <c r="B14" s="8" t="s">
        <v>4</v>
      </c>
      <c r="C14" s="9">
        <v>41</v>
      </c>
      <c r="D14" s="9">
        <v>1291</v>
      </c>
      <c r="E14" s="9">
        <v>626</v>
      </c>
      <c r="F14" s="9">
        <v>542</v>
      </c>
      <c r="H14" s="8" t="s">
        <v>4</v>
      </c>
      <c r="I14" s="12">
        <f>C14/(C14+D14+E14+F14)*100</f>
        <v>1.6400000000000001</v>
      </c>
      <c r="J14" s="12">
        <f>D14/(D14+E14+F14+C14)*100</f>
        <v>51.64</v>
      </c>
      <c r="K14" s="12">
        <f>E14/(E14+F14+D14+C14)*100</f>
        <v>25.040000000000003</v>
      </c>
      <c r="L14" s="12">
        <f>F14/(F14+E14+D14+C14)*100</f>
        <v>21.68</v>
      </c>
    </row>
    <row r="15" spans="1:12" x14ac:dyDescent="0.25">
      <c r="B15" s="8" t="s">
        <v>5</v>
      </c>
      <c r="C15" s="9">
        <v>22</v>
      </c>
      <c r="D15" s="9">
        <v>1270</v>
      </c>
      <c r="E15" s="9">
        <v>425</v>
      </c>
      <c r="F15" s="9">
        <v>338</v>
      </c>
      <c r="H15" s="8" t="s">
        <v>5</v>
      </c>
      <c r="I15" s="12">
        <f>C15/(C15+D15+E15+F15)*100</f>
        <v>1.0705596107055961</v>
      </c>
      <c r="J15" s="12">
        <f>D15/(D15+E15+F15+C15)*100</f>
        <v>61.800486618004868</v>
      </c>
      <c r="K15" s="12">
        <f>E15/(E15+F15+D15+C15)*100</f>
        <v>20.68126520681265</v>
      </c>
      <c r="L15" s="12">
        <f>F15/(F15+E15+D15+C15)*100</f>
        <v>16.447688564476888</v>
      </c>
    </row>
    <row r="16" spans="1:12" x14ac:dyDescent="0.25">
      <c r="B16" s="8" t="s">
        <v>6</v>
      </c>
      <c r="C16" s="9">
        <v>13</v>
      </c>
      <c r="D16" s="9">
        <v>569</v>
      </c>
      <c r="E16" s="9">
        <v>200</v>
      </c>
      <c r="F16" s="9">
        <v>146</v>
      </c>
      <c r="H16" s="8" t="s">
        <v>6</v>
      </c>
      <c r="I16" s="12">
        <f>C16/(C16+D16+E16+F16)*100</f>
        <v>1.4008620689655173</v>
      </c>
      <c r="J16" s="12">
        <f>D16/(D16+E16+F16+C16)*100</f>
        <v>61.314655172413794</v>
      </c>
      <c r="K16" s="12">
        <f>E16/(E16+F16+D16+C16)*100</f>
        <v>21.551724137931032</v>
      </c>
      <c r="L16" s="12">
        <f>F16/(F16+E16+D16+C16)*100</f>
        <v>15.732758620689655</v>
      </c>
    </row>
    <row r="17" spans="2:12" x14ac:dyDescent="0.25">
      <c r="B17" s="29" t="s">
        <v>17</v>
      </c>
      <c r="C17" s="7"/>
      <c r="D17" s="7"/>
      <c r="E17" s="7"/>
      <c r="F17" s="7"/>
      <c r="H17" s="29" t="s">
        <v>17</v>
      </c>
      <c r="I17" s="7"/>
      <c r="J17" s="7"/>
      <c r="K17" s="4"/>
      <c r="L17" s="4"/>
    </row>
    <row r="18" spans="2:12" x14ac:dyDescent="0.25">
      <c r="B18" s="8" t="s">
        <v>10</v>
      </c>
      <c r="C18" s="9">
        <v>25</v>
      </c>
      <c r="D18" s="9">
        <v>1298</v>
      </c>
      <c r="E18" s="9">
        <v>344</v>
      </c>
      <c r="F18" s="9">
        <v>306</v>
      </c>
      <c r="H18" s="8" t="s">
        <v>10</v>
      </c>
      <c r="I18" s="12">
        <f t="shared" ref="I18:I24" si="0">C18/(C18+D18+E18+F18)*100</f>
        <v>1.2671059300557528</v>
      </c>
      <c r="J18" s="12">
        <f t="shared" ref="J18:J24" si="1">D18/(D18+E18+F18+C18)*100</f>
        <v>65.788139888494683</v>
      </c>
      <c r="K18" s="12">
        <f t="shared" ref="K18:K24" si="2">E18/(E18+F18+D18+C18)*100</f>
        <v>17.435377597567157</v>
      </c>
      <c r="L18" s="12">
        <f t="shared" ref="L18:L24" si="3">F18/(F18+E18+D18+C18)*100</f>
        <v>15.509376583882412</v>
      </c>
    </row>
    <row r="19" spans="2:12" x14ac:dyDescent="0.25">
      <c r="B19" s="8" t="s">
        <v>11</v>
      </c>
      <c r="C19" s="9">
        <v>8</v>
      </c>
      <c r="D19" s="9">
        <v>329</v>
      </c>
      <c r="E19" s="9">
        <v>225</v>
      </c>
      <c r="F19" s="9">
        <v>206</v>
      </c>
      <c r="H19" s="8" t="s">
        <v>11</v>
      </c>
      <c r="I19" s="12">
        <f t="shared" si="0"/>
        <v>1.0416666666666665</v>
      </c>
      <c r="J19" s="12">
        <f t="shared" si="1"/>
        <v>42.838541666666671</v>
      </c>
      <c r="K19" s="12">
        <f t="shared" si="2"/>
        <v>29.296875</v>
      </c>
      <c r="L19" s="12">
        <f t="shared" si="3"/>
        <v>26.822916666666668</v>
      </c>
    </row>
    <row r="20" spans="2:12" x14ac:dyDescent="0.25">
      <c r="B20" s="8" t="s">
        <v>12</v>
      </c>
      <c r="C20" s="9">
        <v>38</v>
      </c>
      <c r="D20" s="9">
        <v>1153</v>
      </c>
      <c r="E20" s="9">
        <v>451</v>
      </c>
      <c r="F20" s="9">
        <v>458</v>
      </c>
      <c r="H20" s="8" t="s">
        <v>12</v>
      </c>
      <c r="I20" s="12">
        <f t="shared" si="0"/>
        <v>1.8095238095238095</v>
      </c>
      <c r="J20" s="12">
        <f t="shared" si="1"/>
        <v>54.904761904761898</v>
      </c>
      <c r="K20" s="12">
        <f t="shared" si="2"/>
        <v>21.476190476190478</v>
      </c>
      <c r="L20" s="12">
        <f t="shared" si="3"/>
        <v>21.80952380952381</v>
      </c>
    </row>
    <row r="21" spans="2:12" x14ac:dyDescent="0.25">
      <c r="B21" s="8" t="s">
        <v>13</v>
      </c>
      <c r="C21" s="9">
        <v>1</v>
      </c>
      <c r="D21" s="9">
        <v>155</v>
      </c>
      <c r="E21" s="9">
        <v>57</v>
      </c>
      <c r="F21" s="9">
        <v>44</v>
      </c>
      <c r="H21" s="8" t="s">
        <v>13</v>
      </c>
      <c r="I21" s="12">
        <f t="shared" si="0"/>
        <v>0.38910505836575876</v>
      </c>
      <c r="J21" s="12">
        <f t="shared" si="1"/>
        <v>60.311284046692606</v>
      </c>
      <c r="K21" s="12">
        <f t="shared" si="2"/>
        <v>22.178988326848248</v>
      </c>
      <c r="L21" s="12">
        <f t="shared" si="3"/>
        <v>17.120622568093385</v>
      </c>
    </row>
    <row r="22" spans="2:12" x14ac:dyDescent="0.25">
      <c r="B22" s="8" t="s">
        <v>14</v>
      </c>
      <c r="C22" s="9">
        <v>7</v>
      </c>
      <c r="D22" s="9">
        <v>262</v>
      </c>
      <c r="E22" s="9">
        <v>81</v>
      </c>
      <c r="F22" s="9">
        <v>114</v>
      </c>
      <c r="H22" s="8" t="s">
        <v>14</v>
      </c>
      <c r="I22" s="12">
        <f t="shared" si="0"/>
        <v>1.5086206896551724</v>
      </c>
      <c r="J22" s="12">
        <f t="shared" si="1"/>
        <v>56.465517241379317</v>
      </c>
      <c r="K22" s="12">
        <f t="shared" si="2"/>
        <v>17.456896551724139</v>
      </c>
      <c r="L22" s="12">
        <f t="shared" si="3"/>
        <v>24.568965517241377</v>
      </c>
    </row>
    <row r="23" spans="2:12" x14ac:dyDescent="0.25">
      <c r="B23" s="8" t="s">
        <v>15</v>
      </c>
      <c r="C23" s="9">
        <v>9</v>
      </c>
      <c r="D23" s="9">
        <v>85</v>
      </c>
      <c r="E23" s="9">
        <v>124</v>
      </c>
      <c r="F23" s="9">
        <v>65</v>
      </c>
      <c r="H23" s="8" t="s">
        <v>15</v>
      </c>
      <c r="I23" s="12">
        <f t="shared" si="0"/>
        <v>3.1802120141342751</v>
      </c>
      <c r="J23" s="12">
        <f t="shared" si="1"/>
        <v>30.03533568904594</v>
      </c>
      <c r="K23" s="12">
        <f t="shared" si="2"/>
        <v>43.816254416961129</v>
      </c>
      <c r="L23" s="12">
        <f t="shared" si="3"/>
        <v>22.968197879858657</v>
      </c>
    </row>
    <row r="24" spans="2:12" x14ac:dyDescent="0.25">
      <c r="B24" s="8" t="s">
        <v>16</v>
      </c>
      <c r="C24" s="9">
        <v>13</v>
      </c>
      <c r="D24" s="9">
        <v>426</v>
      </c>
      <c r="E24" s="9">
        <v>471</v>
      </c>
      <c r="F24" s="9">
        <v>258</v>
      </c>
      <c r="H24" s="8" t="s">
        <v>16</v>
      </c>
      <c r="I24" s="12">
        <f t="shared" si="0"/>
        <v>1.1130136986301369</v>
      </c>
      <c r="J24" s="12">
        <f t="shared" si="1"/>
        <v>36.472602739726028</v>
      </c>
      <c r="K24" s="12">
        <f t="shared" si="2"/>
        <v>40.325342465753423</v>
      </c>
      <c r="L24" s="12">
        <f t="shared" si="3"/>
        <v>22.089041095890412</v>
      </c>
    </row>
    <row r="25" spans="2:12" x14ac:dyDescent="0.25">
      <c r="B25" s="45" t="s">
        <v>192</v>
      </c>
      <c r="C25" s="46"/>
      <c r="D25" s="46"/>
      <c r="E25" s="46"/>
      <c r="F25" s="46"/>
      <c r="H25" s="45" t="s">
        <v>192</v>
      </c>
      <c r="I25" s="46"/>
      <c r="J25" s="46"/>
      <c r="K25" s="52"/>
      <c r="L25" s="52"/>
    </row>
    <row r="26" spans="2:12" x14ac:dyDescent="0.25">
      <c r="B26" s="8" t="s">
        <v>193</v>
      </c>
      <c r="C26" s="9">
        <v>31</v>
      </c>
      <c r="D26" s="9">
        <v>1310</v>
      </c>
      <c r="E26" s="9">
        <v>504</v>
      </c>
      <c r="F26" s="9">
        <v>470</v>
      </c>
      <c r="H26" s="8" t="s">
        <v>193</v>
      </c>
      <c r="I26" s="12">
        <f t="shared" ref="I26:I32" si="4">C26/(C26+D26+E26+F26)*100</f>
        <v>1.3390928725701945</v>
      </c>
      <c r="J26" s="12">
        <f t="shared" ref="J26:J32" si="5">D26/(D26+E26+F26+C26)*100</f>
        <v>56.587473002159825</v>
      </c>
      <c r="K26" s="12">
        <f t="shared" ref="K26:K32" si="6">E26/(E26+F26+D26+C26)*100</f>
        <v>21.771058315334773</v>
      </c>
      <c r="L26" s="12">
        <f t="shared" ref="L26:L32" si="7">F26/(F26+E26+D26+C26)*100</f>
        <v>20.302375809935207</v>
      </c>
    </row>
    <row r="27" spans="2:12" x14ac:dyDescent="0.25">
      <c r="B27" s="8" t="s">
        <v>194</v>
      </c>
      <c r="C27" s="9">
        <v>14</v>
      </c>
      <c r="D27" s="9">
        <v>855</v>
      </c>
      <c r="E27" s="9">
        <v>303</v>
      </c>
      <c r="F27" s="9">
        <v>256</v>
      </c>
      <c r="H27" s="8" t="s">
        <v>194</v>
      </c>
      <c r="I27" s="12">
        <f t="shared" si="4"/>
        <v>0.98039215686274506</v>
      </c>
      <c r="J27" s="12">
        <f t="shared" si="5"/>
        <v>59.87394957983193</v>
      </c>
      <c r="K27" s="12">
        <f t="shared" si="6"/>
        <v>21.218487394957982</v>
      </c>
      <c r="L27" s="12">
        <f t="shared" si="7"/>
        <v>17.927170868347339</v>
      </c>
    </row>
    <row r="28" spans="2:12" x14ac:dyDescent="0.25">
      <c r="B28" s="8" t="s">
        <v>195</v>
      </c>
      <c r="C28" s="9">
        <v>49</v>
      </c>
      <c r="D28" s="9">
        <v>1122</v>
      </c>
      <c r="E28" s="9">
        <v>760</v>
      </c>
      <c r="F28" s="9">
        <v>537</v>
      </c>
      <c r="H28" s="8" t="s">
        <v>195</v>
      </c>
      <c r="I28" s="12">
        <f t="shared" si="4"/>
        <v>1.985413290113452</v>
      </c>
      <c r="J28" s="12">
        <f t="shared" si="5"/>
        <v>45.461912479740683</v>
      </c>
      <c r="K28" s="12">
        <f t="shared" si="6"/>
        <v>30.79416531604538</v>
      </c>
      <c r="L28" s="12">
        <f t="shared" si="7"/>
        <v>21.758508914100485</v>
      </c>
    </row>
    <row r="29" spans="2:12" x14ac:dyDescent="0.25">
      <c r="B29" s="8" t="s">
        <v>196</v>
      </c>
      <c r="C29" s="9">
        <v>3</v>
      </c>
      <c r="D29" s="9">
        <v>160</v>
      </c>
      <c r="E29" s="9">
        <v>79</v>
      </c>
      <c r="F29" s="9">
        <v>68</v>
      </c>
      <c r="H29" s="8" t="s">
        <v>196</v>
      </c>
      <c r="I29" s="12">
        <f t="shared" si="4"/>
        <v>0.967741935483871</v>
      </c>
      <c r="J29" s="12">
        <f t="shared" si="5"/>
        <v>51.612903225806448</v>
      </c>
      <c r="K29" s="12">
        <f t="shared" si="6"/>
        <v>25.483870967741932</v>
      </c>
      <c r="L29" s="12">
        <f t="shared" si="7"/>
        <v>21.935483870967744</v>
      </c>
    </row>
    <row r="30" spans="2:12" x14ac:dyDescent="0.25">
      <c r="B30" s="8" t="s">
        <v>197</v>
      </c>
      <c r="C30" s="9">
        <v>3</v>
      </c>
      <c r="D30" s="9">
        <v>153</v>
      </c>
      <c r="E30" s="9">
        <v>59</v>
      </c>
      <c r="F30" s="9">
        <v>76</v>
      </c>
      <c r="H30" s="8" t="s">
        <v>197</v>
      </c>
      <c r="I30" s="12">
        <f t="shared" si="4"/>
        <v>1.0309278350515463</v>
      </c>
      <c r="J30" s="12">
        <f t="shared" si="5"/>
        <v>52.577319587628871</v>
      </c>
      <c r="K30" s="12">
        <f t="shared" si="6"/>
        <v>20.274914089347078</v>
      </c>
      <c r="L30" s="12">
        <f t="shared" si="7"/>
        <v>26.116838487972512</v>
      </c>
    </row>
    <row r="31" spans="2:12" x14ac:dyDescent="0.25">
      <c r="B31" s="8" t="s">
        <v>198</v>
      </c>
      <c r="C31" s="9">
        <v>0</v>
      </c>
      <c r="D31" s="9">
        <v>54</v>
      </c>
      <c r="E31" s="9">
        <v>14</v>
      </c>
      <c r="F31" s="9">
        <v>15</v>
      </c>
      <c r="H31" s="8" t="s">
        <v>198</v>
      </c>
      <c r="I31" s="12">
        <f t="shared" si="4"/>
        <v>0</v>
      </c>
      <c r="J31" s="12">
        <f t="shared" si="5"/>
        <v>65.060240963855421</v>
      </c>
      <c r="K31" s="12">
        <f t="shared" si="6"/>
        <v>16.867469879518072</v>
      </c>
      <c r="L31" s="12">
        <f t="shared" si="7"/>
        <v>18.072289156626507</v>
      </c>
    </row>
    <row r="32" spans="2:12" x14ac:dyDescent="0.25">
      <c r="B32" s="8" t="s">
        <v>199</v>
      </c>
      <c r="C32" s="9">
        <v>1</v>
      </c>
      <c r="D32" s="9">
        <v>54</v>
      </c>
      <c r="E32" s="9">
        <v>34</v>
      </c>
      <c r="F32" s="9">
        <v>29</v>
      </c>
      <c r="H32" s="8" t="s">
        <v>199</v>
      </c>
      <c r="I32" s="12">
        <f t="shared" si="4"/>
        <v>0.84745762711864403</v>
      </c>
      <c r="J32" s="12">
        <f t="shared" si="5"/>
        <v>45.762711864406782</v>
      </c>
      <c r="K32" s="12">
        <f t="shared" si="6"/>
        <v>28.8135593220339</v>
      </c>
      <c r="L32" s="12">
        <f t="shared" si="7"/>
        <v>24.576271186440678</v>
      </c>
    </row>
    <row r="33" spans="2:12" x14ac:dyDescent="0.25">
      <c r="B33" s="45" t="s">
        <v>42</v>
      </c>
      <c r="C33" s="49"/>
      <c r="D33" s="49"/>
      <c r="E33" s="46"/>
      <c r="F33" s="46"/>
      <c r="H33" s="45" t="s">
        <v>42</v>
      </c>
      <c r="K33" s="52"/>
      <c r="L33" s="52"/>
    </row>
    <row r="34" spans="2:12" x14ac:dyDescent="0.25">
      <c r="B34" s="8" t="s">
        <v>43</v>
      </c>
      <c r="C34" s="9">
        <v>75</v>
      </c>
      <c r="D34" s="9">
        <v>2569</v>
      </c>
      <c r="E34" s="9">
        <v>1347</v>
      </c>
      <c r="F34" s="9">
        <v>1144</v>
      </c>
      <c r="H34" s="8" t="s">
        <v>43</v>
      </c>
      <c r="I34" s="12">
        <f>C34/(C34+D34+E34+F34)*100</f>
        <v>1.4605647517039921</v>
      </c>
      <c r="J34" s="12">
        <f>D34/(D34+E34+F34+C34)*100</f>
        <v>50.029211295034081</v>
      </c>
      <c r="K34" s="12">
        <f>E34/(E34+F34+D34+C34)*100</f>
        <v>26.231742940603702</v>
      </c>
      <c r="L34" s="12">
        <f>F34/(F34+E34+D34+C34)*100</f>
        <v>22.278481012658226</v>
      </c>
    </row>
    <row r="35" spans="2:12" x14ac:dyDescent="0.25">
      <c r="B35" s="8" t="s">
        <v>44</v>
      </c>
      <c r="C35" s="9">
        <v>26</v>
      </c>
      <c r="D35" s="9">
        <v>1139</v>
      </c>
      <c r="E35" s="9">
        <v>406</v>
      </c>
      <c r="F35" s="9">
        <v>307</v>
      </c>
      <c r="H35" s="8" t="s">
        <v>44</v>
      </c>
      <c r="I35" s="12">
        <f>C35/(C35+D35+E35+F35)*100</f>
        <v>1.3844515441959531</v>
      </c>
      <c r="J35" s="12">
        <f>D35/(D35+E35+F35+C35)*100</f>
        <v>60.649627263045794</v>
      </c>
      <c r="K35" s="12">
        <f>E35/(E35+F35+D35+C35)*100</f>
        <v>21.61874334398296</v>
      </c>
      <c r="L35" s="12">
        <f>F35/(F35+E35+D35+C35)*100</f>
        <v>16.347177848775292</v>
      </c>
    </row>
  </sheetData>
  <mergeCells count="3">
    <mergeCell ref="G3:I3"/>
    <mergeCell ref="J3:L3"/>
    <mergeCell ref="B6:L6"/>
  </mergeCells>
  <hyperlinks>
    <hyperlink ref="B4" location="Índice!A1" display="voltar" xr:uid="{7EBF0BAA-5372-48EB-A5DA-3BE7F0D5945A}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F676-460A-44AE-9BAE-DD6BBE7F2DE9}">
  <sheetPr>
    <tabColor rgb="FFD8D2D9"/>
  </sheetPr>
  <dimension ref="A2:P38"/>
  <sheetViews>
    <sheetView showGridLines="0" topLeftCell="A4" zoomScaleNormal="100" workbookViewId="0">
      <selection activeCell="B38" sqref="B38"/>
    </sheetView>
  </sheetViews>
  <sheetFormatPr defaultRowHeight="15" x14ac:dyDescent="0.25"/>
  <cols>
    <col min="1" max="1" width="3.42578125" customWidth="1"/>
    <col min="2" max="2" width="28.28515625" customWidth="1"/>
    <col min="3" max="8" width="11.7109375" customWidth="1"/>
    <col min="9" max="9" width="3.42578125" customWidth="1"/>
    <col min="10" max="10" width="27.7109375" customWidth="1"/>
    <col min="11" max="16" width="11.7109375" customWidth="1"/>
  </cols>
  <sheetData>
    <row r="2" spans="1:16" ht="18" x14ac:dyDescent="0.25">
      <c r="B2" s="27" t="s">
        <v>180</v>
      </c>
    </row>
    <row r="3" spans="1:16" x14ac:dyDescent="0.25">
      <c r="A3" s="15"/>
      <c r="B3" s="26" t="str">
        <f>Índice!B11</f>
        <v>Maio 2022</v>
      </c>
    </row>
    <row r="4" spans="1:16" x14ac:dyDescent="0.25">
      <c r="B4" s="25" t="s">
        <v>30</v>
      </c>
    </row>
    <row r="5" spans="1:16" ht="3" customHeight="1" x14ac:dyDescent="0.25">
      <c r="B5" s="25"/>
    </row>
    <row r="6" spans="1:16" ht="18" customHeight="1" x14ac:dyDescent="0.25">
      <c r="B6" s="62" t="s">
        <v>109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3" customHeight="1" x14ac:dyDescent="0.25"/>
    <row r="8" spans="1:16" x14ac:dyDescent="0.25">
      <c r="B8" s="14" t="s">
        <v>27</v>
      </c>
      <c r="J8" s="2" t="s">
        <v>7</v>
      </c>
    </row>
    <row r="9" spans="1:16" ht="15" customHeight="1" x14ac:dyDescent="0.25">
      <c r="B9" s="60" t="s">
        <v>0</v>
      </c>
      <c r="C9" s="60" t="s">
        <v>8</v>
      </c>
      <c r="D9" s="60"/>
      <c r="E9" s="60"/>
      <c r="F9" s="60"/>
      <c r="G9" s="60"/>
      <c r="H9" s="60"/>
      <c r="J9" s="60" t="s">
        <v>0</v>
      </c>
      <c r="K9" s="60" t="s">
        <v>8</v>
      </c>
      <c r="L9" s="60"/>
      <c r="M9" s="60"/>
      <c r="N9" s="60"/>
      <c r="O9" s="60"/>
      <c r="P9" s="60"/>
    </row>
    <row r="10" spans="1:16" ht="22.5" x14ac:dyDescent="0.25">
      <c r="B10" s="60"/>
      <c r="C10" s="44" t="s">
        <v>188</v>
      </c>
      <c r="D10" s="44" t="s">
        <v>189</v>
      </c>
      <c r="E10" s="44" t="s">
        <v>65</v>
      </c>
      <c r="F10" s="44" t="s">
        <v>66</v>
      </c>
      <c r="G10" s="44" t="s">
        <v>190</v>
      </c>
      <c r="H10" s="44" t="s">
        <v>191</v>
      </c>
      <c r="J10" s="60"/>
      <c r="K10" s="28" t="s">
        <v>188</v>
      </c>
      <c r="L10" s="28" t="s">
        <v>189</v>
      </c>
      <c r="M10" s="28" t="s">
        <v>65</v>
      </c>
      <c r="N10" s="28" t="s">
        <v>66</v>
      </c>
      <c r="O10" s="28" t="s">
        <v>190</v>
      </c>
      <c r="P10" s="28" t="s">
        <v>191</v>
      </c>
    </row>
    <row r="11" spans="1:16" x14ac:dyDescent="0.25">
      <c r="B11" s="29" t="s">
        <v>1</v>
      </c>
      <c r="C11" s="4"/>
      <c r="D11" s="4"/>
      <c r="E11" s="4"/>
      <c r="F11" s="4"/>
      <c r="G11" s="4"/>
      <c r="H11" s="4"/>
      <c r="J11" s="29" t="s">
        <v>1</v>
      </c>
      <c r="K11" s="4"/>
      <c r="L11" s="4"/>
      <c r="M11" s="4"/>
      <c r="N11" s="4"/>
      <c r="O11" s="4"/>
      <c r="P11" s="4"/>
    </row>
    <row r="12" spans="1:16" x14ac:dyDescent="0.25">
      <c r="B12" s="5" t="s">
        <v>1</v>
      </c>
      <c r="C12" s="6">
        <v>19</v>
      </c>
      <c r="D12" s="6">
        <v>26</v>
      </c>
      <c r="E12" s="6">
        <v>20</v>
      </c>
      <c r="F12" s="6">
        <v>23</v>
      </c>
      <c r="G12" s="6">
        <v>6</v>
      </c>
      <c r="H12" s="6">
        <v>7</v>
      </c>
      <c r="J12" s="5" t="s">
        <v>1</v>
      </c>
      <c r="K12" s="10">
        <f>C12/(C12+D12+E12+F12+G12+H12)*100</f>
        <v>18.811881188118811</v>
      </c>
      <c r="L12" s="10">
        <f>D12/(D12+E12+F12+C12+G12+H12)*100</f>
        <v>25.742574257425744</v>
      </c>
      <c r="M12" s="10">
        <f>E12/(E12+F12+D12+C12+G12+H12)*100</f>
        <v>19.801980198019802</v>
      </c>
      <c r="N12" s="10">
        <f>F12/(F12+E12+D12+C12+G12+H12)*100</f>
        <v>22.772277227722775</v>
      </c>
      <c r="O12" s="10">
        <f>G12/(F12+E12+D12+C12+G12+H12)*100</f>
        <v>5.9405940594059405</v>
      </c>
      <c r="P12" s="10">
        <f>H12/(F12+E12+D12+C12+G12+H12)*100</f>
        <v>6.9306930693069315</v>
      </c>
    </row>
    <row r="13" spans="1:16" x14ac:dyDescent="0.25">
      <c r="B13" s="29" t="s">
        <v>2</v>
      </c>
      <c r="C13" s="7"/>
      <c r="D13" s="7"/>
      <c r="E13" s="7"/>
      <c r="F13" s="7"/>
      <c r="G13" s="7"/>
      <c r="H13" s="7"/>
      <c r="J13" s="29" t="s">
        <v>2</v>
      </c>
      <c r="K13" s="11"/>
      <c r="L13" s="11"/>
      <c r="M13" s="11"/>
      <c r="N13" s="11"/>
      <c r="O13" s="11"/>
      <c r="P13" s="11"/>
    </row>
    <row r="14" spans="1:16" x14ac:dyDescent="0.25">
      <c r="B14" s="8" t="s">
        <v>3</v>
      </c>
      <c r="C14" s="9">
        <v>5</v>
      </c>
      <c r="D14" s="9">
        <v>5</v>
      </c>
      <c r="E14" s="9">
        <v>5</v>
      </c>
      <c r="F14" s="9">
        <v>7</v>
      </c>
      <c r="G14" s="9">
        <v>0</v>
      </c>
      <c r="H14" s="9">
        <v>3</v>
      </c>
      <c r="J14" s="8" t="s">
        <v>3</v>
      </c>
      <c r="K14" s="12">
        <f t="shared" ref="K14:K17" si="0">C14/(C14+D14+E14+F14+G14+H14)*100</f>
        <v>20</v>
      </c>
      <c r="L14" s="12">
        <f t="shared" ref="L14:L17" si="1">D14/(D14+E14+F14+C14+G14+H14)*100</f>
        <v>20</v>
      </c>
      <c r="M14" s="12">
        <f t="shared" ref="M14:M17" si="2">E14/(E14+F14+D14+C14+G14+H14)*100</f>
        <v>20</v>
      </c>
      <c r="N14" s="12">
        <f t="shared" ref="N14:N17" si="3">F14/(F14+E14+D14+C14+G14+H14)*100</f>
        <v>28.000000000000004</v>
      </c>
      <c r="O14" s="12">
        <f t="shared" ref="O14:O17" si="4">G14/(F14+E14+D14+C14+G14+H14)*100</f>
        <v>0</v>
      </c>
      <c r="P14" s="12">
        <f t="shared" ref="P14:P17" si="5">H14/(F14+E14+D14+C14+G14+H14)*100</f>
        <v>12</v>
      </c>
    </row>
    <row r="15" spans="1:16" x14ac:dyDescent="0.25">
      <c r="B15" s="8" t="s">
        <v>4</v>
      </c>
      <c r="C15" s="9">
        <v>8</v>
      </c>
      <c r="D15" s="9">
        <v>9</v>
      </c>
      <c r="E15" s="9">
        <v>7</v>
      </c>
      <c r="F15" s="9">
        <v>9</v>
      </c>
      <c r="G15" s="9">
        <v>4</v>
      </c>
      <c r="H15" s="9">
        <v>4</v>
      </c>
      <c r="J15" s="8" t="s">
        <v>4</v>
      </c>
      <c r="K15" s="12">
        <f t="shared" si="0"/>
        <v>19.512195121951219</v>
      </c>
      <c r="L15" s="12">
        <f t="shared" si="1"/>
        <v>21.951219512195124</v>
      </c>
      <c r="M15" s="12">
        <f t="shared" si="2"/>
        <v>17.073170731707318</v>
      </c>
      <c r="N15" s="12">
        <f t="shared" si="3"/>
        <v>21.951219512195124</v>
      </c>
      <c r="O15" s="12">
        <f t="shared" si="4"/>
        <v>9.7560975609756095</v>
      </c>
      <c r="P15" s="12">
        <f t="shared" si="5"/>
        <v>9.7560975609756095</v>
      </c>
    </row>
    <row r="16" spans="1:16" x14ac:dyDescent="0.25">
      <c r="B16" s="8" t="s">
        <v>5</v>
      </c>
      <c r="C16" s="9">
        <v>4</v>
      </c>
      <c r="D16" s="9">
        <v>8</v>
      </c>
      <c r="E16" s="9">
        <v>5</v>
      </c>
      <c r="F16" s="9">
        <v>4</v>
      </c>
      <c r="G16" s="9">
        <v>1</v>
      </c>
      <c r="H16" s="9">
        <v>0</v>
      </c>
      <c r="J16" s="8" t="s">
        <v>5</v>
      </c>
      <c r="K16" s="12">
        <f t="shared" si="0"/>
        <v>18.181818181818183</v>
      </c>
      <c r="L16" s="12">
        <f t="shared" si="1"/>
        <v>36.363636363636367</v>
      </c>
      <c r="M16" s="12">
        <f t="shared" si="2"/>
        <v>22.727272727272727</v>
      </c>
      <c r="N16" s="12">
        <f t="shared" si="3"/>
        <v>18.181818181818183</v>
      </c>
      <c r="O16" s="12">
        <f t="shared" si="4"/>
        <v>4.5454545454545459</v>
      </c>
      <c r="P16" s="12">
        <f t="shared" si="5"/>
        <v>0</v>
      </c>
    </row>
    <row r="17" spans="2:16" x14ac:dyDescent="0.25">
      <c r="B17" s="8" t="s">
        <v>6</v>
      </c>
      <c r="C17" s="9">
        <v>2</v>
      </c>
      <c r="D17" s="9">
        <v>4</v>
      </c>
      <c r="E17" s="9">
        <v>3</v>
      </c>
      <c r="F17" s="9">
        <v>3</v>
      </c>
      <c r="G17" s="9">
        <v>1</v>
      </c>
      <c r="H17" s="9">
        <v>0</v>
      </c>
      <c r="J17" s="8" t="s">
        <v>6</v>
      </c>
      <c r="K17" s="12">
        <f t="shared" si="0"/>
        <v>15.384615384615385</v>
      </c>
      <c r="L17" s="12">
        <f t="shared" si="1"/>
        <v>30.76923076923077</v>
      </c>
      <c r="M17" s="12">
        <f t="shared" si="2"/>
        <v>23.076923076923077</v>
      </c>
      <c r="N17" s="12">
        <f t="shared" si="3"/>
        <v>23.076923076923077</v>
      </c>
      <c r="O17" s="12">
        <f t="shared" si="4"/>
        <v>7.6923076923076925</v>
      </c>
      <c r="P17" s="12">
        <f t="shared" si="5"/>
        <v>0</v>
      </c>
    </row>
    <row r="18" spans="2:16" x14ac:dyDescent="0.25">
      <c r="B18" s="29" t="s">
        <v>17</v>
      </c>
      <c r="C18" s="7"/>
      <c r="D18" s="7"/>
      <c r="E18" s="7"/>
      <c r="F18" s="7"/>
      <c r="G18" s="7"/>
      <c r="H18" s="7"/>
      <c r="J18" s="29" t="s">
        <v>17</v>
      </c>
      <c r="K18" s="7"/>
      <c r="L18" s="7"/>
      <c r="M18" s="7"/>
      <c r="N18" s="7"/>
      <c r="O18" s="7"/>
      <c r="P18" s="7"/>
    </row>
    <row r="19" spans="2:16" x14ac:dyDescent="0.25">
      <c r="B19" s="8" t="s">
        <v>10</v>
      </c>
      <c r="C19" s="9">
        <v>6</v>
      </c>
      <c r="D19" s="9">
        <v>3</v>
      </c>
      <c r="E19" s="9">
        <v>10</v>
      </c>
      <c r="F19" s="9">
        <v>5</v>
      </c>
      <c r="G19" s="9">
        <v>0</v>
      </c>
      <c r="H19" s="9">
        <v>1</v>
      </c>
      <c r="J19" s="8" t="s">
        <v>10</v>
      </c>
      <c r="K19" s="12">
        <f t="shared" ref="K19:K25" si="6">C19/(C19+D19+E19+F19+G19+H19)*100</f>
        <v>24</v>
      </c>
      <c r="L19" s="12">
        <f t="shared" ref="L19:L25" si="7">D19/(D19+E19+F19+C19+G19+H19)*100</f>
        <v>12</v>
      </c>
      <c r="M19" s="12">
        <f t="shared" ref="M19:M25" si="8">E19/(E19+F19+D19+C19+G19+H19)*100</f>
        <v>40</v>
      </c>
      <c r="N19" s="12">
        <f t="shared" ref="N19:N25" si="9">F19/(F19+E19+D19+C19+G19+H19)*100</f>
        <v>20</v>
      </c>
      <c r="O19" s="12">
        <f t="shared" ref="O19:O25" si="10">G19/(F19+E19+D19+C19+G19+H19)*100</f>
        <v>0</v>
      </c>
      <c r="P19" s="12">
        <f t="shared" ref="P19:P25" si="11">H19/(F19+E19+D19+C19+G19+H19)*100</f>
        <v>4</v>
      </c>
    </row>
    <row r="20" spans="2:16" x14ac:dyDescent="0.25">
      <c r="B20" s="8" t="s">
        <v>11</v>
      </c>
      <c r="C20" s="9">
        <v>3</v>
      </c>
      <c r="D20" s="9">
        <v>3</v>
      </c>
      <c r="E20" s="9">
        <v>0</v>
      </c>
      <c r="F20" s="9">
        <v>1</v>
      </c>
      <c r="G20" s="9">
        <v>0</v>
      </c>
      <c r="H20" s="9">
        <v>1</v>
      </c>
      <c r="J20" s="8" t="s">
        <v>11</v>
      </c>
      <c r="K20" s="12">
        <f t="shared" si="6"/>
        <v>37.5</v>
      </c>
      <c r="L20" s="12">
        <f t="shared" si="7"/>
        <v>37.5</v>
      </c>
      <c r="M20" s="12">
        <f t="shared" si="8"/>
        <v>0</v>
      </c>
      <c r="N20" s="12">
        <f t="shared" si="9"/>
        <v>12.5</v>
      </c>
      <c r="O20" s="12">
        <f t="shared" si="10"/>
        <v>0</v>
      </c>
      <c r="P20" s="12">
        <f t="shared" si="11"/>
        <v>12.5</v>
      </c>
    </row>
    <row r="21" spans="2:16" x14ac:dyDescent="0.25">
      <c r="B21" s="8" t="s">
        <v>12</v>
      </c>
      <c r="C21" s="9">
        <v>8</v>
      </c>
      <c r="D21" s="9">
        <v>11</v>
      </c>
      <c r="E21" s="9">
        <v>5</v>
      </c>
      <c r="F21" s="9">
        <v>10</v>
      </c>
      <c r="G21" s="9">
        <v>2</v>
      </c>
      <c r="H21" s="9">
        <v>2</v>
      </c>
      <c r="J21" s="8" t="s">
        <v>12</v>
      </c>
      <c r="K21" s="12">
        <f t="shared" si="6"/>
        <v>21.052631578947366</v>
      </c>
      <c r="L21" s="12">
        <f t="shared" si="7"/>
        <v>28.947368421052634</v>
      </c>
      <c r="M21" s="12">
        <f t="shared" si="8"/>
        <v>13.157894736842104</v>
      </c>
      <c r="N21" s="12">
        <f t="shared" si="9"/>
        <v>26.315789473684209</v>
      </c>
      <c r="O21" s="12">
        <f t="shared" si="10"/>
        <v>5.2631578947368416</v>
      </c>
      <c r="P21" s="12">
        <f t="shared" si="11"/>
        <v>5.2631578947368416</v>
      </c>
    </row>
    <row r="22" spans="2:16" x14ac:dyDescent="0.25">
      <c r="B22" s="8" t="s">
        <v>13</v>
      </c>
      <c r="C22" s="9">
        <v>0</v>
      </c>
      <c r="D22" s="9">
        <v>1</v>
      </c>
      <c r="E22" s="9">
        <v>0</v>
      </c>
      <c r="F22" s="9">
        <v>0</v>
      </c>
      <c r="G22" s="9">
        <v>0</v>
      </c>
      <c r="H22" s="9">
        <v>0</v>
      </c>
      <c r="J22" s="8" t="s">
        <v>13</v>
      </c>
      <c r="K22" s="12">
        <f t="shared" si="6"/>
        <v>0</v>
      </c>
      <c r="L22" s="12">
        <f t="shared" si="7"/>
        <v>100</v>
      </c>
      <c r="M22" s="12">
        <f t="shared" si="8"/>
        <v>0</v>
      </c>
      <c r="N22" s="12">
        <f t="shared" si="9"/>
        <v>0</v>
      </c>
      <c r="O22" s="12">
        <f t="shared" si="10"/>
        <v>0</v>
      </c>
      <c r="P22" s="12">
        <f t="shared" si="11"/>
        <v>0</v>
      </c>
    </row>
    <row r="23" spans="2:16" x14ac:dyDescent="0.25">
      <c r="B23" s="8" t="s">
        <v>14</v>
      </c>
      <c r="C23" s="9">
        <v>0</v>
      </c>
      <c r="D23" s="9">
        <v>2</v>
      </c>
      <c r="E23" s="9">
        <v>1</v>
      </c>
      <c r="F23" s="9">
        <v>1</v>
      </c>
      <c r="G23" s="9">
        <v>2</v>
      </c>
      <c r="H23" s="9">
        <v>1</v>
      </c>
      <c r="J23" s="8" t="s">
        <v>14</v>
      </c>
      <c r="K23" s="12">
        <f t="shared" si="6"/>
        <v>0</v>
      </c>
      <c r="L23" s="12">
        <f t="shared" si="7"/>
        <v>28.571428571428569</v>
      </c>
      <c r="M23" s="12">
        <f t="shared" si="8"/>
        <v>14.285714285714285</v>
      </c>
      <c r="N23" s="12">
        <f t="shared" si="9"/>
        <v>14.285714285714285</v>
      </c>
      <c r="O23" s="12">
        <f t="shared" si="10"/>
        <v>28.571428571428569</v>
      </c>
      <c r="P23" s="12">
        <f t="shared" si="11"/>
        <v>14.285714285714285</v>
      </c>
    </row>
    <row r="24" spans="2:16" x14ac:dyDescent="0.25">
      <c r="B24" s="8" t="s">
        <v>15</v>
      </c>
      <c r="C24" s="9">
        <v>1</v>
      </c>
      <c r="D24" s="9">
        <v>3</v>
      </c>
      <c r="E24" s="9">
        <v>2</v>
      </c>
      <c r="F24" s="9">
        <v>1</v>
      </c>
      <c r="G24" s="9">
        <v>1</v>
      </c>
      <c r="H24" s="9">
        <v>1</v>
      </c>
      <c r="J24" s="8" t="s">
        <v>15</v>
      </c>
      <c r="K24" s="12">
        <f t="shared" si="6"/>
        <v>11.111111111111111</v>
      </c>
      <c r="L24" s="12">
        <f t="shared" si="7"/>
        <v>33.333333333333329</v>
      </c>
      <c r="M24" s="12">
        <f t="shared" si="8"/>
        <v>22.222222222222221</v>
      </c>
      <c r="N24" s="12">
        <f t="shared" si="9"/>
        <v>11.111111111111111</v>
      </c>
      <c r="O24" s="12">
        <f t="shared" si="10"/>
        <v>11.111111111111111</v>
      </c>
      <c r="P24" s="12">
        <f t="shared" si="11"/>
        <v>11.111111111111111</v>
      </c>
    </row>
    <row r="25" spans="2:16" x14ac:dyDescent="0.25">
      <c r="B25" s="8" t="s">
        <v>16</v>
      </c>
      <c r="C25" s="9">
        <v>1</v>
      </c>
      <c r="D25" s="9">
        <v>3</v>
      </c>
      <c r="E25" s="9">
        <v>2</v>
      </c>
      <c r="F25" s="9">
        <v>5</v>
      </c>
      <c r="G25" s="9">
        <v>1</v>
      </c>
      <c r="H25" s="9">
        <v>1</v>
      </c>
      <c r="J25" s="8" t="s">
        <v>16</v>
      </c>
      <c r="K25" s="12">
        <f t="shared" si="6"/>
        <v>7.6923076923076925</v>
      </c>
      <c r="L25" s="12">
        <f t="shared" si="7"/>
        <v>23.076923076923077</v>
      </c>
      <c r="M25" s="12">
        <f t="shared" si="8"/>
        <v>15.384615384615385</v>
      </c>
      <c r="N25" s="12">
        <f t="shared" si="9"/>
        <v>38.461538461538467</v>
      </c>
      <c r="O25" s="12">
        <f t="shared" si="10"/>
        <v>7.6923076923076925</v>
      </c>
      <c r="P25" s="12">
        <f t="shared" si="11"/>
        <v>7.6923076923076925</v>
      </c>
    </row>
    <row r="26" spans="2:16" x14ac:dyDescent="0.25">
      <c r="B26" s="45" t="s">
        <v>192</v>
      </c>
      <c r="C26" s="46"/>
      <c r="D26" s="46"/>
      <c r="E26" s="46"/>
      <c r="F26" s="46"/>
      <c r="G26" s="46"/>
      <c r="H26" s="46"/>
      <c r="J26" s="45" t="s">
        <v>192</v>
      </c>
      <c r="K26" s="46"/>
      <c r="L26" s="46"/>
      <c r="M26" s="46"/>
      <c r="N26" s="46"/>
      <c r="O26" s="46"/>
      <c r="P26" s="46"/>
    </row>
    <row r="27" spans="2:16" x14ac:dyDescent="0.25">
      <c r="B27" s="8" t="s">
        <v>193</v>
      </c>
      <c r="C27" s="9">
        <v>5</v>
      </c>
      <c r="D27" s="9">
        <v>8</v>
      </c>
      <c r="E27" s="9">
        <v>6</v>
      </c>
      <c r="F27" s="9">
        <v>10</v>
      </c>
      <c r="G27" s="9">
        <v>0</v>
      </c>
      <c r="H27" s="9">
        <v>2</v>
      </c>
      <c r="J27" s="8" t="s">
        <v>193</v>
      </c>
      <c r="K27" s="12">
        <f t="shared" ref="K27:K33" si="12">C27/(C27+D27+E27+F27+G27+H27)*100</f>
        <v>16.129032258064516</v>
      </c>
      <c r="L27" s="12">
        <f t="shared" ref="L27:L33" si="13">D27/(D27+E27+F27+C27+G27+H27)*100</f>
        <v>25.806451612903224</v>
      </c>
      <c r="M27" s="12">
        <f t="shared" ref="M27:M33" si="14">E27/(E27+F27+D27+C27+G27+H27)*100</f>
        <v>19.35483870967742</v>
      </c>
      <c r="N27" s="12">
        <f t="shared" ref="N27:N33" si="15">F27/(F27+E27+D27+C27+G27+H27)*100</f>
        <v>32.258064516129032</v>
      </c>
      <c r="O27" s="12">
        <f t="shared" ref="O27:O33" si="16">G27/(F27+E27+D27+C27+G27+H27)*100</f>
        <v>0</v>
      </c>
      <c r="P27" s="12">
        <f t="shared" ref="P27:P33" si="17">H27/(F27+E27+D27+C27+G27+H27)*100</f>
        <v>6.4516129032258061</v>
      </c>
    </row>
    <row r="28" spans="2:16" x14ac:dyDescent="0.25">
      <c r="B28" s="8" t="s">
        <v>194</v>
      </c>
      <c r="C28" s="9">
        <v>4</v>
      </c>
      <c r="D28" s="9">
        <v>4</v>
      </c>
      <c r="E28" s="9">
        <v>4</v>
      </c>
      <c r="F28" s="9">
        <v>2</v>
      </c>
      <c r="G28" s="9">
        <v>0</v>
      </c>
      <c r="H28" s="9">
        <v>0</v>
      </c>
      <c r="J28" s="8" t="s">
        <v>194</v>
      </c>
      <c r="K28" s="12">
        <f t="shared" si="12"/>
        <v>28.571428571428569</v>
      </c>
      <c r="L28" s="12">
        <f t="shared" si="13"/>
        <v>28.571428571428569</v>
      </c>
      <c r="M28" s="12">
        <f t="shared" si="14"/>
        <v>28.571428571428569</v>
      </c>
      <c r="N28" s="12">
        <f t="shared" si="15"/>
        <v>14.285714285714285</v>
      </c>
      <c r="O28" s="12">
        <f t="shared" si="16"/>
        <v>0</v>
      </c>
      <c r="P28" s="12">
        <f t="shared" si="17"/>
        <v>0</v>
      </c>
    </row>
    <row r="29" spans="2:16" x14ac:dyDescent="0.25">
      <c r="B29" s="8" t="s">
        <v>195</v>
      </c>
      <c r="C29" s="9">
        <v>6</v>
      </c>
      <c r="D29" s="9">
        <v>14</v>
      </c>
      <c r="E29" s="9">
        <v>8</v>
      </c>
      <c r="F29" s="9">
        <v>10</v>
      </c>
      <c r="G29" s="9">
        <v>6</v>
      </c>
      <c r="H29" s="9">
        <v>5</v>
      </c>
      <c r="J29" s="8" t="s">
        <v>195</v>
      </c>
      <c r="K29" s="12">
        <f t="shared" si="12"/>
        <v>12.244897959183673</v>
      </c>
      <c r="L29" s="12">
        <f t="shared" si="13"/>
        <v>28.571428571428569</v>
      </c>
      <c r="M29" s="12">
        <f t="shared" si="14"/>
        <v>16.326530612244898</v>
      </c>
      <c r="N29" s="12">
        <f t="shared" si="15"/>
        <v>20.408163265306122</v>
      </c>
      <c r="O29" s="12">
        <f t="shared" si="16"/>
        <v>12.244897959183673</v>
      </c>
      <c r="P29" s="12">
        <f t="shared" si="17"/>
        <v>10.204081632653061</v>
      </c>
    </row>
    <row r="30" spans="2:16" x14ac:dyDescent="0.25">
      <c r="B30" s="8" t="s">
        <v>196</v>
      </c>
      <c r="C30" s="9">
        <v>1</v>
      </c>
      <c r="D30" s="9">
        <v>0</v>
      </c>
      <c r="E30" s="9">
        <v>1</v>
      </c>
      <c r="F30" s="9">
        <v>1</v>
      </c>
      <c r="G30" s="9">
        <v>0</v>
      </c>
      <c r="H30" s="9">
        <v>0</v>
      </c>
      <c r="J30" s="8" t="s">
        <v>196</v>
      </c>
      <c r="K30" s="12">
        <f t="shared" si="12"/>
        <v>33.333333333333329</v>
      </c>
      <c r="L30" s="12">
        <f t="shared" si="13"/>
        <v>0</v>
      </c>
      <c r="M30" s="12">
        <f t="shared" si="14"/>
        <v>33.333333333333329</v>
      </c>
      <c r="N30" s="12">
        <f t="shared" si="15"/>
        <v>33.333333333333329</v>
      </c>
      <c r="O30" s="12">
        <f t="shared" si="16"/>
        <v>0</v>
      </c>
      <c r="P30" s="12">
        <f t="shared" si="17"/>
        <v>0</v>
      </c>
    </row>
    <row r="31" spans="2:16" x14ac:dyDescent="0.25">
      <c r="B31" s="8" t="s">
        <v>197</v>
      </c>
      <c r="C31" s="9">
        <v>2</v>
      </c>
      <c r="D31" s="9">
        <v>0</v>
      </c>
      <c r="E31" s="9">
        <v>1</v>
      </c>
      <c r="F31" s="9">
        <v>0</v>
      </c>
      <c r="G31" s="9">
        <v>0</v>
      </c>
      <c r="H31" s="9">
        <v>0</v>
      </c>
      <c r="J31" s="8" t="s">
        <v>197</v>
      </c>
      <c r="K31" s="12">
        <f t="shared" si="12"/>
        <v>66.666666666666657</v>
      </c>
      <c r="L31" s="12">
        <f t="shared" si="13"/>
        <v>0</v>
      </c>
      <c r="M31" s="12">
        <f t="shared" si="14"/>
        <v>33.333333333333329</v>
      </c>
      <c r="N31" s="12">
        <f t="shared" si="15"/>
        <v>0</v>
      </c>
      <c r="O31" s="12">
        <f t="shared" si="16"/>
        <v>0</v>
      </c>
      <c r="P31" s="12">
        <f t="shared" si="17"/>
        <v>0</v>
      </c>
    </row>
    <row r="32" spans="2:16" x14ac:dyDescent="0.25">
      <c r="B32" s="8" t="s">
        <v>200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J32" s="8" t="s">
        <v>198</v>
      </c>
      <c r="K32" s="53" t="s">
        <v>201</v>
      </c>
      <c r="L32" s="53" t="s">
        <v>201</v>
      </c>
      <c r="M32" s="53" t="s">
        <v>201</v>
      </c>
      <c r="N32" s="53" t="s">
        <v>201</v>
      </c>
      <c r="O32" s="53" t="s">
        <v>201</v>
      </c>
      <c r="P32" s="53" t="s">
        <v>201</v>
      </c>
    </row>
    <row r="33" spans="2:16" x14ac:dyDescent="0.25">
      <c r="B33" s="8" t="s">
        <v>199</v>
      </c>
      <c r="C33" s="9">
        <v>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J33" s="8" t="s">
        <v>199</v>
      </c>
      <c r="K33" s="12">
        <f t="shared" si="12"/>
        <v>100</v>
      </c>
      <c r="L33" s="12">
        <f t="shared" si="13"/>
        <v>0</v>
      </c>
      <c r="M33" s="12">
        <f t="shared" si="14"/>
        <v>0</v>
      </c>
      <c r="N33" s="12">
        <f t="shared" si="15"/>
        <v>0</v>
      </c>
      <c r="O33" s="12">
        <f t="shared" si="16"/>
        <v>0</v>
      </c>
      <c r="P33" s="12">
        <f t="shared" si="17"/>
        <v>0</v>
      </c>
    </row>
    <row r="34" spans="2:16" x14ac:dyDescent="0.25">
      <c r="B34" s="45" t="s">
        <v>42</v>
      </c>
      <c r="C34" s="49"/>
      <c r="D34" s="49"/>
      <c r="E34" s="49"/>
      <c r="J34" s="45" t="s">
        <v>42</v>
      </c>
      <c r="K34" s="50"/>
      <c r="L34" s="50"/>
      <c r="N34" s="51"/>
      <c r="O34" s="51"/>
      <c r="P34" s="51"/>
    </row>
    <row r="35" spans="2:16" x14ac:dyDescent="0.25">
      <c r="B35" s="8" t="s">
        <v>43</v>
      </c>
      <c r="C35" s="9">
        <v>16</v>
      </c>
      <c r="D35" s="9">
        <v>18</v>
      </c>
      <c r="E35" s="9">
        <v>14</v>
      </c>
      <c r="F35" s="9">
        <v>15</v>
      </c>
      <c r="G35" s="9">
        <v>6</v>
      </c>
      <c r="H35" s="9">
        <v>6</v>
      </c>
      <c r="J35" s="8" t="s">
        <v>43</v>
      </c>
      <c r="K35" s="48">
        <f t="shared" ref="K35:K36" si="18">C35/(C35+D35+E35+F35+G35+H35)*100</f>
        <v>21.333333333333336</v>
      </c>
      <c r="L35" s="48">
        <f t="shared" ref="L35:L36" si="19">D35/(D35+E35+F35+C35+G35+H35)*100</f>
        <v>24</v>
      </c>
      <c r="M35" s="48">
        <f t="shared" ref="M35:M36" si="20">E35/(E35+F35+D35+C35+G35+H35)*100</f>
        <v>18.666666666666668</v>
      </c>
      <c r="N35" s="48">
        <f t="shared" ref="N35:N36" si="21">F35/(F35+E35+D35+C35+G35+H35)*100</f>
        <v>20</v>
      </c>
      <c r="O35" s="48">
        <f t="shared" ref="O35:O36" si="22">G35/(F35+E35+D35+C35+G35+H35)*100</f>
        <v>8</v>
      </c>
      <c r="P35" s="48">
        <f t="shared" ref="P35:P36" si="23">H35/(F35+E35+D35+C35+G35+H35)*100</f>
        <v>8</v>
      </c>
    </row>
    <row r="36" spans="2:16" x14ac:dyDescent="0.25">
      <c r="B36" s="8" t="s">
        <v>44</v>
      </c>
      <c r="C36" s="9">
        <v>3</v>
      </c>
      <c r="D36" s="9">
        <v>8</v>
      </c>
      <c r="E36" s="9">
        <v>6</v>
      </c>
      <c r="F36" s="9">
        <v>8</v>
      </c>
      <c r="G36" s="9">
        <v>0</v>
      </c>
      <c r="H36" s="9">
        <v>1</v>
      </c>
      <c r="J36" s="8" t="s">
        <v>44</v>
      </c>
      <c r="K36" s="48">
        <f t="shared" si="18"/>
        <v>11.538461538461538</v>
      </c>
      <c r="L36" s="48">
        <f t="shared" si="19"/>
        <v>30.76923076923077</v>
      </c>
      <c r="M36" s="48">
        <f t="shared" si="20"/>
        <v>23.076923076923077</v>
      </c>
      <c r="N36" s="48">
        <f t="shared" si="21"/>
        <v>30.76923076923077</v>
      </c>
      <c r="O36" s="48">
        <f t="shared" si="22"/>
        <v>0</v>
      </c>
      <c r="P36" s="48">
        <f t="shared" si="23"/>
        <v>3.8461538461538463</v>
      </c>
    </row>
    <row r="38" spans="2:16" x14ac:dyDescent="0.25">
      <c r="B38" s="54" t="s">
        <v>202</v>
      </c>
    </row>
  </sheetData>
  <mergeCells count="5">
    <mergeCell ref="B6:P6"/>
    <mergeCell ref="B9:B10"/>
    <mergeCell ref="C9:H9"/>
    <mergeCell ref="J9:J10"/>
    <mergeCell ref="K9:P9"/>
  </mergeCells>
  <hyperlinks>
    <hyperlink ref="B4" location="Índice!A1" display="voltar" xr:uid="{61569331-ED9E-4495-B0CC-9B4434EAC7BE}"/>
  </hyperlink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045A-77D4-419F-BB9B-008858233C3F}">
  <sheetPr>
    <tabColor rgb="FFD8D2D9"/>
  </sheetPr>
  <dimension ref="A2:P36"/>
  <sheetViews>
    <sheetView showGridLines="0" zoomScaleNormal="100" workbookViewId="0">
      <selection activeCell="B9" sqref="B9:B10"/>
    </sheetView>
  </sheetViews>
  <sheetFormatPr defaultRowHeight="15" x14ac:dyDescent="0.25"/>
  <cols>
    <col min="1" max="1" width="3.42578125" customWidth="1"/>
    <col min="2" max="2" width="28.28515625" customWidth="1"/>
    <col min="3" max="8" width="11.7109375" customWidth="1"/>
    <col min="9" max="9" width="3.42578125" customWidth="1"/>
    <col min="10" max="10" width="27.7109375" customWidth="1"/>
    <col min="11" max="16" width="11.7109375" customWidth="1"/>
  </cols>
  <sheetData>
    <row r="2" spans="1:16" ht="18" x14ac:dyDescent="0.25">
      <c r="B2" s="27" t="s">
        <v>180</v>
      </c>
    </row>
    <row r="3" spans="1:16" x14ac:dyDescent="0.25">
      <c r="A3" s="15"/>
      <c r="B3" s="26" t="str">
        <f>Índice!B11</f>
        <v>Maio 2022</v>
      </c>
    </row>
    <row r="4" spans="1:16" x14ac:dyDescent="0.25">
      <c r="B4" s="25" t="s">
        <v>30</v>
      </c>
    </row>
    <row r="5" spans="1:16" ht="3" customHeight="1" x14ac:dyDescent="0.25">
      <c r="B5" s="25"/>
    </row>
    <row r="6" spans="1:16" ht="18" customHeight="1" x14ac:dyDescent="0.25">
      <c r="B6" s="62" t="s">
        <v>110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3" customHeight="1" x14ac:dyDescent="0.25"/>
    <row r="8" spans="1:16" x14ac:dyDescent="0.25">
      <c r="B8" s="14" t="s">
        <v>27</v>
      </c>
      <c r="J8" s="2" t="s">
        <v>7</v>
      </c>
    </row>
    <row r="9" spans="1:16" x14ac:dyDescent="0.25">
      <c r="B9" s="60" t="s">
        <v>0</v>
      </c>
      <c r="C9" s="60" t="s">
        <v>9</v>
      </c>
      <c r="D9" s="60"/>
      <c r="E9" s="60"/>
      <c r="F9" s="60"/>
      <c r="G9" s="60"/>
      <c r="H9" s="60"/>
      <c r="J9" s="60" t="s">
        <v>0</v>
      </c>
      <c r="K9" s="60" t="s">
        <v>9</v>
      </c>
      <c r="L9" s="60"/>
      <c r="M9" s="60"/>
      <c r="N9" s="60"/>
      <c r="O9" s="60"/>
      <c r="P9" s="60"/>
    </row>
    <row r="10" spans="1:16" ht="22.5" x14ac:dyDescent="0.25">
      <c r="B10" s="60"/>
      <c r="C10" s="44" t="s">
        <v>188</v>
      </c>
      <c r="D10" s="44" t="s">
        <v>189</v>
      </c>
      <c r="E10" s="44" t="s">
        <v>65</v>
      </c>
      <c r="F10" s="44" t="s">
        <v>66</v>
      </c>
      <c r="G10" s="44" t="s">
        <v>190</v>
      </c>
      <c r="H10" s="44" t="s">
        <v>191</v>
      </c>
      <c r="J10" s="60"/>
      <c r="K10" s="44" t="s">
        <v>188</v>
      </c>
      <c r="L10" s="44" t="s">
        <v>189</v>
      </c>
      <c r="M10" s="44" t="s">
        <v>65</v>
      </c>
      <c r="N10" s="44" t="s">
        <v>66</v>
      </c>
      <c r="O10" s="44" t="s">
        <v>190</v>
      </c>
      <c r="P10" s="44" t="s">
        <v>191</v>
      </c>
    </row>
    <row r="11" spans="1:16" x14ac:dyDescent="0.25">
      <c r="B11" s="29" t="s">
        <v>1</v>
      </c>
      <c r="C11" s="4"/>
      <c r="D11" s="4"/>
      <c r="E11" s="4"/>
      <c r="F11" s="4"/>
      <c r="G11" s="4"/>
      <c r="H11" s="4"/>
      <c r="J11" s="29" t="s">
        <v>1</v>
      </c>
      <c r="K11" s="4"/>
      <c r="L11" s="4"/>
      <c r="M11" s="4"/>
      <c r="N11" s="4"/>
      <c r="O11" s="4"/>
      <c r="P11" s="4"/>
    </row>
    <row r="12" spans="1:16" x14ac:dyDescent="0.25">
      <c r="B12" s="5" t="s">
        <v>1</v>
      </c>
      <c r="C12" s="6">
        <v>222</v>
      </c>
      <c r="D12" s="6">
        <v>799</v>
      </c>
      <c r="E12" s="6">
        <v>1242</v>
      </c>
      <c r="F12" s="6">
        <v>1000</v>
      </c>
      <c r="G12" s="6">
        <v>402</v>
      </c>
      <c r="H12" s="6">
        <v>43</v>
      </c>
      <c r="J12" s="5" t="s">
        <v>1</v>
      </c>
      <c r="K12" s="10">
        <f>C12/(C12+D12+E12+F12+G12+H12)*100</f>
        <v>5.9870550161812295</v>
      </c>
      <c r="L12" s="10">
        <f>D12/(D12+E12+F12+C12+G12+H12)*100</f>
        <v>21.548004314994607</v>
      </c>
      <c r="M12" s="10">
        <f>E12/(E12+F12+D12+C12+G12+H12)*100</f>
        <v>33.495145631067963</v>
      </c>
      <c r="N12" s="10">
        <f>F12/(F12+E12+D12+C12+G12+H12)*100</f>
        <v>26.968716289104638</v>
      </c>
      <c r="O12" s="10">
        <f>G12/(F12+E12+D12+C12+G12+H12)*100</f>
        <v>10.841423948220065</v>
      </c>
      <c r="P12" s="10">
        <f>H12/(F12+E12+D12+C12+G12+H12)*100</f>
        <v>1.1596548004314995</v>
      </c>
    </row>
    <row r="13" spans="1:16" x14ac:dyDescent="0.25">
      <c r="B13" s="29" t="s">
        <v>2</v>
      </c>
      <c r="C13" s="7"/>
      <c r="D13" s="7"/>
      <c r="E13" s="7"/>
      <c r="F13" s="7"/>
      <c r="G13" s="7"/>
      <c r="H13" s="7"/>
      <c r="J13" s="29" t="s">
        <v>2</v>
      </c>
      <c r="K13" s="11"/>
      <c r="L13" s="11"/>
      <c r="M13" s="11"/>
      <c r="N13" s="11"/>
      <c r="O13" s="11"/>
      <c r="P13" s="11"/>
    </row>
    <row r="14" spans="1:16" x14ac:dyDescent="0.25">
      <c r="B14" s="8" t="s">
        <v>3</v>
      </c>
      <c r="C14" s="9">
        <v>32</v>
      </c>
      <c r="D14" s="9">
        <v>98</v>
      </c>
      <c r="E14" s="9">
        <v>197</v>
      </c>
      <c r="F14" s="9">
        <v>185</v>
      </c>
      <c r="G14" s="9">
        <v>58</v>
      </c>
      <c r="H14" s="9">
        <v>8</v>
      </c>
      <c r="J14" s="8" t="s">
        <v>3</v>
      </c>
      <c r="K14" s="12">
        <f t="shared" ref="K14:K17" si="0">C14/(C14+D14+E14+F14+G14+H14)*100</f>
        <v>5.5363321799307963</v>
      </c>
      <c r="L14" s="12">
        <f t="shared" ref="L14:L17" si="1">D14/(D14+E14+F14+C14+G14+H14)*100</f>
        <v>16.955017301038062</v>
      </c>
      <c r="M14" s="12">
        <f t="shared" ref="M14:M17" si="2">E14/(E14+F14+D14+C14+G14+H14)*100</f>
        <v>34.083044982698965</v>
      </c>
      <c r="N14" s="12">
        <f t="shared" ref="N14:N17" si="3">F14/(F14+E14+D14+C14+G14+H14)*100</f>
        <v>32.006920415224918</v>
      </c>
      <c r="O14" s="12">
        <f t="shared" ref="O14:O17" si="4">G14/(F14+E14+D14+C14+G14+H14)*100</f>
        <v>10.034602076124568</v>
      </c>
      <c r="P14" s="12">
        <f t="shared" ref="P14:P17" si="5">H14/(F14+E14+D14+C14+G14+H14)*100</f>
        <v>1.3840830449826991</v>
      </c>
    </row>
    <row r="15" spans="1:16" x14ac:dyDescent="0.25">
      <c r="B15" s="8" t="s">
        <v>4</v>
      </c>
      <c r="C15" s="9">
        <v>62</v>
      </c>
      <c r="D15" s="9">
        <v>225</v>
      </c>
      <c r="E15" s="9">
        <v>471</v>
      </c>
      <c r="F15" s="9">
        <v>366</v>
      </c>
      <c r="G15" s="9">
        <v>149</v>
      </c>
      <c r="H15" s="9">
        <v>18</v>
      </c>
      <c r="J15" s="8" t="s">
        <v>4</v>
      </c>
      <c r="K15" s="12">
        <f t="shared" si="0"/>
        <v>4.8024786986831911</v>
      </c>
      <c r="L15" s="12">
        <f t="shared" si="1"/>
        <v>17.428350116189002</v>
      </c>
      <c r="M15" s="12">
        <f t="shared" si="2"/>
        <v>36.483346243222307</v>
      </c>
      <c r="N15" s="12">
        <f t="shared" si="3"/>
        <v>28.350116189000772</v>
      </c>
      <c r="O15" s="12">
        <f t="shared" si="4"/>
        <v>11.541440743609604</v>
      </c>
      <c r="P15" s="12">
        <f t="shared" si="5"/>
        <v>1.3942680092951201</v>
      </c>
    </row>
    <row r="16" spans="1:16" x14ac:dyDescent="0.25">
      <c r="B16" s="8" t="s">
        <v>5</v>
      </c>
      <c r="C16" s="9">
        <v>73</v>
      </c>
      <c r="D16" s="9">
        <v>311</v>
      </c>
      <c r="E16" s="9">
        <v>407</v>
      </c>
      <c r="F16" s="9">
        <v>327</v>
      </c>
      <c r="G16" s="9">
        <v>140</v>
      </c>
      <c r="H16" s="9">
        <v>12</v>
      </c>
      <c r="J16" s="8" t="s">
        <v>5</v>
      </c>
      <c r="K16" s="12">
        <f t="shared" si="0"/>
        <v>5.7480314960629917</v>
      </c>
      <c r="L16" s="12">
        <f t="shared" si="1"/>
        <v>24.488188976377952</v>
      </c>
      <c r="M16" s="12">
        <f t="shared" si="2"/>
        <v>32.047244094488185</v>
      </c>
      <c r="N16" s="12">
        <f t="shared" si="3"/>
        <v>25.748031496062989</v>
      </c>
      <c r="O16" s="12">
        <f t="shared" si="4"/>
        <v>11.023622047244094</v>
      </c>
      <c r="P16" s="12">
        <f t="shared" si="5"/>
        <v>0.94488188976377951</v>
      </c>
    </row>
    <row r="17" spans="2:16" x14ac:dyDescent="0.25">
      <c r="B17" s="8" t="s">
        <v>6</v>
      </c>
      <c r="C17" s="9">
        <v>55</v>
      </c>
      <c r="D17" s="9">
        <v>165</v>
      </c>
      <c r="E17" s="9">
        <v>167</v>
      </c>
      <c r="F17" s="9">
        <v>122</v>
      </c>
      <c r="G17" s="9">
        <v>55</v>
      </c>
      <c r="H17" s="9">
        <v>5</v>
      </c>
      <c r="J17" s="8" t="s">
        <v>6</v>
      </c>
      <c r="K17" s="12">
        <f t="shared" si="0"/>
        <v>9.6660808435852363</v>
      </c>
      <c r="L17" s="12">
        <f t="shared" si="1"/>
        <v>28.998242530755714</v>
      </c>
      <c r="M17" s="12">
        <f t="shared" si="2"/>
        <v>29.349736379613354</v>
      </c>
      <c r="N17" s="12">
        <f t="shared" si="3"/>
        <v>21.441124780316343</v>
      </c>
      <c r="O17" s="12">
        <f t="shared" si="4"/>
        <v>9.6660808435852363</v>
      </c>
      <c r="P17" s="12">
        <f t="shared" si="5"/>
        <v>0.87873462214411258</v>
      </c>
    </row>
    <row r="18" spans="2:16" x14ac:dyDescent="0.25">
      <c r="B18" s="29" t="s">
        <v>17</v>
      </c>
      <c r="C18" s="7"/>
      <c r="D18" s="7"/>
      <c r="E18" s="7"/>
      <c r="F18" s="7"/>
      <c r="G18" s="7"/>
      <c r="H18" s="7"/>
      <c r="J18" s="29" t="s">
        <v>17</v>
      </c>
      <c r="K18" s="7"/>
      <c r="L18" s="7"/>
      <c r="M18" s="7"/>
      <c r="N18" s="7"/>
      <c r="O18" s="7"/>
      <c r="P18" s="7"/>
    </row>
    <row r="19" spans="2:16" x14ac:dyDescent="0.25">
      <c r="B19" s="8" t="s">
        <v>10</v>
      </c>
      <c r="C19" s="9">
        <v>58</v>
      </c>
      <c r="D19" s="9">
        <v>250</v>
      </c>
      <c r="E19" s="9">
        <v>389</v>
      </c>
      <c r="F19" s="9">
        <v>392</v>
      </c>
      <c r="G19" s="9">
        <v>186</v>
      </c>
      <c r="H19" s="9">
        <v>23</v>
      </c>
      <c r="J19" s="8" t="s">
        <v>10</v>
      </c>
      <c r="K19" s="12">
        <f t="shared" ref="K19:K25" si="6">C19/(C19+D19+E19+F19+G19+H19)*100</f>
        <v>4.4684129429892137</v>
      </c>
      <c r="L19" s="12">
        <f t="shared" ref="L19:L25" si="7">D19/(D19+E19+F19+C19+G19+H19)*100</f>
        <v>19.26040061633282</v>
      </c>
      <c r="M19" s="12">
        <f t="shared" ref="M19:M25" si="8">E19/(E19+F19+D19+C19+G19+H19)*100</f>
        <v>29.969183359013869</v>
      </c>
      <c r="N19" s="12">
        <f t="shared" ref="N19:N25" si="9">F19/(F19+E19+D19+C19+G19+H19)*100</f>
        <v>30.200308166409862</v>
      </c>
      <c r="O19" s="12">
        <f t="shared" ref="O19:O25" si="10">G19/(F19+E19+D19+C19+G19+H19)*100</f>
        <v>14.329738058551616</v>
      </c>
      <c r="P19" s="12">
        <f t="shared" ref="P19:P25" si="11">H19/(F19+E19+D19+C19+G19+H19)*100</f>
        <v>1.7719568567026194</v>
      </c>
    </row>
    <row r="20" spans="2:16" x14ac:dyDescent="0.25">
      <c r="B20" s="8" t="s">
        <v>11</v>
      </c>
      <c r="C20" s="9">
        <v>17</v>
      </c>
      <c r="D20" s="9">
        <v>53</v>
      </c>
      <c r="E20" s="9">
        <v>107</v>
      </c>
      <c r="F20" s="9">
        <v>107</v>
      </c>
      <c r="G20" s="9">
        <v>38</v>
      </c>
      <c r="H20" s="9">
        <v>7</v>
      </c>
      <c r="J20" s="8" t="s">
        <v>11</v>
      </c>
      <c r="K20" s="12">
        <f t="shared" si="6"/>
        <v>5.1671732522796354</v>
      </c>
      <c r="L20" s="12">
        <f t="shared" si="7"/>
        <v>16.109422492401215</v>
      </c>
      <c r="M20" s="12">
        <f t="shared" si="8"/>
        <v>32.52279635258359</v>
      </c>
      <c r="N20" s="12">
        <f t="shared" si="9"/>
        <v>32.52279635258359</v>
      </c>
      <c r="O20" s="12">
        <f t="shared" si="10"/>
        <v>11.550151975683891</v>
      </c>
      <c r="P20" s="12">
        <f t="shared" si="11"/>
        <v>2.1276595744680851</v>
      </c>
    </row>
    <row r="21" spans="2:16" x14ac:dyDescent="0.25">
      <c r="B21" s="8" t="s">
        <v>12</v>
      </c>
      <c r="C21" s="9">
        <v>52</v>
      </c>
      <c r="D21" s="9">
        <v>254</v>
      </c>
      <c r="E21" s="9">
        <v>422</v>
      </c>
      <c r="F21" s="9">
        <v>291</v>
      </c>
      <c r="G21" s="9">
        <v>125</v>
      </c>
      <c r="H21" s="9">
        <v>9</v>
      </c>
      <c r="J21" s="8" t="s">
        <v>12</v>
      </c>
      <c r="K21" s="12">
        <f t="shared" si="6"/>
        <v>4.5099739809193409</v>
      </c>
      <c r="L21" s="12">
        <f t="shared" si="7"/>
        <v>22.029488291413703</v>
      </c>
      <c r="M21" s="12">
        <f t="shared" si="8"/>
        <v>36.600173460537725</v>
      </c>
      <c r="N21" s="12">
        <f t="shared" si="9"/>
        <v>25.238508239375541</v>
      </c>
      <c r="O21" s="12">
        <f t="shared" si="10"/>
        <v>10.841283607979186</v>
      </c>
      <c r="P21" s="12">
        <f t="shared" si="11"/>
        <v>0.78057241977450131</v>
      </c>
    </row>
    <row r="22" spans="2:16" x14ac:dyDescent="0.25">
      <c r="B22" s="8" t="s">
        <v>13</v>
      </c>
      <c r="C22" s="9">
        <v>18</v>
      </c>
      <c r="D22" s="9">
        <v>40</v>
      </c>
      <c r="E22" s="9">
        <v>52</v>
      </c>
      <c r="F22" s="9">
        <v>36</v>
      </c>
      <c r="G22" s="9">
        <v>8</v>
      </c>
      <c r="H22" s="9">
        <v>1</v>
      </c>
      <c r="J22" s="8" t="s">
        <v>13</v>
      </c>
      <c r="K22" s="12">
        <f t="shared" si="6"/>
        <v>11.612903225806452</v>
      </c>
      <c r="L22" s="12">
        <f t="shared" si="7"/>
        <v>25.806451612903224</v>
      </c>
      <c r="M22" s="12">
        <f t="shared" si="8"/>
        <v>33.548387096774199</v>
      </c>
      <c r="N22" s="12">
        <f t="shared" si="9"/>
        <v>23.225806451612904</v>
      </c>
      <c r="O22" s="12">
        <f t="shared" si="10"/>
        <v>5.161290322580645</v>
      </c>
      <c r="P22" s="12">
        <f t="shared" si="11"/>
        <v>0.64516129032258063</v>
      </c>
    </row>
    <row r="23" spans="2:16" x14ac:dyDescent="0.25">
      <c r="B23" s="8" t="s">
        <v>14</v>
      </c>
      <c r="C23" s="9">
        <v>10</v>
      </c>
      <c r="D23" s="9">
        <v>64</v>
      </c>
      <c r="E23" s="9">
        <v>104</v>
      </c>
      <c r="F23" s="9">
        <v>64</v>
      </c>
      <c r="G23" s="9">
        <v>17</v>
      </c>
      <c r="H23" s="9">
        <v>3</v>
      </c>
      <c r="J23" s="8" t="s">
        <v>14</v>
      </c>
      <c r="K23" s="12">
        <f t="shared" si="6"/>
        <v>3.8167938931297711</v>
      </c>
      <c r="L23" s="12">
        <f t="shared" si="7"/>
        <v>24.427480916030532</v>
      </c>
      <c r="M23" s="12">
        <f t="shared" si="8"/>
        <v>39.694656488549619</v>
      </c>
      <c r="N23" s="12">
        <f t="shared" si="9"/>
        <v>24.427480916030532</v>
      </c>
      <c r="O23" s="12">
        <f t="shared" si="10"/>
        <v>6.4885496183206106</v>
      </c>
      <c r="P23" s="12">
        <f t="shared" si="11"/>
        <v>1.1450381679389312</v>
      </c>
    </row>
    <row r="24" spans="2:16" x14ac:dyDescent="0.25">
      <c r="B24" s="8" t="s">
        <v>15</v>
      </c>
      <c r="C24" s="9">
        <v>9</v>
      </c>
      <c r="D24" s="9">
        <v>28</v>
      </c>
      <c r="E24" s="9">
        <v>23</v>
      </c>
      <c r="F24" s="9">
        <v>22</v>
      </c>
      <c r="G24" s="9">
        <v>3</v>
      </c>
      <c r="H24" s="9">
        <v>0</v>
      </c>
      <c r="J24" s="8" t="s">
        <v>15</v>
      </c>
      <c r="K24" s="12">
        <f t="shared" si="6"/>
        <v>10.588235294117647</v>
      </c>
      <c r="L24" s="12">
        <f t="shared" si="7"/>
        <v>32.941176470588232</v>
      </c>
      <c r="M24" s="12">
        <f t="shared" si="8"/>
        <v>27.058823529411764</v>
      </c>
      <c r="N24" s="12">
        <f t="shared" si="9"/>
        <v>25.882352941176475</v>
      </c>
      <c r="O24" s="12">
        <f t="shared" si="10"/>
        <v>3.5294117647058822</v>
      </c>
      <c r="P24" s="12">
        <f t="shared" si="11"/>
        <v>0</v>
      </c>
    </row>
    <row r="25" spans="2:16" x14ac:dyDescent="0.25">
      <c r="B25" s="8" t="s">
        <v>16</v>
      </c>
      <c r="C25" s="9">
        <v>58</v>
      </c>
      <c r="D25" s="9">
        <v>110</v>
      </c>
      <c r="E25" s="9">
        <v>145</v>
      </c>
      <c r="F25" s="9">
        <v>88</v>
      </c>
      <c r="G25" s="9">
        <v>25</v>
      </c>
      <c r="H25" s="9">
        <v>0</v>
      </c>
      <c r="J25" s="8" t="s">
        <v>16</v>
      </c>
      <c r="K25" s="12">
        <f t="shared" si="6"/>
        <v>13.615023474178404</v>
      </c>
      <c r="L25" s="12">
        <f t="shared" si="7"/>
        <v>25.821596244131456</v>
      </c>
      <c r="M25" s="12">
        <f t="shared" si="8"/>
        <v>34.037558685446015</v>
      </c>
      <c r="N25" s="12">
        <f t="shared" si="9"/>
        <v>20.657276995305164</v>
      </c>
      <c r="O25" s="12">
        <f t="shared" si="10"/>
        <v>5.868544600938967</v>
      </c>
      <c r="P25" s="12">
        <f t="shared" si="11"/>
        <v>0</v>
      </c>
    </row>
    <row r="26" spans="2:16" x14ac:dyDescent="0.25">
      <c r="B26" s="45" t="s">
        <v>192</v>
      </c>
      <c r="C26" s="46"/>
      <c r="D26" s="46"/>
      <c r="E26" s="46"/>
      <c r="F26" s="46"/>
      <c r="G26" s="46"/>
      <c r="H26" s="46"/>
      <c r="J26" s="45" t="s">
        <v>192</v>
      </c>
      <c r="K26" s="46"/>
      <c r="L26" s="46"/>
      <c r="M26" s="46"/>
      <c r="N26" s="46"/>
      <c r="O26" s="46"/>
      <c r="P26" s="46"/>
    </row>
    <row r="27" spans="2:16" x14ac:dyDescent="0.25">
      <c r="B27" s="8" t="s">
        <v>193</v>
      </c>
      <c r="C27" s="9">
        <v>71</v>
      </c>
      <c r="D27" s="9">
        <v>274</v>
      </c>
      <c r="E27" s="9">
        <v>428</v>
      </c>
      <c r="F27" s="9">
        <v>363</v>
      </c>
      <c r="G27" s="9">
        <v>162</v>
      </c>
      <c r="H27" s="9">
        <v>12</v>
      </c>
      <c r="J27" s="8" t="s">
        <v>193</v>
      </c>
      <c r="K27" s="12">
        <f t="shared" ref="K27:K33" si="12">C27/(C27+D27+E27+F27+G27+H27)*100</f>
        <v>5.4198473282442743</v>
      </c>
      <c r="L27" s="12">
        <f t="shared" ref="L27:L33" si="13">D27/(D27+E27+F27+C27+G27+H27)*100</f>
        <v>20.916030534351147</v>
      </c>
      <c r="M27" s="12">
        <f t="shared" ref="M27:M33" si="14">E27/(E27+F27+D27+C27+G27+H27)*100</f>
        <v>32.671755725190835</v>
      </c>
      <c r="N27" s="12">
        <f t="shared" ref="N27:N33" si="15">F27/(F27+E27+D27+C27+G27+H27)*100</f>
        <v>27.709923664122137</v>
      </c>
      <c r="O27" s="12">
        <f t="shared" ref="O27:O33" si="16">G27/(F27+E27+D27+C27+G27+H27)*100</f>
        <v>12.366412213740457</v>
      </c>
      <c r="P27" s="12">
        <f t="shared" ref="P27:P33" si="17">H27/(F27+E27+D27+C27+G27+H27)*100</f>
        <v>0.91603053435114512</v>
      </c>
    </row>
    <row r="28" spans="2:16" x14ac:dyDescent="0.25">
      <c r="B28" s="8" t="s">
        <v>194</v>
      </c>
      <c r="C28" s="9">
        <v>39</v>
      </c>
      <c r="D28" s="9">
        <v>156</v>
      </c>
      <c r="E28" s="9">
        <v>281</v>
      </c>
      <c r="F28" s="9">
        <v>253</v>
      </c>
      <c r="G28" s="9">
        <v>109</v>
      </c>
      <c r="H28" s="9">
        <v>17</v>
      </c>
      <c r="J28" s="8" t="s">
        <v>194</v>
      </c>
      <c r="K28" s="12">
        <f t="shared" si="12"/>
        <v>4.5614035087719298</v>
      </c>
      <c r="L28" s="12">
        <f t="shared" si="13"/>
        <v>18.245614035087719</v>
      </c>
      <c r="M28" s="12">
        <f t="shared" si="14"/>
        <v>32.865497076023395</v>
      </c>
      <c r="N28" s="12">
        <f t="shared" si="15"/>
        <v>29.5906432748538</v>
      </c>
      <c r="O28" s="12">
        <f t="shared" si="16"/>
        <v>12.748538011695906</v>
      </c>
      <c r="P28" s="12">
        <f t="shared" si="17"/>
        <v>1.9883040935672516</v>
      </c>
    </row>
    <row r="29" spans="2:16" x14ac:dyDescent="0.25">
      <c r="B29" s="8" t="s">
        <v>195</v>
      </c>
      <c r="C29" s="9">
        <v>88</v>
      </c>
      <c r="D29" s="9">
        <v>277</v>
      </c>
      <c r="E29" s="9">
        <v>395</v>
      </c>
      <c r="F29" s="9">
        <v>259</v>
      </c>
      <c r="G29" s="9">
        <v>91</v>
      </c>
      <c r="H29" s="9">
        <v>12</v>
      </c>
      <c r="J29" s="8" t="s">
        <v>195</v>
      </c>
      <c r="K29" s="12">
        <f t="shared" si="12"/>
        <v>7.8431372549019605</v>
      </c>
      <c r="L29" s="12">
        <f t="shared" si="13"/>
        <v>24.688057040998217</v>
      </c>
      <c r="M29" s="12">
        <f t="shared" si="14"/>
        <v>35.204991087344027</v>
      </c>
      <c r="N29" s="12">
        <f t="shared" si="15"/>
        <v>23.083778966131906</v>
      </c>
      <c r="O29" s="12">
        <f t="shared" si="16"/>
        <v>8.1105169340463448</v>
      </c>
      <c r="P29" s="12">
        <f t="shared" si="17"/>
        <v>1.0695187165775399</v>
      </c>
    </row>
    <row r="30" spans="2:16" x14ac:dyDescent="0.25">
      <c r="B30" s="8" t="s">
        <v>196</v>
      </c>
      <c r="C30" s="9">
        <v>4</v>
      </c>
      <c r="D30" s="9">
        <v>31</v>
      </c>
      <c r="E30" s="9">
        <v>48</v>
      </c>
      <c r="F30" s="9">
        <v>57</v>
      </c>
      <c r="G30" s="9">
        <v>19</v>
      </c>
      <c r="H30" s="9">
        <v>1</v>
      </c>
      <c r="J30" s="8" t="s">
        <v>196</v>
      </c>
      <c r="K30" s="12">
        <f t="shared" si="12"/>
        <v>2.5</v>
      </c>
      <c r="L30" s="12">
        <f t="shared" si="13"/>
        <v>19.375</v>
      </c>
      <c r="M30" s="12">
        <f t="shared" si="14"/>
        <v>30</v>
      </c>
      <c r="N30" s="12">
        <f t="shared" si="15"/>
        <v>35.625</v>
      </c>
      <c r="O30" s="12">
        <f t="shared" si="16"/>
        <v>11.875</v>
      </c>
      <c r="P30" s="12">
        <f t="shared" si="17"/>
        <v>0.625</v>
      </c>
    </row>
    <row r="31" spans="2:16" x14ac:dyDescent="0.25">
      <c r="B31" s="8" t="s">
        <v>197</v>
      </c>
      <c r="C31" s="9">
        <v>9</v>
      </c>
      <c r="D31" s="9">
        <v>39</v>
      </c>
      <c r="E31" s="9">
        <v>48</v>
      </c>
      <c r="F31" s="9">
        <v>41</v>
      </c>
      <c r="G31" s="9">
        <v>15</v>
      </c>
      <c r="H31" s="9">
        <v>1</v>
      </c>
      <c r="J31" s="8" t="s">
        <v>197</v>
      </c>
      <c r="K31" s="12">
        <f t="shared" si="12"/>
        <v>5.8823529411764701</v>
      </c>
      <c r="L31" s="12">
        <f t="shared" si="13"/>
        <v>25.490196078431371</v>
      </c>
      <c r="M31" s="12">
        <f t="shared" si="14"/>
        <v>31.372549019607842</v>
      </c>
      <c r="N31" s="12">
        <f t="shared" si="15"/>
        <v>26.797385620915033</v>
      </c>
      <c r="O31" s="12">
        <f t="shared" si="16"/>
        <v>9.8039215686274517</v>
      </c>
      <c r="P31" s="12">
        <f t="shared" si="17"/>
        <v>0.65359477124183007</v>
      </c>
    </row>
    <row r="32" spans="2:16" x14ac:dyDescent="0.25">
      <c r="B32" s="8" t="s">
        <v>200</v>
      </c>
      <c r="C32" s="9">
        <v>6</v>
      </c>
      <c r="D32" s="9">
        <v>11</v>
      </c>
      <c r="E32" s="9">
        <v>21</v>
      </c>
      <c r="F32" s="9">
        <v>14</v>
      </c>
      <c r="G32" s="9">
        <v>2</v>
      </c>
      <c r="H32" s="9">
        <v>0</v>
      </c>
      <c r="J32" s="8" t="s">
        <v>198</v>
      </c>
      <c r="K32" s="12">
        <f t="shared" si="12"/>
        <v>11.111111111111111</v>
      </c>
      <c r="L32" s="12">
        <f t="shared" si="13"/>
        <v>20.37037037037037</v>
      </c>
      <c r="M32" s="12">
        <f t="shared" si="14"/>
        <v>38.888888888888893</v>
      </c>
      <c r="N32" s="12">
        <f t="shared" si="15"/>
        <v>25.925925925925924</v>
      </c>
      <c r="O32" s="12">
        <f t="shared" si="16"/>
        <v>3.7037037037037033</v>
      </c>
      <c r="P32" s="12">
        <f t="shared" si="17"/>
        <v>0</v>
      </c>
    </row>
    <row r="33" spans="2:16" x14ac:dyDescent="0.25">
      <c r="B33" s="8" t="s">
        <v>199</v>
      </c>
      <c r="C33" s="9">
        <v>5</v>
      </c>
      <c r="D33" s="9">
        <v>11</v>
      </c>
      <c r="E33" s="9">
        <v>21</v>
      </c>
      <c r="F33" s="9">
        <v>13</v>
      </c>
      <c r="G33" s="9">
        <v>4</v>
      </c>
      <c r="H33" s="9">
        <v>0</v>
      </c>
      <c r="J33" s="8" t="s">
        <v>199</v>
      </c>
      <c r="K33" s="12">
        <f t="shared" si="12"/>
        <v>9.2592592592592595</v>
      </c>
      <c r="L33" s="12">
        <f t="shared" si="13"/>
        <v>20.37037037037037</v>
      </c>
      <c r="M33" s="12">
        <f t="shared" si="14"/>
        <v>38.888888888888893</v>
      </c>
      <c r="N33" s="12">
        <f t="shared" si="15"/>
        <v>24.074074074074073</v>
      </c>
      <c r="O33" s="12">
        <f t="shared" si="16"/>
        <v>7.4074074074074066</v>
      </c>
      <c r="P33" s="12">
        <f t="shared" si="17"/>
        <v>0</v>
      </c>
    </row>
    <row r="34" spans="2:16" x14ac:dyDescent="0.25">
      <c r="B34" s="45" t="s">
        <v>42</v>
      </c>
      <c r="C34" s="49"/>
      <c r="D34" s="49"/>
      <c r="E34" s="49"/>
      <c r="J34" s="45" t="s">
        <v>42</v>
      </c>
      <c r="K34" s="50"/>
      <c r="L34" s="50"/>
      <c r="N34" s="51"/>
      <c r="O34" s="51"/>
      <c r="P34" s="51"/>
    </row>
    <row r="35" spans="2:16" x14ac:dyDescent="0.25">
      <c r="B35" s="8" t="s">
        <v>43</v>
      </c>
      <c r="C35" s="9">
        <v>167</v>
      </c>
      <c r="D35" s="9">
        <v>539</v>
      </c>
      <c r="E35" s="9">
        <v>882</v>
      </c>
      <c r="F35" s="9">
        <v>674</v>
      </c>
      <c r="G35" s="9">
        <v>275</v>
      </c>
      <c r="H35" s="9">
        <v>32</v>
      </c>
      <c r="J35" s="8" t="s">
        <v>43</v>
      </c>
      <c r="K35" s="48">
        <f t="shared" ref="K35:K36" si="18">C35/(C35+D35+E35+F35+G35+H35)*100</f>
        <v>6.5005838847800703</v>
      </c>
      <c r="L35" s="48">
        <f t="shared" ref="L35:L36" si="19">D35/(D35+E35+F35+C35+G35+H35)*100</f>
        <v>20.980926430517709</v>
      </c>
      <c r="M35" s="48">
        <f t="shared" ref="M35:M36" si="20">E35/(E35+F35+D35+C35+G35+H35)*100</f>
        <v>34.332425068119896</v>
      </c>
      <c r="N35" s="48">
        <f t="shared" ref="N35:N36" si="21">F35/(F35+E35+D35+C35+G35+H35)*100</f>
        <v>26.23588945114831</v>
      </c>
      <c r="O35" s="48">
        <f t="shared" ref="O35:O36" si="22">G35/(F35+E35+D35+C35+G35+H35)*100</f>
        <v>10.704554301284547</v>
      </c>
      <c r="P35" s="48">
        <f t="shared" ref="P35:P36" si="23">H35/(F35+E35+D35+C35+G35+H35)*100</f>
        <v>1.2456208641494744</v>
      </c>
    </row>
    <row r="36" spans="2:16" x14ac:dyDescent="0.25">
      <c r="B36" s="8" t="s">
        <v>44</v>
      </c>
      <c r="C36" s="9">
        <v>55</v>
      </c>
      <c r="D36" s="9">
        <v>260</v>
      </c>
      <c r="E36" s="9">
        <v>360</v>
      </c>
      <c r="F36" s="9">
        <v>326</v>
      </c>
      <c r="G36" s="9">
        <v>127</v>
      </c>
      <c r="H36" s="9">
        <v>11</v>
      </c>
      <c r="J36" s="8" t="s">
        <v>44</v>
      </c>
      <c r="K36" s="48">
        <f t="shared" si="18"/>
        <v>4.8287971905179985</v>
      </c>
      <c r="L36" s="48">
        <f t="shared" si="19"/>
        <v>22.827041264266899</v>
      </c>
      <c r="M36" s="48">
        <f t="shared" si="20"/>
        <v>31.60667251975417</v>
      </c>
      <c r="N36" s="48">
        <f t="shared" si="21"/>
        <v>28.621597892888502</v>
      </c>
      <c r="O36" s="48">
        <f t="shared" si="22"/>
        <v>11.150131694468831</v>
      </c>
      <c r="P36" s="48">
        <f t="shared" si="23"/>
        <v>0.96575943810359965</v>
      </c>
    </row>
  </sheetData>
  <mergeCells count="5">
    <mergeCell ref="B6:P6"/>
    <mergeCell ref="B9:B10"/>
    <mergeCell ref="C9:H9"/>
    <mergeCell ref="J9:J10"/>
    <mergeCell ref="K9:P9"/>
  </mergeCells>
  <hyperlinks>
    <hyperlink ref="B4" location="Índice!A1" display="voltar" xr:uid="{7F8003A0-F6A9-4AA5-BC0C-9A7C930DC6E6}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D8D2D9"/>
  </sheetPr>
  <dimension ref="A2:DD39"/>
  <sheetViews>
    <sheetView showGridLines="0" topLeftCell="A7" zoomScaleNormal="100" workbookViewId="0">
      <selection activeCell="B34" sqref="B34"/>
    </sheetView>
  </sheetViews>
  <sheetFormatPr defaultRowHeight="15" x14ac:dyDescent="0.25"/>
  <cols>
    <col min="1" max="1" width="3.42578125" customWidth="1"/>
    <col min="2" max="2" width="28.28515625" customWidth="1"/>
    <col min="3" max="54" width="10.7109375" customWidth="1"/>
    <col min="55" max="55" width="3.42578125" customWidth="1"/>
    <col min="56" max="56" width="27.7109375" customWidth="1"/>
  </cols>
  <sheetData>
    <row r="2" spans="1:108" ht="18" x14ac:dyDescent="0.25">
      <c r="B2" s="27" t="s">
        <v>180</v>
      </c>
    </row>
    <row r="3" spans="1:108" x14ac:dyDescent="0.25">
      <c r="A3" s="15"/>
      <c r="B3" s="26" t="str">
        <f>Índice!B11</f>
        <v>Maio 2022</v>
      </c>
    </row>
    <row r="4" spans="1:108" x14ac:dyDescent="0.25">
      <c r="B4" s="25" t="s">
        <v>30</v>
      </c>
    </row>
    <row r="5" spans="1:108" ht="3" customHeight="1" x14ac:dyDescent="0.25">
      <c r="B5" s="25"/>
    </row>
    <row r="6" spans="1:108" ht="18" customHeight="1" x14ac:dyDescent="0.25">
      <c r="B6" s="63" t="s">
        <v>111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</row>
    <row r="7" spans="1:108" ht="3" customHeight="1" x14ac:dyDescent="0.25"/>
    <row r="8" spans="1:108" x14ac:dyDescent="0.25">
      <c r="B8" s="14" t="s">
        <v>27</v>
      </c>
      <c r="BD8" s="2" t="s">
        <v>7</v>
      </c>
    </row>
    <row r="9" spans="1:108" ht="15" customHeight="1" x14ac:dyDescent="0.25">
      <c r="B9" s="60" t="s">
        <v>0</v>
      </c>
      <c r="C9" s="60" t="s">
        <v>113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 t="s">
        <v>116</v>
      </c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 t="s">
        <v>123</v>
      </c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D9" s="60" t="s">
        <v>0</v>
      </c>
      <c r="BE9" s="60" t="s">
        <v>113</v>
      </c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 t="s">
        <v>116</v>
      </c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 t="s">
        <v>123</v>
      </c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</row>
    <row r="10" spans="1:108" ht="22.5" customHeight="1" x14ac:dyDescent="0.25">
      <c r="B10" s="60"/>
      <c r="C10" s="60" t="s">
        <v>112</v>
      </c>
      <c r="D10" s="60"/>
      <c r="E10" s="60"/>
      <c r="F10" s="60"/>
      <c r="G10" s="60" t="s">
        <v>114</v>
      </c>
      <c r="H10" s="60"/>
      <c r="I10" s="60"/>
      <c r="J10" s="60"/>
      <c r="K10" s="60" t="s">
        <v>115</v>
      </c>
      <c r="L10" s="60"/>
      <c r="M10" s="60"/>
      <c r="N10" s="60"/>
      <c r="O10" s="60" t="s">
        <v>117</v>
      </c>
      <c r="P10" s="60"/>
      <c r="Q10" s="60"/>
      <c r="R10" s="60"/>
      <c r="S10" s="60" t="s">
        <v>118</v>
      </c>
      <c r="T10" s="60"/>
      <c r="U10" s="60"/>
      <c r="V10" s="60"/>
      <c r="W10" s="60" t="s">
        <v>119</v>
      </c>
      <c r="X10" s="60"/>
      <c r="Y10" s="60"/>
      <c r="Z10" s="60"/>
      <c r="AA10" s="60" t="s">
        <v>120</v>
      </c>
      <c r="AB10" s="60"/>
      <c r="AC10" s="60"/>
      <c r="AD10" s="60"/>
      <c r="AE10" s="60" t="s">
        <v>121</v>
      </c>
      <c r="AF10" s="60"/>
      <c r="AG10" s="60"/>
      <c r="AH10" s="60"/>
      <c r="AI10" s="60" t="s">
        <v>122</v>
      </c>
      <c r="AJ10" s="60"/>
      <c r="AK10" s="60"/>
      <c r="AL10" s="60"/>
      <c r="AM10" s="60" t="s">
        <v>124</v>
      </c>
      <c r="AN10" s="60"/>
      <c r="AO10" s="60"/>
      <c r="AP10" s="60"/>
      <c r="AQ10" s="60" t="s">
        <v>125</v>
      </c>
      <c r="AR10" s="60"/>
      <c r="AS10" s="60"/>
      <c r="AT10" s="60"/>
      <c r="AU10" s="60" t="s">
        <v>126</v>
      </c>
      <c r="AV10" s="60"/>
      <c r="AW10" s="60"/>
      <c r="AX10" s="60"/>
      <c r="AY10" s="60" t="s">
        <v>127</v>
      </c>
      <c r="AZ10" s="60"/>
      <c r="BA10" s="60"/>
      <c r="BB10" s="60"/>
      <c r="BD10" s="60"/>
      <c r="BE10" s="60" t="s">
        <v>112</v>
      </c>
      <c r="BF10" s="60"/>
      <c r="BG10" s="60"/>
      <c r="BH10" s="60"/>
      <c r="BI10" s="60" t="s">
        <v>114</v>
      </c>
      <c r="BJ10" s="60"/>
      <c r="BK10" s="60"/>
      <c r="BL10" s="60"/>
      <c r="BM10" s="60" t="s">
        <v>115</v>
      </c>
      <c r="BN10" s="60"/>
      <c r="BO10" s="60"/>
      <c r="BP10" s="60"/>
      <c r="BQ10" s="60" t="s">
        <v>117</v>
      </c>
      <c r="BR10" s="60"/>
      <c r="BS10" s="60"/>
      <c r="BT10" s="60"/>
      <c r="BU10" s="60" t="s">
        <v>118</v>
      </c>
      <c r="BV10" s="60"/>
      <c r="BW10" s="60"/>
      <c r="BX10" s="60"/>
      <c r="BY10" s="60" t="s">
        <v>119</v>
      </c>
      <c r="BZ10" s="60"/>
      <c r="CA10" s="60"/>
      <c r="CB10" s="60"/>
      <c r="CC10" s="60" t="s">
        <v>120</v>
      </c>
      <c r="CD10" s="60"/>
      <c r="CE10" s="60"/>
      <c r="CF10" s="60"/>
      <c r="CG10" s="60" t="s">
        <v>121</v>
      </c>
      <c r="CH10" s="60"/>
      <c r="CI10" s="60"/>
      <c r="CJ10" s="60"/>
      <c r="CK10" s="60" t="s">
        <v>122</v>
      </c>
      <c r="CL10" s="60"/>
      <c r="CM10" s="60"/>
      <c r="CN10" s="60"/>
      <c r="CO10" s="60" t="s">
        <v>124</v>
      </c>
      <c r="CP10" s="60"/>
      <c r="CQ10" s="60"/>
      <c r="CR10" s="60"/>
      <c r="CS10" s="60" t="s">
        <v>125</v>
      </c>
      <c r="CT10" s="60"/>
      <c r="CU10" s="60"/>
      <c r="CV10" s="60"/>
      <c r="CW10" s="60" t="s">
        <v>126</v>
      </c>
      <c r="CX10" s="60"/>
      <c r="CY10" s="60"/>
      <c r="CZ10" s="60"/>
      <c r="DA10" s="60" t="s">
        <v>127</v>
      </c>
      <c r="DB10" s="60"/>
      <c r="DC10" s="60"/>
      <c r="DD10" s="60"/>
    </row>
    <row r="11" spans="1:108" ht="33.75" x14ac:dyDescent="0.25">
      <c r="B11" s="60"/>
      <c r="C11" s="28" t="s">
        <v>47</v>
      </c>
      <c r="D11" s="28" t="s">
        <v>80</v>
      </c>
      <c r="E11" s="28" t="s">
        <v>81</v>
      </c>
      <c r="F11" s="28" t="s">
        <v>63</v>
      </c>
      <c r="G11" s="28" t="s">
        <v>47</v>
      </c>
      <c r="H11" s="28" t="s">
        <v>80</v>
      </c>
      <c r="I11" s="28" t="s">
        <v>81</v>
      </c>
      <c r="J11" s="28" t="s">
        <v>63</v>
      </c>
      <c r="K11" s="28" t="s">
        <v>47</v>
      </c>
      <c r="L11" s="28" t="s">
        <v>80</v>
      </c>
      <c r="M11" s="28" t="s">
        <v>81</v>
      </c>
      <c r="N11" s="28" t="s">
        <v>63</v>
      </c>
      <c r="O11" s="28" t="s">
        <v>47</v>
      </c>
      <c r="P11" s="28" t="s">
        <v>80</v>
      </c>
      <c r="Q11" s="28" t="s">
        <v>81</v>
      </c>
      <c r="R11" s="28" t="s">
        <v>63</v>
      </c>
      <c r="S11" s="28" t="s">
        <v>47</v>
      </c>
      <c r="T11" s="28" t="s">
        <v>80</v>
      </c>
      <c r="U11" s="28" t="s">
        <v>81</v>
      </c>
      <c r="V11" s="28" t="s">
        <v>63</v>
      </c>
      <c r="W11" s="28" t="s">
        <v>47</v>
      </c>
      <c r="X11" s="28" t="s">
        <v>80</v>
      </c>
      <c r="Y11" s="28" t="s">
        <v>81</v>
      </c>
      <c r="Z11" s="28" t="s">
        <v>63</v>
      </c>
      <c r="AA11" s="28" t="s">
        <v>47</v>
      </c>
      <c r="AB11" s="28" t="s">
        <v>80</v>
      </c>
      <c r="AC11" s="28" t="s">
        <v>81</v>
      </c>
      <c r="AD11" s="28" t="s">
        <v>63</v>
      </c>
      <c r="AE11" s="28" t="s">
        <v>47</v>
      </c>
      <c r="AF11" s="28" t="s">
        <v>80</v>
      </c>
      <c r="AG11" s="28" t="s">
        <v>81</v>
      </c>
      <c r="AH11" s="28" t="s">
        <v>63</v>
      </c>
      <c r="AI11" s="28" t="s">
        <v>47</v>
      </c>
      <c r="AJ11" s="28" t="s">
        <v>80</v>
      </c>
      <c r="AK11" s="28" t="s">
        <v>81</v>
      </c>
      <c r="AL11" s="28" t="s">
        <v>63</v>
      </c>
      <c r="AM11" s="28" t="s">
        <v>47</v>
      </c>
      <c r="AN11" s="28" t="s">
        <v>80</v>
      </c>
      <c r="AO11" s="28" t="s">
        <v>81</v>
      </c>
      <c r="AP11" s="28" t="s">
        <v>63</v>
      </c>
      <c r="AQ11" s="28" t="s">
        <v>47</v>
      </c>
      <c r="AR11" s="28" t="s">
        <v>80</v>
      </c>
      <c r="AS11" s="28" t="s">
        <v>81</v>
      </c>
      <c r="AT11" s="28" t="s">
        <v>63</v>
      </c>
      <c r="AU11" s="28" t="s">
        <v>47</v>
      </c>
      <c r="AV11" s="28" t="s">
        <v>80</v>
      </c>
      <c r="AW11" s="28" t="s">
        <v>81</v>
      </c>
      <c r="AX11" s="28" t="s">
        <v>63</v>
      </c>
      <c r="AY11" s="28" t="s">
        <v>47</v>
      </c>
      <c r="AZ11" s="28" t="s">
        <v>80</v>
      </c>
      <c r="BA11" s="28" t="s">
        <v>81</v>
      </c>
      <c r="BB11" s="28" t="s">
        <v>63</v>
      </c>
      <c r="BD11" s="60"/>
      <c r="BE11" s="28" t="s">
        <v>47</v>
      </c>
      <c r="BF11" s="28" t="s">
        <v>80</v>
      </c>
      <c r="BG11" s="28" t="s">
        <v>81</v>
      </c>
      <c r="BH11" s="28" t="s">
        <v>63</v>
      </c>
      <c r="BI11" s="28" t="s">
        <v>47</v>
      </c>
      <c r="BJ11" s="28" t="s">
        <v>80</v>
      </c>
      <c r="BK11" s="28" t="s">
        <v>81</v>
      </c>
      <c r="BL11" s="28" t="s">
        <v>63</v>
      </c>
      <c r="BM11" s="28" t="s">
        <v>47</v>
      </c>
      <c r="BN11" s="28" t="s">
        <v>80</v>
      </c>
      <c r="BO11" s="28" t="s">
        <v>81</v>
      </c>
      <c r="BP11" s="28" t="s">
        <v>63</v>
      </c>
      <c r="BQ11" s="28" t="s">
        <v>47</v>
      </c>
      <c r="BR11" s="28" t="s">
        <v>80</v>
      </c>
      <c r="BS11" s="28" t="s">
        <v>81</v>
      </c>
      <c r="BT11" s="28" t="s">
        <v>63</v>
      </c>
      <c r="BU11" s="28" t="s">
        <v>47</v>
      </c>
      <c r="BV11" s="28" t="s">
        <v>80</v>
      </c>
      <c r="BW11" s="28" t="s">
        <v>81</v>
      </c>
      <c r="BX11" s="28" t="s">
        <v>63</v>
      </c>
      <c r="BY11" s="28" t="s">
        <v>47</v>
      </c>
      <c r="BZ11" s="28" t="s">
        <v>80</v>
      </c>
      <c r="CA11" s="28" t="s">
        <v>81</v>
      </c>
      <c r="CB11" s="28" t="s">
        <v>63</v>
      </c>
      <c r="CC11" s="28" t="s">
        <v>47</v>
      </c>
      <c r="CD11" s="28" t="s">
        <v>80</v>
      </c>
      <c r="CE11" s="28" t="s">
        <v>81</v>
      </c>
      <c r="CF11" s="28" t="s">
        <v>63</v>
      </c>
      <c r="CG11" s="28" t="s">
        <v>47</v>
      </c>
      <c r="CH11" s="28" t="s">
        <v>80</v>
      </c>
      <c r="CI11" s="28" t="s">
        <v>81</v>
      </c>
      <c r="CJ11" s="28" t="s">
        <v>63</v>
      </c>
      <c r="CK11" s="28" t="s">
        <v>47</v>
      </c>
      <c r="CL11" s="28" t="s">
        <v>80</v>
      </c>
      <c r="CM11" s="28" t="s">
        <v>81</v>
      </c>
      <c r="CN11" s="28" t="s">
        <v>63</v>
      </c>
      <c r="CO11" s="28" t="s">
        <v>47</v>
      </c>
      <c r="CP11" s="28" t="s">
        <v>80</v>
      </c>
      <c r="CQ11" s="28" t="s">
        <v>81</v>
      </c>
      <c r="CR11" s="28" t="s">
        <v>63</v>
      </c>
      <c r="CS11" s="28" t="s">
        <v>47</v>
      </c>
      <c r="CT11" s="28" t="s">
        <v>80</v>
      </c>
      <c r="CU11" s="28" t="s">
        <v>81</v>
      </c>
      <c r="CV11" s="28" t="s">
        <v>63</v>
      </c>
      <c r="CW11" s="28" t="s">
        <v>47</v>
      </c>
      <c r="CX11" s="28" t="s">
        <v>80</v>
      </c>
      <c r="CY11" s="28" t="s">
        <v>81</v>
      </c>
      <c r="CZ11" s="28" t="s">
        <v>63</v>
      </c>
      <c r="DA11" s="28" t="s">
        <v>47</v>
      </c>
      <c r="DB11" s="28" t="s">
        <v>80</v>
      </c>
      <c r="DC11" s="28" t="s">
        <v>81</v>
      </c>
      <c r="DD11" s="28" t="s">
        <v>63</v>
      </c>
    </row>
    <row r="12" spans="1:108" x14ac:dyDescent="0.25">
      <c r="B12" s="29" t="s">
        <v>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D12" s="29" t="s">
        <v>1</v>
      </c>
      <c r="BE12" s="4"/>
      <c r="BF12" s="4"/>
      <c r="BG12" s="4"/>
      <c r="BH12" s="4"/>
      <c r="BI12" s="4"/>
      <c r="BJ12" s="4"/>
    </row>
    <row r="13" spans="1:108" x14ac:dyDescent="0.25">
      <c r="B13" s="5" t="s">
        <v>1</v>
      </c>
      <c r="C13" s="6">
        <v>28</v>
      </c>
      <c r="D13" s="6">
        <v>33</v>
      </c>
      <c r="E13" s="6">
        <v>27</v>
      </c>
      <c r="F13" s="6">
        <v>13</v>
      </c>
      <c r="G13" s="6">
        <v>38</v>
      </c>
      <c r="H13" s="6">
        <v>34</v>
      </c>
      <c r="I13" s="6">
        <v>20</v>
      </c>
      <c r="J13" s="6">
        <v>9</v>
      </c>
      <c r="K13" s="6">
        <v>26</v>
      </c>
      <c r="L13" s="6">
        <v>31</v>
      </c>
      <c r="M13" s="6">
        <v>23</v>
      </c>
      <c r="N13" s="6">
        <v>21</v>
      </c>
      <c r="O13" s="6">
        <v>716</v>
      </c>
      <c r="P13" s="6">
        <v>1549</v>
      </c>
      <c r="Q13" s="6">
        <v>1247</v>
      </c>
      <c r="R13" s="6">
        <v>196</v>
      </c>
      <c r="S13" s="6">
        <v>1783</v>
      </c>
      <c r="T13" s="6">
        <v>1435</v>
      </c>
      <c r="U13" s="6">
        <v>406</v>
      </c>
      <c r="V13" s="6">
        <v>84</v>
      </c>
      <c r="W13" s="6">
        <v>2152</v>
      </c>
      <c r="X13" s="6">
        <v>1072</v>
      </c>
      <c r="Y13" s="6">
        <v>351</v>
      </c>
      <c r="Z13" s="6">
        <v>133</v>
      </c>
      <c r="AA13" s="6">
        <v>1220</v>
      </c>
      <c r="AB13" s="6">
        <v>1312</v>
      </c>
      <c r="AC13" s="6">
        <v>889</v>
      </c>
      <c r="AD13" s="6">
        <v>287</v>
      </c>
      <c r="AE13" s="6">
        <v>351</v>
      </c>
      <c r="AF13" s="6">
        <v>1073</v>
      </c>
      <c r="AG13" s="6">
        <v>1846</v>
      </c>
      <c r="AH13" s="6">
        <v>438</v>
      </c>
      <c r="AI13" s="6">
        <v>418</v>
      </c>
      <c r="AJ13" s="6">
        <v>1355</v>
      </c>
      <c r="AK13" s="6">
        <v>1497</v>
      </c>
      <c r="AL13" s="6">
        <v>438</v>
      </c>
      <c r="AM13" s="6">
        <v>436</v>
      </c>
      <c r="AN13" s="6">
        <v>571</v>
      </c>
      <c r="AO13" s="6">
        <v>549</v>
      </c>
      <c r="AP13" s="6">
        <v>197</v>
      </c>
      <c r="AQ13" s="6">
        <v>409</v>
      </c>
      <c r="AR13" s="6">
        <v>653</v>
      </c>
      <c r="AS13" s="6">
        <v>528</v>
      </c>
      <c r="AT13" s="6">
        <v>163</v>
      </c>
      <c r="AU13" s="6">
        <v>159</v>
      </c>
      <c r="AV13" s="6">
        <v>672</v>
      </c>
      <c r="AW13" s="6">
        <v>675</v>
      </c>
      <c r="AX13" s="6">
        <v>247</v>
      </c>
      <c r="AY13" s="6">
        <v>59</v>
      </c>
      <c r="AZ13" s="6">
        <v>325</v>
      </c>
      <c r="BA13" s="6">
        <v>750</v>
      </c>
      <c r="BB13" s="6">
        <v>619</v>
      </c>
      <c r="BD13" s="5" t="s">
        <v>1</v>
      </c>
      <c r="BE13" s="10">
        <f>C13/(C13+D13+E13+F13)*100</f>
        <v>27.722772277227726</v>
      </c>
      <c r="BF13" s="10">
        <f>D13/(D13+E13+F13+C13)*100</f>
        <v>32.673267326732677</v>
      </c>
      <c r="BG13" s="10">
        <f>E13/(E13+F13+C13+D13)*100</f>
        <v>26.732673267326735</v>
      </c>
      <c r="BH13" s="10">
        <f>F13/(F13+E13+D13+C13)*100</f>
        <v>12.871287128712872</v>
      </c>
      <c r="BI13" s="10">
        <f>G13/(G13+H13+I13+J13)*100</f>
        <v>37.623762376237622</v>
      </c>
      <c r="BJ13" s="10">
        <f>H13/(H13+I13+J13+G13)*100</f>
        <v>33.663366336633665</v>
      </c>
      <c r="BK13" s="10">
        <f>I13/(I13+J13+G13+H13)*100</f>
        <v>19.801980198019802</v>
      </c>
      <c r="BL13" s="10">
        <f>J13/(J13+I13+H13+G13)*100</f>
        <v>8.9108910891089099</v>
      </c>
      <c r="BM13" s="10">
        <f>K13/(K13+L13+M13+N13)*100</f>
        <v>25.742574257425744</v>
      </c>
      <c r="BN13" s="10">
        <f>L13/(L13+M13+N13+K13)*100</f>
        <v>30.693069306930692</v>
      </c>
      <c r="BO13" s="10">
        <f>M13/(M13+N13+K13+L13)*100</f>
        <v>22.772277227722775</v>
      </c>
      <c r="BP13" s="10">
        <f>N13/(N13+M13+L13+K13)*100</f>
        <v>20.792079207920793</v>
      </c>
      <c r="BQ13" s="10">
        <f>O13/(O13+P13+Q13+R13)*100</f>
        <v>19.30960086299892</v>
      </c>
      <c r="BR13" s="10">
        <f>P13/(P13+Q13+R13+O13)*100</f>
        <v>41.774541531823083</v>
      </c>
      <c r="BS13" s="10">
        <f>Q13/(Q13+R13+O13+P13)*100</f>
        <v>33.629989212513486</v>
      </c>
      <c r="BT13" s="10">
        <f>R13/(R13+Q13+P13+O13)*100</f>
        <v>5.2858683926645087</v>
      </c>
      <c r="BU13" s="10">
        <f>S13/(S13+T13+U13+V13)*100</f>
        <v>48.085221143473575</v>
      </c>
      <c r="BV13" s="10">
        <f>T13/(T13+U13+V13+S13)*100</f>
        <v>38.700107874865161</v>
      </c>
      <c r="BW13" s="10">
        <f>U13/(U13+V13+S13+T13)*100</f>
        <v>10.949298813376483</v>
      </c>
      <c r="BX13" s="10">
        <f>V13/(V13+U13+T13+S13)*100</f>
        <v>2.2653721682847898</v>
      </c>
      <c r="BY13" s="10">
        <f>W13/(W13+X13+Y13+Z13)*100</f>
        <v>58.036677454153185</v>
      </c>
      <c r="BZ13" s="10">
        <f>X13/(X13+Y13+Z13+W13)*100</f>
        <v>28.910463861920171</v>
      </c>
      <c r="CA13" s="10">
        <f>Y13/(Y13+Z13+W13+X13)*100</f>
        <v>9.4660194174757279</v>
      </c>
      <c r="CB13" s="10">
        <f>Z13/(Z13+Y13+X13+W13)*100</f>
        <v>3.5868392664509168</v>
      </c>
      <c r="CC13" s="10">
        <f>AA13/(AA13+AB13+AC13+AD13)*100</f>
        <v>32.901833872707655</v>
      </c>
      <c r="CD13" s="10">
        <f>AB13/(AB13+AC13+AD13+AA13)*100</f>
        <v>35.382955771305284</v>
      </c>
      <c r="CE13" s="10">
        <f>AC13/(AC13+AD13+AA13+AB13)*100</f>
        <v>23.975188781014023</v>
      </c>
      <c r="CF13" s="10">
        <f>AD13/(AD13+AC13+AB13+AA13)*100</f>
        <v>7.7400215749730314</v>
      </c>
      <c r="CG13" s="10">
        <f>AE13/(AE13+AF13+AG13+AH13)*100</f>
        <v>9.4660194174757279</v>
      </c>
      <c r="CH13" s="10">
        <f>AF13/(AF13+AG13+AH13+AE13)*100</f>
        <v>28.937432578209275</v>
      </c>
      <c r="CI13" s="10">
        <f>AG13/(AG13+AH13+AE13+AF13)*100</f>
        <v>49.784250269687163</v>
      </c>
      <c r="CJ13" s="10">
        <f>AH13/(AH13+AG13+AF13+AE13)*100</f>
        <v>11.812297734627832</v>
      </c>
      <c r="CK13" s="10">
        <f>AI13/(AI13+AJ13+AK13+AL13)*100</f>
        <v>11.27292340884574</v>
      </c>
      <c r="CL13" s="10">
        <f>AJ13/(AJ13+AK13+AL13+AI13)*100</f>
        <v>36.54261057173678</v>
      </c>
      <c r="CM13" s="10">
        <f>AK13/(AK13+AL13+AI13+AJ13)*100</f>
        <v>40.372168284789645</v>
      </c>
      <c r="CN13" s="10">
        <f>AL13/(AL13+AK13+AJ13+AI13)*100</f>
        <v>11.812297734627832</v>
      </c>
      <c r="CO13" s="10">
        <f>AM13/(AM13+AN13+AO13+AP13)*100</f>
        <v>24.871648602395894</v>
      </c>
      <c r="CP13" s="10">
        <f>AN13/(AN13+AO13+AP13+AM13)*100</f>
        <v>32.572732458642328</v>
      </c>
      <c r="CQ13" s="10">
        <f>AO13/(AO13+AP13+AM13+AN13)*100</f>
        <v>31.317741015402166</v>
      </c>
      <c r="CR13" s="10">
        <f>AP13/(AP13+AO13+AN13+AM13)*100</f>
        <v>11.237877923559612</v>
      </c>
      <c r="CS13" s="10">
        <f>AQ13/(AQ13+AR13+AS13+AT13)*100</f>
        <v>23.331431831146606</v>
      </c>
      <c r="CT13" s="10">
        <f>AR13/(AR13+AS13+AT13+AQ13)*100</f>
        <v>37.250427837992014</v>
      </c>
      <c r="CU13" s="10">
        <f>AS13/(AS13+AT13+AQ13+AR13)*100</f>
        <v>30.119794637763835</v>
      </c>
      <c r="CV13" s="10">
        <f>AT13/(AT13+AS13+AR13+AQ13)*100</f>
        <v>9.2983456930975468</v>
      </c>
      <c r="CW13" s="10">
        <f>AU13/(AU13+AV13+AW13+AX13)*100</f>
        <v>9.0701654306902455</v>
      </c>
      <c r="CX13" s="10">
        <f>AV13/(AV13+AW13+AX13+AU13)*100</f>
        <v>38.334284084426699</v>
      </c>
      <c r="CY13" s="10">
        <f>AW13/(AW13+AX13+AU13+AV13)*100</f>
        <v>38.505419281232172</v>
      </c>
      <c r="CZ13" s="10">
        <f>AX13/(AX13+AW13+AV13+AU13)*100</f>
        <v>14.090131203650886</v>
      </c>
      <c r="DA13" s="10">
        <f>AY13/(AY13+AZ13+BA13+BB13)*100</f>
        <v>3.3656588705077013</v>
      </c>
      <c r="DB13" s="10">
        <f>AZ13/(AZ13+BA13+BB13+AY13)*100</f>
        <v>18.53964632059327</v>
      </c>
      <c r="DC13" s="10">
        <f>BA13/(BA13+BB13+AY13+AZ13)*100</f>
        <v>42.783799201369085</v>
      </c>
      <c r="DD13" s="10">
        <f>BB13/(BB13+BA13+AZ13+AY13)*100</f>
        <v>35.310895607529943</v>
      </c>
    </row>
    <row r="14" spans="1:108" x14ac:dyDescent="0.25">
      <c r="B14" s="29" t="s">
        <v>2</v>
      </c>
      <c r="C14" s="7"/>
      <c r="D14" s="7"/>
      <c r="E14" s="7"/>
      <c r="F14" s="7"/>
      <c r="G14" s="7"/>
      <c r="H14" s="4"/>
      <c r="I14" s="4"/>
      <c r="J14" s="4"/>
      <c r="K14" s="7"/>
      <c r="L14" s="4"/>
      <c r="M14" s="4"/>
      <c r="N14" s="4"/>
      <c r="O14" s="7"/>
      <c r="P14" s="4"/>
      <c r="Q14" s="4"/>
      <c r="R14" s="4"/>
      <c r="S14" s="7"/>
      <c r="T14" s="4"/>
      <c r="U14" s="4"/>
      <c r="V14" s="4"/>
      <c r="W14" s="7"/>
      <c r="X14" s="4"/>
      <c r="Y14" s="4"/>
      <c r="Z14" s="4"/>
      <c r="AA14" s="7"/>
      <c r="AB14" s="4"/>
      <c r="AC14" s="4"/>
      <c r="AD14" s="4"/>
      <c r="AE14" s="7"/>
      <c r="AF14" s="4"/>
      <c r="AG14" s="4"/>
      <c r="AH14" s="4"/>
      <c r="AI14" s="7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D14" s="29" t="s">
        <v>2</v>
      </c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</row>
    <row r="15" spans="1:108" x14ac:dyDescent="0.25">
      <c r="B15" s="8" t="s">
        <v>3</v>
      </c>
      <c r="C15" s="9">
        <v>10</v>
      </c>
      <c r="D15" s="9">
        <v>5</v>
      </c>
      <c r="E15" s="9">
        <v>5</v>
      </c>
      <c r="F15" s="9">
        <v>5</v>
      </c>
      <c r="G15" s="9">
        <v>17</v>
      </c>
      <c r="H15" s="9">
        <v>6</v>
      </c>
      <c r="I15" s="9">
        <v>1</v>
      </c>
      <c r="J15" s="9">
        <v>1</v>
      </c>
      <c r="K15" s="9">
        <v>10</v>
      </c>
      <c r="L15" s="9">
        <v>5</v>
      </c>
      <c r="M15" s="9">
        <v>4</v>
      </c>
      <c r="N15" s="9">
        <v>6</v>
      </c>
      <c r="O15" s="9">
        <v>98</v>
      </c>
      <c r="P15" s="9">
        <v>215</v>
      </c>
      <c r="Q15" s="9">
        <v>224</v>
      </c>
      <c r="R15" s="9">
        <v>41</v>
      </c>
      <c r="S15" s="9">
        <v>249</v>
      </c>
      <c r="T15" s="9">
        <v>224</v>
      </c>
      <c r="U15" s="9">
        <v>83</v>
      </c>
      <c r="V15" s="9">
        <v>22</v>
      </c>
      <c r="W15" s="9">
        <v>281</v>
      </c>
      <c r="X15" s="9">
        <v>194</v>
      </c>
      <c r="Y15" s="9">
        <v>69</v>
      </c>
      <c r="Z15" s="9">
        <v>34</v>
      </c>
      <c r="AA15" s="9">
        <v>159</v>
      </c>
      <c r="AB15" s="9">
        <v>192</v>
      </c>
      <c r="AC15" s="9">
        <v>157</v>
      </c>
      <c r="AD15" s="9">
        <v>70</v>
      </c>
      <c r="AE15" s="9">
        <v>64</v>
      </c>
      <c r="AF15" s="9">
        <v>177</v>
      </c>
      <c r="AG15" s="9">
        <v>246</v>
      </c>
      <c r="AH15" s="9">
        <v>91</v>
      </c>
      <c r="AI15" s="9">
        <v>73</v>
      </c>
      <c r="AJ15" s="9">
        <v>213</v>
      </c>
      <c r="AK15" s="9">
        <v>209</v>
      </c>
      <c r="AL15" s="9">
        <v>83</v>
      </c>
      <c r="AM15" s="9">
        <v>103</v>
      </c>
      <c r="AN15" s="9">
        <v>131</v>
      </c>
      <c r="AO15" s="9">
        <v>192</v>
      </c>
      <c r="AP15" s="9">
        <v>76</v>
      </c>
      <c r="AQ15" s="9">
        <v>121</v>
      </c>
      <c r="AR15" s="9">
        <v>176</v>
      </c>
      <c r="AS15" s="9">
        <v>155</v>
      </c>
      <c r="AT15" s="9">
        <v>50</v>
      </c>
      <c r="AU15" s="9">
        <v>46</v>
      </c>
      <c r="AV15" s="9">
        <v>191</v>
      </c>
      <c r="AW15" s="9">
        <v>189</v>
      </c>
      <c r="AX15" s="9">
        <v>76</v>
      </c>
      <c r="AY15" s="9">
        <v>19</v>
      </c>
      <c r="AZ15" s="9">
        <v>83</v>
      </c>
      <c r="BA15" s="9">
        <v>229</v>
      </c>
      <c r="BB15" s="9">
        <v>171</v>
      </c>
      <c r="BD15" s="8" t="s">
        <v>3</v>
      </c>
      <c r="BE15" s="12">
        <f t="shared" ref="BE15:BE18" si="0">C15/(C15+D15+E15+F15)*100</f>
        <v>40</v>
      </c>
      <c r="BF15" s="12">
        <f t="shared" ref="BF15:BF18" si="1">D15/(D15+E15+F15+C15)*100</f>
        <v>20</v>
      </c>
      <c r="BG15" s="12">
        <f t="shared" ref="BG15:BG18" si="2">E15/(E15+F15+C15+D15)*100</f>
        <v>20</v>
      </c>
      <c r="BH15" s="12">
        <f t="shared" ref="BH15:BH18" si="3">F15/(F15+E15+D15+C15)*100</f>
        <v>20</v>
      </c>
      <c r="BI15" s="12">
        <f t="shared" ref="BI15:BI18" si="4">G15/(G15+H15+I15+J15)*100</f>
        <v>68</v>
      </c>
      <c r="BJ15" s="12">
        <f t="shared" ref="BJ15:BJ18" si="5">H15/(H15+I15+J15+G15)*100</f>
        <v>24</v>
      </c>
      <c r="BK15" s="12">
        <f t="shared" ref="BK15:BK18" si="6">I15/(I15+J15+G15+H15)*100</f>
        <v>4</v>
      </c>
      <c r="BL15" s="12">
        <f t="shared" ref="BL15:BL18" si="7">J15/(J15+I15+H15+G15)*100</f>
        <v>4</v>
      </c>
      <c r="BM15" s="12">
        <f t="shared" ref="BM15:BM18" si="8">K15/(K15+L15+M15+N15)*100</f>
        <v>40</v>
      </c>
      <c r="BN15" s="12">
        <f t="shared" ref="BN15:BN18" si="9">L15/(L15+M15+N15+K15)*100</f>
        <v>20</v>
      </c>
      <c r="BO15" s="12">
        <f t="shared" ref="BO15:BO18" si="10">M15/(M15+N15+K15+L15)*100</f>
        <v>16</v>
      </c>
      <c r="BP15" s="12">
        <f t="shared" ref="BP15:BP18" si="11">N15/(N15+M15+L15+K15)*100</f>
        <v>24</v>
      </c>
      <c r="BQ15" s="12">
        <f t="shared" ref="BQ15:BQ18" si="12">O15/(O15+P15+Q15+R15)*100</f>
        <v>16.955017301038062</v>
      </c>
      <c r="BR15" s="12">
        <f t="shared" ref="BR15:BR18" si="13">P15/(P15+Q15+R15+O15)*100</f>
        <v>37.197231833910031</v>
      </c>
      <c r="BS15" s="12">
        <f t="shared" ref="BS15:BS18" si="14">Q15/(Q15+R15+O15+P15)*100</f>
        <v>38.754325259515568</v>
      </c>
      <c r="BT15" s="12">
        <f t="shared" ref="BT15:BT18" si="15">R15/(R15+Q15+P15+O15)*100</f>
        <v>7.0934256055363329</v>
      </c>
      <c r="BU15" s="12">
        <f t="shared" ref="BU15:BU18" si="16">S15/(S15+T15+U15+V15)*100</f>
        <v>43.079584775086502</v>
      </c>
      <c r="BV15" s="12">
        <f t="shared" ref="BV15:BV18" si="17">T15/(T15+U15+V15+S15)*100</f>
        <v>38.754325259515568</v>
      </c>
      <c r="BW15" s="12">
        <f t="shared" ref="BW15:BW18" si="18">U15/(U15+V15+S15+T15)*100</f>
        <v>14.359861591695502</v>
      </c>
      <c r="BX15" s="12">
        <f t="shared" ref="BX15:BX18" si="19">V15/(V15+U15+T15+S15)*100</f>
        <v>3.8062283737024223</v>
      </c>
      <c r="BY15" s="12">
        <f t="shared" ref="BY15:BY18" si="20">W15/(W15+X15+Y15+Z15)*100</f>
        <v>48.615916955017305</v>
      </c>
      <c r="BZ15" s="12">
        <f t="shared" ref="BZ15:BZ18" si="21">X15/(X15+Y15+Z15+W15)*100</f>
        <v>33.564013840830448</v>
      </c>
      <c r="CA15" s="12">
        <f t="shared" ref="CA15:CA18" si="22">Y15/(Y15+Z15+W15+X15)*100</f>
        <v>11.937716262975778</v>
      </c>
      <c r="CB15" s="12">
        <f t="shared" ref="CB15:CB18" si="23">Z15/(Z15+Y15+X15+W15)*100</f>
        <v>5.8823529411764701</v>
      </c>
      <c r="CC15" s="12">
        <f t="shared" ref="CC15:CC18" si="24">AA15/(AA15+AB15+AC15+AD15)*100</f>
        <v>27.508650519031143</v>
      </c>
      <c r="CD15" s="12">
        <f t="shared" ref="CD15:CD18" si="25">AB15/(AB15+AC15+AD15+AA15)*100</f>
        <v>33.217993079584772</v>
      </c>
      <c r="CE15" s="12">
        <f t="shared" ref="CE15:CE18" si="26">AC15/(AC15+AD15+AA15+AB15)*100</f>
        <v>27.162629757785467</v>
      </c>
      <c r="CF15" s="12">
        <f t="shared" ref="CF15:CF18" si="27">AD15/(AD15+AC15+AB15+AA15)*100</f>
        <v>12.110726643598616</v>
      </c>
      <c r="CG15" s="12">
        <f t="shared" ref="CG15:CG18" si="28">AE15/(AE15+AF15+AG15+AH15)*100</f>
        <v>11.072664359861593</v>
      </c>
      <c r="CH15" s="12">
        <f t="shared" ref="CH15:CH18" si="29">AF15/(AF15+AG15+AH15+AE15)*100</f>
        <v>30.622837370242213</v>
      </c>
      <c r="CI15" s="12">
        <f t="shared" ref="CI15:CI18" si="30">AG15/(AG15+AH15+AE15+AF15)*100</f>
        <v>42.560553633217992</v>
      </c>
      <c r="CJ15" s="12">
        <f t="shared" ref="CJ15:CJ18" si="31">AH15/(AH15+AG15+AF15+AE15)*100</f>
        <v>15.743944636678201</v>
      </c>
      <c r="CK15" s="12">
        <f t="shared" ref="CK15:CK18" si="32">AI15/(AI15+AJ15+AK15+AL15)*100</f>
        <v>12.629757785467127</v>
      </c>
      <c r="CL15" s="12">
        <f t="shared" ref="CL15:CL18" si="33">AJ15/(AJ15+AK15+AL15+AI15)*100</f>
        <v>36.851211072664356</v>
      </c>
      <c r="CM15" s="12">
        <f t="shared" ref="CM15:CM18" si="34">AK15/(AK15+AL15+AI15+AJ15)*100</f>
        <v>36.159169550173011</v>
      </c>
      <c r="CN15" s="12">
        <f t="shared" ref="CN15:CN18" si="35">AL15/(AL15+AK15+AJ15+AI15)*100</f>
        <v>14.359861591695502</v>
      </c>
      <c r="CO15" s="12">
        <f t="shared" ref="CO15:CO18" si="36">AM15/(AM15+AN15+AO15+AP15)*100</f>
        <v>20.517928286852591</v>
      </c>
      <c r="CP15" s="12">
        <f t="shared" ref="CP15:CP18" si="37">AN15/(AN15+AO15+AP15+AM15)*100</f>
        <v>26.095617529880478</v>
      </c>
      <c r="CQ15" s="12">
        <f t="shared" ref="CQ15:CQ18" si="38">AO15/(AO15+AP15+AM15+AN15)*100</f>
        <v>38.247011952191237</v>
      </c>
      <c r="CR15" s="12">
        <f t="shared" ref="CR15:CR18" si="39">AP15/(AP15+AO15+AN15+AM15)*100</f>
        <v>15.139442231075698</v>
      </c>
      <c r="CS15" s="12">
        <f t="shared" ref="CS15:CS18" si="40">AQ15/(AQ15+AR15+AS15+AT15)*100</f>
        <v>24.10358565737052</v>
      </c>
      <c r="CT15" s="12">
        <f t="shared" ref="CT15:CT18" si="41">AR15/(AR15+AS15+AT15+AQ15)*100</f>
        <v>35.059760956175303</v>
      </c>
      <c r="CU15" s="12">
        <f t="shared" ref="CU15:CU18" si="42">AS15/(AS15+AT15+AQ15+AR15)*100</f>
        <v>30.876494023904382</v>
      </c>
      <c r="CV15" s="12">
        <f t="shared" ref="CV15:CV18" si="43">AT15/(AT15+AS15+AR15+AQ15)*100</f>
        <v>9.9601593625498008</v>
      </c>
      <c r="CW15" s="12">
        <f t="shared" ref="CW15:CW18" si="44">AU15/(AU15+AV15+AW15+AX15)*100</f>
        <v>9.1633466135458175</v>
      </c>
      <c r="CX15" s="12">
        <f t="shared" ref="CX15:CX18" si="45">AV15/(AV15+AW15+AX15+AU15)*100</f>
        <v>38.047808764940235</v>
      </c>
      <c r="CY15" s="12">
        <f t="shared" ref="CY15:CY18" si="46">AW15/(AW15+AX15+AU15+AV15)*100</f>
        <v>37.649402390438247</v>
      </c>
      <c r="CZ15" s="12">
        <f t="shared" ref="CZ15:CZ18" si="47">AX15/(AX15+AW15+AV15+AU15)*100</f>
        <v>15.139442231075698</v>
      </c>
      <c r="DA15" s="12">
        <f t="shared" ref="DA15:DA18" si="48">AY15/(AY15+AZ15+BA15+BB15)*100</f>
        <v>3.7848605577689245</v>
      </c>
      <c r="DB15" s="12">
        <f t="shared" ref="DB15:DB18" si="49">AZ15/(AZ15+BA15+BB15+AY15)*100</f>
        <v>16.533864541832667</v>
      </c>
      <c r="DC15" s="12">
        <f t="shared" ref="DC15:DC18" si="50">BA15/(BA15+BB15+AY15+AZ15)*100</f>
        <v>45.617529880478088</v>
      </c>
      <c r="DD15" s="12">
        <f t="shared" ref="DD15:DD18" si="51">BB15/(BB15+BA15+AZ15+AY15)*100</f>
        <v>34.063745019920319</v>
      </c>
    </row>
    <row r="16" spans="1:108" x14ac:dyDescent="0.25">
      <c r="B16" s="8" t="s">
        <v>4</v>
      </c>
      <c r="C16" s="9">
        <v>10</v>
      </c>
      <c r="D16" s="9">
        <v>11</v>
      </c>
      <c r="E16" s="9">
        <v>13</v>
      </c>
      <c r="F16" s="9">
        <v>7</v>
      </c>
      <c r="G16" s="9">
        <v>11</v>
      </c>
      <c r="H16" s="9">
        <v>13</v>
      </c>
      <c r="I16" s="9">
        <v>12</v>
      </c>
      <c r="J16" s="9">
        <v>5</v>
      </c>
      <c r="K16" s="9">
        <v>7</v>
      </c>
      <c r="L16" s="9">
        <v>13</v>
      </c>
      <c r="M16" s="9">
        <v>13</v>
      </c>
      <c r="N16" s="9">
        <v>8</v>
      </c>
      <c r="O16" s="9">
        <v>255</v>
      </c>
      <c r="P16" s="9">
        <v>582</v>
      </c>
      <c r="Q16" s="9">
        <v>384</v>
      </c>
      <c r="R16" s="9">
        <v>70</v>
      </c>
      <c r="S16" s="9">
        <v>604</v>
      </c>
      <c r="T16" s="9">
        <v>528</v>
      </c>
      <c r="U16" s="9">
        <v>127</v>
      </c>
      <c r="V16" s="9">
        <v>32</v>
      </c>
      <c r="W16" s="9">
        <v>754</v>
      </c>
      <c r="X16" s="9">
        <v>389</v>
      </c>
      <c r="Y16" s="9">
        <v>97</v>
      </c>
      <c r="Z16" s="9">
        <v>51</v>
      </c>
      <c r="AA16" s="9">
        <v>429</v>
      </c>
      <c r="AB16" s="9">
        <v>401</v>
      </c>
      <c r="AC16" s="9">
        <v>342</v>
      </c>
      <c r="AD16" s="9">
        <v>119</v>
      </c>
      <c r="AE16" s="9">
        <v>138</v>
      </c>
      <c r="AF16" s="9">
        <v>373</v>
      </c>
      <c r="AG16" s="9">
        <v>615</v>
      </c>
      <c r="AH16" s="9">
        <v>165</v>
      </c>
      <c r="AI16" s="9">
        <v>160</v>
      </c>
      <c r="AJ16" s="9">
        <v>480</v>
      </c>
      <c r="AK16" s="9">
        <v>492</v>
      </c>
      <c r="AL16" s="9">
        <v>159</v>
      </c>
      <c r="AM16" s="9">
        <v>143</v>
      </c>
      <c r="AN16" s="9">
        <v>223</v>
      </c>
      <c r="AO16" s="9">
        <v>196</v>
      </c>
      <c r="AP16" s="9">
        <v>64</v>
      </c>
      <c r="AQ16" s="9">
        <v>156</v>
      </c>
      <c r="AR16" s="9">
        <v>252</v>
      </c>
      <c r="AS16" s="9">
        <v>172</v>
      </c>
      <c r="AT16" s="9">
        <v>46</v>
      </c>
      <c r="AU16" s="9">
        <v>60</v>
      </c>
      <c r="AV16" s="9">
        <v>259</v>
      </c>
      <c r="AW16" s="9">
        <v>221</v>
      </c>
      <c r="AX16" s="9">
        <v>86</v>
      </c>
      <c r="AY16" s="9">
        <v>23</v>
      </c>
      <c r="AZ16" s="9">
        <v>117</v>
      </c>
      <c r="BA16" s="9">
        <v>257</v>
      </c>
      <c r="BB16" s="9">
        <v>229</v>
      </c>
      <c r="BD16" s="8" t="s">
        <v>4</v>
      </c>
      <c r="BE16" s="12">
        <f t="shared" si="0"/>
        <v>24.390243902439025</v>
      </c>
      <c r="BF16" s="12">
        <f t="shared" si="1"/>
        <v>26.829268292682929</v>
      </c>
      <c r="BG16" s="12">
        <f t="shared" si="2"/>
        <v>31.707317073170731</v>
      </c>
      <c r="BH16" s="12">
        <f t="shared" si="3"/>
        <v>17.073170731707318</v>
      </c>
      <c r="BI16" s="12">
        <f t="shared" si="4"/>
        <v>26.829268292682929</v>
      </c>
      <c r="BJ16" s="12">
        <f t="shared" si="5"/>
        <v>31.707317073170731</v>
      </c>
      <c r="BK16" s="12">
        <f t="shared" si="6"/>
        <v>29.268292682926827</v>
      </c>
      <c r="BL16" s="12">
        <f t="shared" si="7"/>
        <v>12.195121951219512</v>
      </c>
      <c r="BM16" s="12">
        <f t="shared" si="8"/>
        <v>17.073170731707318</v>
      </c>
      <c r="BN16" s="12">
        <f t="shared" si="9"/>
        <v>31.707317073170731</v>
      </c>
      <c r="BO16" s="12">
        <f t="shared" si="10"/>
        <v>31.707317073170731</v>
      </c>
      <c r="BP16" s="12">
        <f t="shared" si="11"/>
        <v>19.512195121951219</v>
      </c>
      <c r="BQ16" s="12">
        <f t="shared" si="12"/>
        <v>19.752130131680868</v>
      </c>
      <c r="BR16" s="12">
        <f t="shared" si="13"/>
        <v>45.081332300542215</v>
      </c>
      <c r="BS16" s="12">
        <f t="shared" si="14"/>
        <v>29.744384198295894</v>
      </c>
      <c r="BT16" s="12">
        <f t="shared" si="15"/>
        <v>5.4221533694810224</v>
      </c>
      <c r="BU16" s="12">
        <f t="shared" si="16"/>
        <v>46.78543764523625</v>
      </c>
      <c r="BV16" s="12">
        <f t="shared" si="17"/>
        <v>40.898528272656854</v>
      </c>
      <c r="BW16" s="12">
        <f t="shared" si="18"/>
        <v>9.8373353989155703</v>
      </c>
      <c r="BX16" s="12">
        <f t="shared" si="19"/>
        <v>2.4786986831913249</v>
      </c>
      <c r="BY16" s="12">
        <f t="shared" si="20"/>
        <v>58.404337722695587</v>
      </c>
      <c r="BZ16" s="12">
        <f t="shared" si="21"/>
        <v>30.131680867544542</v>
      </c>
      <c r="CA16" s="12">
        <f t="shared" si="22"/>
        <v>7.5135553834237019</v>
      </c>
      <c r="CB16" s="12">
        <f t="shared" si="23"/>
        <v>3.9504260263361735</v>
      </c>
      <c r="CC16" s="12">
        <f t="shared" si="24"/>
        <v>33.230054221533692</v>
      </c>
      <c r="CD16" s="12">
        <f t="shared" si="25"/>
        <v>31.061192873741284</v>
      </c>
      <c r="CE16" s="12">
        <f t="shared" si="26"/>
        <v>26.491092176607285</v>
      </c>
      <c r="CF16" s="12">
        <f t="shared" si="27"/>
        <v>9.217660728117739</v>
      </c>
      <c r="CG16" s="12">
        <f t="shared" si="28"/>
        <v>10.689388071262588</v>
      </c>
      <c r="CH16" s="12">
        <f t="shared" si="29"/>
        <v>28.892331525948876</v>
      </c>
      <c r="CI16" s="12">
        <f t="shared" si="30"/>
        <v>47.637490317583271</v>
      </c>
      <c r="CJ16" s="12">
        <f t="shared" si="31"/>
        <v>12.780790085205268</v>
      </c>
      <c r="CK16" s="12">
        <f t="shared" si="32"/>
        <v>12.393493415956623</v>
      </c>
      <c r="CL16" s="12">
        <f t="shared" si="33"/>
        <v>37.180480247869866</v>
      </c>
      <c r="CM16" s="12">
        <f t="shared" si="34"/>
        <v>38.109992254066619</v>
      </c>
      <c r="CN16" s="12">
        <f t="shared" si="35"/>
        <v>12.316034082106894</v>
      </c>
      <c r="CO16" s="12">
        <f t="shared" si="36"/>
        <v>22.843450479233226</v>
      </c>
      <c r="CP16" s="12">
        <f t="shared" si="37"/>
        <v>35.623003194888184</v>
      </c>
      <c r="CQ16" s="12">
        <f t="shared" si="38"/>
        <v>31.309904153354633</v>
      </c>
      <c r="CR16" s="12">
        <f t="shared" si="39"/>
        <v>10.223642172523961</v>
      </c>
      <c r="CS16" s="12">
        <f t="shared" si="40"/>
        <v>24.920127795527154</v>
      </c>
      <c r="CT16" s="12">
        <f t="shared" si="41"/>
        <v>40.255591054313101</v>
      </c>
      <c r="CU16" s="12">
        <f t="shared" si="42"/>
        <v>27.476038338658149</v>
      </c>
      <c r="CV16" s="12">
        <f t="shared" si="43"/>
        <v>7.3482428115015974</v>
      </c>
      <c r="CW16" s="12">
        <f t="shared" si="44"/>
        <v>9.5846645367412133</v>
      </c>
      <c r="CX16" s="12">
        <f t="shared" si="45"/>
        <v>41.373801916932905</v>
      </c>
      <c r="CY16" s="12">
        <f t="shared" si="46"/>
        <v>35.303514376996802</v>
      </c>
      <c r="CZ16" s="12">
        <f t="shared" si="47"/>
        <v>13.738019169329075</v>
      </c>
      <c r="DA16" s="12">
        <f t="shared" si="48"/>
        <v>3.6741214057507987</v>
      </c>
      <c r="DB16" s="12">
        <f t="shared" si="49"/>
        <v>18.69009584664537</v>
      </c>
      <c r="DC16" s="12">
        <f t="shared" si="50"/>
        <v>41.054313099041536</v>
      </c>
      <c r="DD16" s="12">
        <f t="shared" si="51"/>
        <v>36.581469648562297</v>
      </c>
    </row>
    <row r="17" spans="2:108" x14ac:dyDescent="0.25">
      <c r="B17" s="8" t="s">
        <v>5</v>
      </c>
      <c r="C17" s="9">
        <v>5</v>
      </c>
      <c r="D17" s="9">
        <v>12</v>
      </c>
      <c r="E17" s="9">
        <v>5</v>
      </c>
      <c r="F17" s="9">
        <v>0</v>
      </c>
      <c r="G17" s="9">
        <v>4</v>
      </c>
      <c r="H17" s="9">
        <v>11</v>
      </c>
      <c r="I17" s="9">
        <v>5</v>
      </c>
      <c r="J17" s="9">
        <v>2</v>
      </c>
      <c r="K17" s="9">
        <v>6</v>
      </c>
      <c r="L17" s="9">
        <v>8</v>
      </c>
      <c r="M17" s="9">
        <v>3</v>
      </c>
      <c r="N17" s="9">
        <v>5</v>
      </c>
      <c r="O17" s="9">
        <v>260</v>
      </c>
      <c r="P17" s="9">
        <v>543</v>
      </c>
      <c r="Q17" s="9">
        <v>411</v>
      </c>
      <c r="R17" s="9">
        <v>56</v>
      </c>
      <c r="S17" s="9">
        <v>646</v>
      </c>
      <c r="T17" s="9">
        <v>475</v>
      </c>
      <c r="U17" s="9">
        <v>126</v>
      </c>
      <c r="V17" s="9">
        <v>23</v>
      </c>
      <c r="W17" s="9">
        <v>789</v>
      </c>
      <c r="X17" s="9">
        <v>321</v>
      </c>
      <c r="Y17" s="9">
        <v>127</v>
      </c>
      <c r="Z17" s="9">
        <v>33</v>
      </c>
      <c r="AA17" s="9">
        <v>441</v>
      </c>
      <c r="AB17" s="9">
        <v>473</v>
      </c>
      <c r="AC17" s="9">
        <v>287</v>
      </c>
      <c r="AD17" s="9">
        <v>69</v>
      </c>
      <c r="AE17" s="9">
        <v>115</v>
      </c>
      <c r="AF17" s="9">
        <v>360</v>
      </c>
      <c r="AG17" s="9">
        <v>666</v>
      </c>
      <c r="AH17" s="9">
        <v>129</v>
      </c>
      <c r="AI17" s="9">
        <v>125</v>
      </c>
      <c r="AJ17" s="9">
        <v>471</v>
      </c>
      <c r="AK17" s="9">
        <v>544</v>
      </c>
      <c r="AL17" s="9">
        <v>130</v>
      </c>
      <c r="AM17" s="9">
        <v>126</v>
      </c>
      <c r="AN17" s="9">
        <v>148</v>
      </c>
      <c r="AO17" s="9">
        <v>108</v>
      </c>
      <c r="AP17" s="9">
        <v>43</v>
      </c>
      <c r="AQ17" s="9">
        <v>94</v>
      </c>
      <c r="AR17" s="9">
        <v>167</v>
      </c>
      <c r="AS17" s="9">
        <v>116</v>
      </c>
      <c r="AT17" s="9">
        <v>48</v>
      </c>
      <c r="AU17" s="9">
        <v>37</v>
      </c>
      <c r="AV17" s="9">
        <v>161</v>
      </c>
      <c r="AW17" s="9">
        <v>163</v>
      </c>
      <c r="AX17" s="9">
        <v>64</v>
      </c>
      <c r="AY17" s="9">
        <v>15</v>
      </c>
      <c r="AZ17" s="9">
        <v>90</v>
      </c>
      <c r="BA17" s="9">
        <v>167</v>
      </c>
      <c r="BB17" s="9">
        <v>153</v>
      </c>
      <c r="BD17" s="8" t="s">
        <v>5</v>
      </c>
      <c r="BE17" s="12">
        <f t="shared" si="0"/>
        <v>22.727272727272727</v>
      </c>
      <c r="BF17" s="12">
        <f t="shared" si="1"/>
        <v>54.54545454545454</v>
      </c>
      <c r="BG17" s="12">
        <f t="shared" si="2"/>
        <v>22.727272727272727</v>
      </c>
      <c r="BH17" s="12">
        <f t="shared" si="3"/>
        <v>0</v>
      </c>
      <c r="BI17" s="12">
        <f t="shared" si="4"/>
        <v>18.181818181818183</v>
      </c>
      <c r="BJ17" s="12">
        <f t="shared" si="5"/>
        <v>50</v>
      </c>
      <c r="BK17" s="12">
        <f t="shared" si="6"/>
        <v>22.727272727272727</v>
      </c>
      <c r="BL17" s="12">
        <f t="shared" si="7"/>
        <v>9.0909090909090917</v>
      </c>
      <c r="BM17" s="12">
        <f t="shared" si="8"/>
        <v>27.27272727272727</v>
      </c>
      <c r="BN17" s="12">
        <f t="shared" si="9"/>
        <v>36.363636363636367</v>
      </c>
      <c r="BO17" s="12">
        <f t="shared" si="10"/>
        <v>13.636363636363635</v>
      </c>
      <c r="BP17" s="12">
        <f t="shared" si="11"/>
        <v>22.727272727272727</v>
      </c>
      <c r="BQ17" s="12">
        <f t="shared" si="12"/>
        <v>20.472440944881889</v>
      </c>
      <c r="BR17" s="12">
        <f t="shared" si="13"/>
        <v>42.755905511811022</v>
      </c>
      <c r="BS17" s="12">
        <f t="shared" si="14"/>
        <v>32.362204724409452</v>
      </c>
      <c r="BT17" s="12">
        <f t="shared" si="15"/>
        <v>4.409448818897638</v>
      </c>
      <c r="BU17" s="12">
        <f t="shared" si="16"/>
        <v>50.866141732283467</v>
      </c>
      <c r="BV17" s="12">
        <f t="shared" si="17"/>
        <v>37.401574803149607</v>
      </c>
      <c r="BW17" s="12">
        <f t="shared" si="18"/>
        <v>9.9212598425196852</v>
      </c>
      <c r="BX17" s="12">
        <f t="shared" si="19"/>
        <v>1.811023622047244</v>
      </c>
      <c r="BY17" s="12">
        <f t="shared" si="20"/>
        <v>62.125984251968504</v>
      </c>
      <c r="BZ17" s="12">
        <f t="shared" si="21"/>
        <v>25.275590551181104</v>
      </c>
      <c r="CA17" s="12">
        <f t="shared" si="22"/>
        <v>10</v>
      </c>
      <c r="CB17" s="12">
        <f t="shared" si="23"/>
        <v>2.5984251968503935</v>
      </c>
      <c r="CC17" s="12">
        <f t="shared" si="24"/>
        <v>34.724409448818896</v>
      </c>
      <c r="CD17" s="12">
        <f t="shared" si="25"/>
        <v>37.244094488188978</v>
      </c>
      <c r="CE17" s="12">
        <f t="shared" si="26"/>
        <v>22.598425196850393</v>
      </c>
      <c r="CF17" s="12">
        <f t="shared" si="27"/>
        <v>5.4330708661417324</v>
      </c>
      <c r="CG17" s="12">
        <f t="shared" si="28"/>
        <v>9.0551181102362204</v>
      </c>
      <c r="CH17" s="12">
        <f t="shared" si="29"/>
        <v>28.346456692913385</v>
      </c>
      <c r="CI17" s="12">
        <f t="shared" si="30"/>
        <v>52.440944881889763</v>
      </c>
      <c r="CJ17" s="12">
        <f t="shared" si="31"/>
        <v>10.15748031496063</v>
      </c>
      <c r="CK17" s="12">
        <f t="shared" si="32"/>
        <v>9.8425196850393704</v>
      </c>
      <c r="CL17" s="12">
        <f t="shared" si="33"/>
        <v>37.086614173228341</v>
      </c>
      <c r="CM17" s="12">
        <f t="shared" si="34"/>
        <v>42.834645669291341</v>
      </c>
      <c r="CN17" s="12">
        <f t="shared" si="35"/>
        <v>10.236220472440944</v>
      </c>
      <c r="CO17" s="12">
        <f t="shared" si="36"/>
        <v>29.647058823529409</v>
      </c>
      <c r="CP17" s="12">
        <f t="shared" si="37"/>
        <v>34.823529411764703</v>
      </c>
      <c r="CQ17" s="12">
        <f t="shared" si="38"/>
        <v>25.411764705882351</v>
      </c>
      <c r="CR17" s="12">
        <f t="shared" si="39"/>
        <v>10.117647058823529</v>
      </c>
      <c r="CS17" s="12">
        <f t="shared" si="40"/>
        <v>22.117647058823529</v>
      </c>
      <c r="CT17" s="12">
        <f t="shared" si="41"/>
        <v>39.294117647058826</v>
      </c>
      <c r="CU17" s="12">
        <f t="shared" si="42"/>
        <v>27.294117647058826</v>
      </c>
      <c r="CV17" s="12">
        <f t="shared" si="43"/>
        <v>11.294117647058824</v>
      </c>
      <c r="CW17" s="12">
        <f t="shared" si="44"/>
        <v>8.7058823529411757</v>
      </c>
      <c r="CX17" s="12">
        <f t="shared" si="45"/>
        <v>37.882352941176471</v>
      </c>
      <c r="CY17" s="12">
        <f t="shared" si="46"/>
        <v>38.352941176470587</v>
      </c>
      <c r="CZ17" s="12">
        <f t="shared" si="47"/>
        <v>15.058823529411763</v>
      </c>
      <c r="DA17" s="12">
        <f t="shared" si="48"/>
        <v>3.5294117647058822</v>
      </c>
      <c r="DB17" s="12">
        <f t="shared" si="49"/>
        <v>21.176470588235293</v>
      </c>
      <c r="DC17" s="12">
        <f t="shared" si="50"/>
        <v>39.294117647058826</v>
      </c>
      <c r="DD17" s="12">
        <f t="shared" si="51"/>
        <v>36</v>
      </c>
    </row>
    <row r="18" spans="2:108" x14ac:dyDescent="0.25">
      <c r="B18" s="8" t="s">
        <v>6</v>
      </c>
      <c r="C18" s="9">
        <v>3</v>
      </c>
      <c r="D18" s="9">
        <v>5</v>
      </c>
      <c r="E18" s="9">
        <v>4</v>
      </c>
      <c r="F18" s="9">
        <v>1</v>
      </c>
      <c r="G18" s="9">
        <v>6</v>
      </c>
      <c r="H18" s="9">
        <v>4</v>
      </c>
      <c r="I18" s="9">
        <v>2</v>
      </c>
      <c r="J18" s="9">
        <v>1</v>
      </c>
      <c r="K18" s="9">
        <v>3</v>
      </c>
      <c r="L18" s="9">
        <v>5</v>
      </c>
      <c r="M18" s="9">
        <v>3</v>
      </c>
      <c r="N18" s="9">
        <v>2</v>
      </c>
      <c r="O18" s="9">
        <v>103</v>
      </c>
      <c r="P18" s="9">
        <v>209</v>
      </c>
      <c r="Q18" s="9">
        <v>228</v>
      </c>
      <c r="R18" s="9">
        <v>29</v>
      </c>
      <c r="S18" s="9">
        <v>284</v>
      </c>
      <c r="T18" s="9">
        <v>208</v>
      </c>
      <c r="U18" s="9">
        <v>70</v>
      </c>
      <c r="V18" s="9">
        <v>7</v>
      </c>
      <c r="W18" s="9">
        <v>328</v>
      </c>
      <c r="X18" s="9">
        <v>168</v>
      </c>
      <c r="Y18" s="9">
        <v>58</v>
      </c>
      <c r="Z18" s="9">
        <v>15</v>
      </c>
      <c r="AA18" s="9">
        <v>191</v>
      </c>
      <c r="AB18" s="9">
        <v>246</v>
      </c>
      <c r="AC18" s="9">
        <v>103</v>
      </c>
      <c r="AD18" s="9">
        <v>29</v>
      </c>
      <c r="AE18" s="9">
        <v>34</v>
      </c>
      <c r="AF18" s="9">
        <v>163</v>
      </c>
      <c r="AG18" s="9">
        <v>319</v>
      </c>
      <c r="AH18" s="9">
        <v>53</v>
      </c>
      <c r="AI18" s="9">
        <v>60</v>
      </c>
      <c r="AJ18" s="9">
        <v>191</v>
      </c>
      <c r="AK18" s="9">
        <v>252</v>
      </c>
      <c r="AL18" s="9">
        <v>66</v>
      </c>
      <c r="AM18" s="9">
        <v>64</v>
      </c>
      <c r="AN18" s="9">
        <v>69</v>
      </c>
      <c r="AO18" s="9">
        <v>53</v>
      </c>
      <c r="AP18" s="9">
        <v>14</v>
      </c>
      <c r="AQ18" s="9">
        <v>38</v>
      </c>
      <c r="AR18" s="9">
        <v>58</v>
      </c>
      <c r="AS18" s="9">
        <v>85</v>
      </c>
      <c r="AT18" s="9">
        <v>19</v>
      </c>
      <c r="AU18" s="9">
        <v>16</v>
      </c>
      <c r="AV18" s="9">
        <v>61</v>
      </c>
      <c r="AW18" s="9">
        <v>102</v>
      </c>
      <c r="AX18" s="9">
        <v>21</v>
      </c>
      <c r="AY18" s="9">
        <v>2</v>
      </c>
      <c r="AZ18" s="9">
        <v>35</v>
      </c>
      <c r="BA18" s="9">
        <v>97</v>
      </c>
      <c r="BB18" s="9">
        <v>66</v>
      </c>
      <c r="BD18" s="8" t="s">
        <v>6</v>
      </c>
      <c r="BE18" s="12">
        <f t="shared" si="0"/>
        <v>23.076923076923077</v>
      </c>
      <c r="BF18" s="12">
        <f t="shared" si="1"/>
        <v>38.461538461538467</v>
      </c>
      <c r="BG18" s="12">
        <f t="shared" si="2"/>
        <v>30.76923076923077</v>
      </c>
      <c r="BH18" s="12">
        <f t="shared" si="3"/>
        <v>7.6923076923076925</v>
      </c>
      <c r="BI18" s="12">
        <f t="shared" si="4"/>
        <v>46.153846153846153</v>
      </c>
      <c r="BJ18" s="12">
        <f t="shared" si="5"/>
        <v>30.76923076923077</v>
      </c>
      <c r="BK18" s="12">
        <f t="shared" si="6"/>
        <v>15.384615384615385</v>
      </c>
      <c r="BL18" s="12">
        <f t="shared" si="7"/>
        <v>7.6923076923076925</v>
      </c>
      <c r="BM18" s="12">
        <f t="shared" si="8"/>
        <v>23.076923076923077</v>
      </c>
      <c r="BN18" s="12">
        <f t="shared" si="9"/>
        <v>38.461538461538467</v>
      </c>
      <c r="BO18" s="12">
        <f t="shared" si="10"/>
        <v>23.076923076923077</v>
      </c>
      <c r="BP18" s="12">
        <f t="shared" si="11"/>
        <v>15.384615384615385</v>
      </c>
      <c r="BQ18" s="12">
        <f t="shared" si="12"/>
        <v>18.101933216168717</v>
      </c>
      <c r="BR18" s="12">
        <f t="shared" si="13"/>
        <v>36.7311072056239</v>
      </c>
      <c r="BS18" s="12">
        <f t="shared" si="14"/>
        <v>40.070298769771526</v>
      </c>
      <c r="BT18" s="12">
        <f t="shared" si="15"/>
        <v>5.0966608084358525</v>
      </c>
      <c r="BU18" s="12">
        <f t="shared" si="16"/>
        <v>49.912126537785589</v>
      </c>
      <c r="BV18" s="12">
        <f t="shared" si="17"/>
        <v>36.555360281195078</v>
      </c>
      <c r="BW18" s="12">
        <f t="shared" si="18"/>
        <v>12.302284710017574</v>
      </c>
      <c r="BX18" s="12">
        <f t="shared" si="19"/>
        <v>1.2302284710017575</v>
      </c>
      <c r="BY18" s="12">
        <f t="shared" si="20"/>
        <v>57.644991212653771</v>
      </c>
      <c r="BZ18" s="12">
        <f t="shared" si="21"/>
        <v>29.525483304042176</v>
      </c>
      <c r="CA18" s="12">
        <f t="shared" si="22"/>
        <v>10.193321616871705</v>
      </c>
      <c r="CB18" s="12">
        <f t="shared" si="23"/>
        <v>2.6362038664323375</v>
      </c>
      <c r="CC18" s="12">
        <f t="shared" si="24"/>
        <v>33.567662565905096</v>
      </c>
      <c r="CD18" s="12">
        <f t="shared" si="25"/>
        <v>43.23374340949033</v>
      </c>
      <c r="CE18" s="12">
        <f t="shared" si="26"/>
        <v>18.101933216168717</v>
      </c>
      <c r="CF18" s="12">
        <f t="shared" si="27"/>
        <v>5.0966608084358525</v>
      </c>
      <c r="CG18" s="12">
        <f t="shared" si="28"/>
        <v>5.9753954305799644</v>
      </c>
      <c r="CH18" s="12">
        <f t="shared" si="29"/>
        <v>28.646748681898064</v>
      </c>
      <c r="CI18" s="12">
        <f t="shared" si="30"/>
        <v>56.063268892794369</v>
      </c>
      <c r="CJ18" s="12">
        <f t="shared" si="31"/>
        <v>9.3145869947275912</v>
      </c>
      <c r="CK18" s="12">
        <f t="shared" si="32"/>
        <v>10.54481546572935</v>
      </c>
      <c r="CL18" s="12">
        <f t="shared" si="33"/>
        <v>33.567662565905096</v>
      </c>
      <c r="CM18" s="12">
        <f t="shared" si="34"/>
        <v>44.288224956063274</v>
      </c>
      <c r="CN18" s="12">
        <f t="shared" si="35"/>
        <v>11.599297012302284</v>
      </c>
      <c r="CO18" s="12">
        <f t="shared" si="36"/>
        <v>32</v>
      </c>
      <c r="CP18" s="12">
        <f t="shared" si="37"/>
        <v>34.5</v>
      </c>
      <c r="CQ18" s="12">
        <f t="shared" si="38"/>
        <v>26.5</v>
      </c>
      <c r="CR18" s="12">
        <f t="shared" si="39"/>
        <v>7.0000000000000009</v>
      </c>
      <c r="CS18" s="12">
        <f t="shared" si="40"/>
        <v>19</v>
      </c>
      <c r="CT18" s="12">
        <f t="shared" si="41"/>
        <v>28.999999999999996</v>
      </c>
      <c r="CU18" s="12">
        <f t="shared" si="42"/>
        <v>42.5</v>
      </c>
      <c r="CV18" s="12">
        <f t="shared" si="43"/>
        <v>9.5</v>
      </c>
      <c r="CW18" s="12">
        <f t="shared" si="44"/>
        <v>8</v>
      </c>
      <c r="CX18" s="12">
        <f t="shared" si="45"/>
        <v>30.5</v>
      </c>
      <c r="CY18" s="12">
        <f t="shared" si="46"/>
        <v>51</v>
      </c>
      <c r="CZ18" s="12">
        <f t="shared" si="47"/>
        <v>10.5</v>
      </c>
      <c r="DA18" s="12">
        <f t="shared" si="48"/>
        <v>1</v>
      </c>
      <c r="DB18" s="12">
        <f t="shared" si="49"/>
        <v>17.5</v>
      </c>
      <c r="DC18" s="12">
        <f t="shared" si="50"/>
        <v>48.5</v>
      </c>
      <c r="DD18" s="12">
        <f t="shared" si="51"/>
        <v>33</v>
      </c>
    </row>
    <row r="19" spans="2:108" x14ac:dyDescent="0.25">
      <c r="B19" s="29" t="s">
        <v>17</v>
      </c>
      <c r="C19" s="7"/>
      <c r="D19" s="7"/>
      <c r="E19" s="7"/>
      <c r="F19" s="7"/>
      <c r="G19" s="7"/>
      <c r="H19" s="4"/>
      <c r="I19" s="4"/>
      <c r="J19" s="4"/>
      <c r="K19" s="7"/>
      <c r="L19" s="4"/>
      <c r="M19" s="4"/>
      <c r="N19" s="4"/>
      <c r="O19" s="7"/>
      <c r="P19" s="4"/>
      <c r="Q19" s="4"/>
      <c r="R19" s="4"/>
      <c r="S19" s="7"/>
      <c r="T19" s="4"/>
      <c r="U19" s="4"/>
      <c r="V19" s="4"/>
      <c r="W19" s="7"/>
      <c r="X19" s="4"/>
      <c r="Y19" s="4"/>
      <c r="Z19" s="4"/>
      <c r="AA19" s="7"/>
      <c r="AB19" s="4"/>
      <c r="AC19" s="4"/>
      <c r="AD19" s="4"/>
      <c r="AE19" s="7"/>
      <c r="AF19" s="4"/>
      <c r="AG19" s="4"/>
      <c r="AH19" s="4"/>
      <c r="AI19" s="7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D19" s="29" t="s">
        <v>17</v>
      </c>
      <c r="BE19" s="11"/>
      <c r="BF19" s="11"/>
      <c r="BG19" s="4"/>
      <c r="BH19" s="4"/>
      <c r="BI19" s="11"/>
      <c r="BJ19" s="11"/>
      <c r="BK19" s="4"/>
      <c r="BL19" s="4"/>
      <c r="BM19" s="11"/>
      <c r="BN19" s="11"/>
      <c r="BO19" s="4"/>
      <c r="BP19" s="4"/>
      <c r="BQ19" s="11"/>
      <c r="BR19" s="11"/>
      <c r="BS19" s="4"/>
      <c r="BT19" s="4"/>
      <c r="BU19" s="11"/>
      <c r="BV19" s="11"/>
      <c r="BW19" s="4"/>
      <c r="BX19" s="4"/>
      <c r="BY19" s="11"/>
      <c r="BZ19" s="11"/>
      <c r="CA19" s="4"/>
      <c r="CB19" s="4"/>
      <c r="CC19" s="11"/>
      <c r="CD19" s="11"/>
      <c r="CE19" s="4"/>
      <c r="CF19" s="4"/>
      <c r="CG19" s="11"/>
      <c r="CH19" s="11"/>
      <c r="CI19" s="4"/>
      <c r="CJ19" s="4"/>
      <c r="CK19" s="11"/>
      <c r="CL19" s="11"/>
      <c r="CM19" s="4"/>
      <c r="CN19" s="4"/>
      <c r="CO19" s="11"/>
      <c r="CP19" s="11"/>
      <c r="CQ19" s="4"/>
      <c r="CR19" s="4"/>
      <c r="CS19" s="11"/>
      <c r="CT19" s="11"/>
      <c r="CU19" s="4"/>
      <c r="CV19" s="4"/>
      <c r="CW19" s="11"/>
      <c r="CX19" s="11"/>
      <c r="CY19" s="4"/>
      <c r="CZ19" s="4"/>
      <c r="DA19" s="11"/>
      <c r="DB19" s="11"/>
      <c r="DC19" s="4"/>
      <c r="DD19" s="4"/>
    </row>
    <row r="20" spans="2:108" x14ac:dyDescent="0.25">
      <c r="B20" s="8" t="s">
        <v>10</v>
      </c>
      <c r="C20" s="9">
        <v>11</v>
      </c>
      <c r="D20" s="9">
        <v>10</v>
      </c>
      <c r="E20" s="9">
        <v>3</v>
      </c>
      <c r="F20" s="9">
        <v>1</v>
      </c>
      <c r="G20" s="9">
        <v>11</v>
      </c>
      <c r="H20" s="9">
        <v>10</v>
      </c>
      <c r="I20" s="9">
        <v>3</v>
      </c>
      <c r="J20" s="9">
        <v>1</v>
      </c>
      <c r="K20" s="9">
        <v>6</v>
      </c>
      <c r="L20" s="9">
        <v>12</v>
      </c>
      <c r="M20" s="9">
        <v>3</v>
      </c>
      <c r="N20" s="9">
        <v>4</v>
      </c>
      <c r="O20" s="9">
        <v>230</v>
      </c>
      <c r="P20" s="9">
        <v>575</v>
      </c>
      <c r="Q20" s="9">
        <v>442</v>
      </c>
      <c r="R20" s="9">
        <v>51</v>
      </c>
      <c r="S20" s="9">
        <v>765</v>
      </c>
      <c r="T20" s="9">
        <v>434</v>
      </c>
      <c r="U20" s="9">
        <v>86</v>
      </c>
      <c r="V20" s="9">
        <v>13</v>
      </c>
      <c r="W20" s="9">
        <v>968</v>
      </c>
      <c r="X20" s="9">
        <v>276</v>
      </c>
      <c r="Y20" s="9">
        <v>45</v>
      </c>
      <c r="Z20" s="9">
        <v>9</v>
      </c>
      <c r="AA20" s="9">
        <v>546</v>
      </c>
      <c r="AB20" s="9">
        <v>477</v>
      </c>
      <c r="AC20" s="9">
        <v>231</v>
      </c>
      <c r="AD20" s="9">
        <v>44</v>
      </c>
      <c r="AE20" s="9">
        <v>112</v>
      </c>
      <c r="AF20" s="9">
        <v>346</v>
      </c>
      <c r="AG20" s="9">
        <v>724</v>
      </c>
      <c r="AH20" s="9">
        <v>116</v>
      </c>
      <c r="AI20" s="9">
        <v>144</v>
      </c>
      <c r="AJ20" s="9">
        <v>408</v>
      </c>
      <c r="AK20" s="9">
        <v>606</v>
      </c>
      <c r="AL20" s="9">
        <v>140</v>
      </c>
      <c r="AM20" s="9">
        <v>104</v>
      </c>
      <c r="AN20" s="9">
        <v>114</v>
      </c>
      <c r="AO20" s="9">
        <v>82</v>
      </c>
      <c r="AP20" s="9">
        <v>44</v>
      </c>
      <c r="AQ20" s="9">
        <v>102</v>
      </c>
      <c r="AR20" s="9">
        <v>115</v>
      </c>
      <c r="AS20" s="9">
        <v>93</v>
      </c>
      <c r="AT20" s="9">
        <v>34</v>
      </c>
      <c r="AU20" s="9">
        <v>28</v>
      </c>
      <c r="AV20" s="9">
        <v>124</v>
      </c>
      <c r="AW20" s="9">
        <v>130</v>
      </c>
      <c r="AX20" s="9">
        <v>62</v>
      </c>
      <c r="AY20" s="9">
        <v>14</v>
      </c>
      <c r="AZ20" s="9">
        <v>66</v>
      </c>
      <c r="BA20" s="9">
        <v>146</v>
      </c>
      <c r="BB20" s="9">
        <v>118</v>
      </c>
      <c r="BD20" s="8" t="s">
        <v>10</v>
      </c>
      <c r="BE20" s="12">
        <f t="shared" ref="BE20:BE26" si="52">C20/(C20+D20+E20+F20)*100</f>
        <v>44</v>
      </c>
      <c r="BF20" s="12">
        <f t="shared" ref="BF20:BF26" si="53">D20/(D20+E20+F20+C20)*100</f>
        <v>40</v>
      </c>
      <c r="BG20" s="12">
        <f t="shared" ref="BG20:BG26" si="54">E20/(E20+F20+C20+D20)*100</f>
        <v>12</v>
      </c>
      <c r="BH20" s="12">
        <f t="shared" ref="BH20:BH26" si="55">F20/(F20+E20+D20+C20)*100</f>
        <v>4</v>
      </c>
      <c r="BI20" s="12">
        <f t="shared" ref="BI20:BI26" si="56">G20/(G20+H20+I20+J20)*100</f>
        <v>44</v>
      </c>
      <c r="BJ20" s="12">
        <f t="shared" ref="BJ20:BJ26" si="57">H20/(H20+I20+J20+G20)*100</f>
        <v>40</v>
      </c>
      <c r="BK20" s="12">
        <f t="shared" ref="BK20:BK26" si="58">I20/(I20+J20+G20+H20)*100</f>
        <v>12</v>
      </c>
      <c r="BL20" s="12">
        <f t="shared" ref="BL20:BL26" si="59">J20/(J20+I20+H20+G20)*100</f>
        <v>4</v>
      </c>
      <c r="BM20" s="12">
        <f t="shared" ref="BM20:BM26" si="60">K20/(K20+L20+M20+N20)*100</f>
        <v>24</v>
      </c>
      <c r="BN20" s="12">
        <f t="shared" ref="BN20:BN26" si="61">L20/(L20+M20+N20+K20)*100</f>
        <v>48</v>
      </c>
      <c r="BO20" s="12">
        <f t="shared" ref="BO20:BO26" si="62">M20/(M20+N20+K20+L20)*100</f>
        <v>12</v>
      </c>
      <c r="BP20" s="12">
        <f t="shared" ref="BP20:BP26" si="63">N20/(N20+M20+L20+K20)*100</f>
        <v>16</v>
      </c>
      <c r="BQ20" s="12">
        <f t="shared" ref="BQ20:BQ26" si="64">O20/(O20+P20+Q20+R20)*100</f>
        <v>17.719568567026194</v>
      </c>
      <c r="BR20" s="12">
        <f t="shared" ref="BR20:BR26" si="65">P20/(P20+Q20+R20+O20)*100</f>
        <v>44.298921417565481</v>
      </c>
      <c r="BS20" s="12">
        <f t="shared" ref="BS20:BS26" si="66">Q20/(Q20+R20+O20+P20)*100</f>
        <v>34.052388289676429</v>
      </c>
      <c r="BT20" s="12">
        <f t="shared" ref="BT20:BT26" si="67">R20/(R20+Q20+P20+O20)*100</f>
        <v>3.9291217257318953</v>
      </c>
      <c r="BU20" s="12">
        <f t="shared" ref="BU20:BU26" si="68">S20/(S20+T20+U20+V20)*100</f>
        <v>58.936825885978429</v>
      </c>
      <c r="BV20" s="12">
        <f t="shared" ref="BV20:BV26" si="69">T20/(T20+U20+V20+S20)*100</f>
        <v>33.436055469953772</v>
      </c>
      <c r="BW20" s="12">
        <f t="shared" ref="BW20:BW26" si="70">U20/(U20+V20+S20+T20)*100</f>
        <v>6.6255778120184905</v>
      </c>
      <c r="BX20" s="12">
        <f t="shared" ref="BX20:BX26" si="71">V20/(V20+U20+T20+S20)*100</f>
        <v>1.0015408320493067</v>
      </c>
      <c r="BY20" s="12">
        <f t="shared" ref="BY20:BY26" si="72">W20/(W20+X20+Y20+Z20)*100</f>
        <v>74.576271186440678</v>
      </c>
      <c r="BZ20" s="12">
        <f t="shared" ref="BZ20:BZ26" si="73">X20/(X20+Y20+Z20+W20)*100</f>
        <v>21.263482280431433</v>
      </c>
      <c r="CA20" s="12">
        <f t="shared" ref="CA20:CA26" si="74">Y20/(Y20+Z20+W20+X20)*100</f>
        <v>3.4668721109399074</v>
      </c>
      <c r="CB20" s="12">
        <f t="shared" ref="CB20:CB26" si="75">Z20/(Z20+Y20+X20+W20)*100</f>
        <v>0.69337442218798151</v>
      </c>
      <c r="CC20" s="12">
        <f t="shared" ref="CC20:CC26" si="76">AA20/(AA20+AB20+AC20+AD20)*100</f>
        <v>42.064714946070879</v>
      </c>
      <c r="CD20" s="12">
        <f t="shared" ref="CD20:CD26" si="77">AB20/(AB20+AC20+AD20+AA20)*100</f>
        <v>36.748844375963017</v>
      </c>
      <c r="CE20" s="12">
        <f t="shared" ref="CE20:CE26" si="78">AC20/(AC20+AD20+AA20+AB20)*100</f>
        <v>17.796610169491526</v>
      </c>
      <c r="CF20" s="12">
        <f t="shared" ref="CF20:CF26" si="79">AD20/(AD20+AC20+AB20+AA20)*100</f>
        <v>3.3898305084745761</v>
      </c>
      <c r="CG20" s="12">
        <f t="shared" ref="CG20:CG26" si="80">AE20/(AE20+AF20+AG20+AH20)*100</f>
        <v>8.6286594761171038</v>
      </c>
      <c r="CH20" s="12">
        <f t="shared" ref="CH20:CH26" si="81">AF20/(AF20+AG20+AH20+AE20)*100</f>
        <v>26.656394453004623</v>
      </c>
      <c r="CI20" s="12">
        <f t="shared" ref="CI20:CI25" si="82">AG20/(AG20+AH20+AE20+AF20)*100</f>
        <v>55.778120184899848</v>
      </c>
      <c r="CJ20" s="12">
        <f t="shared" ref="CJ20:CJ26" si="83">AH20/(AH20+AG20+AF20+AE20)*100</f>
        <v>8.9368258859784273</v>
      </c>
      <c r="CK20" s="12">
        <f t="shared" ref="CK20:CK26" si="84">AI20/(AI20+AJ20+AK20+AL20)*100</f>
        <v>11.093990755007704</v>
      </c>
      <c r="CL20" s="12">
        <f t="shared" ref="CL20:CL26" si="85">AJ20/(AJ20+AK20+AL20+AI20)*100</f>
        <v>31.432973805855163</v>
      </c>
      <c r="CM20" s="12">
        <f t="shared" ref="CM20:CM26" si="86">AK20/(AK20+AL20+AI20+AJ20)*100</f>
        <v>46.687211093990754</v>
      </c>
      <c r="CN20" s="12">
        <f t="shared" ref="CN20:CN26" si="87">AL20/(AL20+AK20+AJ20+AI20)*100</f>
        <v>10.785824345146379</v>
      </c>
      <c r="CO20" s="12">
        <f t="shared" ref="CO20:CO26" si="88">AM20/(AM20+AN20+AO20+AP20)*100</f>
        <v>30.232558139534881</v>
      </c>
      <c r="CP20" s="12">
        <f t="shared" ref="CP20:CP26" si="89">AN20/(AN20+AO20+AP20+AM20)*100</f>
        <v>33.139534883720927</v>
      </c>
      <c r="CQ20" s="12">
        <f t="shared" ref="CQ20:CQ26" si="90">AO20/(AO20+AP20+AM20+AN20)*100</f>
        <v>23.837209302325583</v>
      </c>
      <c r="CR20" s="12">
        <f t="shared" ref="CR20:CR26" si="91">AP20/(AP20+AO20+AN20+AM20)*100</f>
        <v>12.790697674418606</v>
      </c>
      <c r="CS20" s="12">
        <f t="shared" ref="CS20:CS26" si="92">AQ20/(AQ20+AR20+AS20+AT20)*100</f>
        <v>29.651162790697676</v>
      </c>
      <c r="CT20" s="12">
        <f t="shared" ref="CT20:CT26" si="93">AR20/(AR20+AS20+AT20+AQ20)*100</f>
        <v>33.430232558139537</v>
      </c>
      <c r="CU20" s="12">
        <f t="shared" ref="CU20:CU26" si="94">AS20/(AS20+AT20+AQ20+AR20)*100</f>
        <v>27.034883720930232</v>
      </c>
      <c r="CV20" s="12">
        <f t="shared" ref="CV20:CV26" si="95">AT20/(AT20+AS20+AR20+AQ20)*100</f>
        <v>9.8837209302325579</v>
      </c>
      <c r="CW20" s="12">
        <f t="shared" ref="CW20:CW26" si="96">AU20/(AU20+AV20+AW20+AX20)*100</f>
        <v>8.1395348837209305</v>
      </c>
      <c r="CX20" s="12">
        <f t="shared" ref="CX20:CX26" si="97">AV20/(AV20+AW20+AX20+AU20)*100</f>
        <v>36.046511627906973</v>
      </c>
      <c r="CY20" s="12">
        <f t="shared" ref="CY20:CY26" si="98">AW20/(AW20+AX20+AU20+AV20)*100</f>
        <v>37.790697674418603</v>
      </c>
      <c r="CZ20" s="12">
        <f t="shared" ref="CZ20:CZ26" si="99">AX20/(AX20+AW20+AV20+AU20)*100</f>
        <v>18.023255813953487</v>
      </c>
      <c r="DA20" s="12">
        <f t="shared" ref="DA20:DA26" si="100">AY20/(AY20+AZ20+BA20+BB20)*100</f>
        <v>4.0697674418604652</v>
      </c>
      <c r="DB20" s="12">
        <f t="shared" ref="DB20:DB26" si="101">AZ20/(AZ20+BA20+BB20+AY20)*100</f>
        <v>19.186046511627907</v>
      </c>
      <c r="DC20" s="12">
        <f t="shared" ref="DC20:DC26" si="102">BA20/(BA20+BB20+AY20+AZ20)*100</f>
        <v>42.441860465116278</v>
      </c>
      <c r="DD20" s="12">
        <f t="shared" ref="DD20:DD26" si="103">BB20/(BB20+BA20+AZ20+AY20)*100</f>
        <v>34.302325581395351</v>
      </c>
    </row>
    <row r="21" spans="2:108" x14ac:dyDescent="0.25">
      <c r="B21" s="8" t="s">
        <v>11</v>
      </c>
      <c r="C21" s="9">
        <v>4</v>
      </c>
      <c r="D21" s="9">
        <v>1</v>
      </c>
      <c r="E21" s="9">
        <v>1</v>
      </c>
      <c r="F21" s="9">
        <v>2</v>
      </c>
      <c r="G21" s="9">
        <v>4</v>
      </c>
      <c r="H21" s="9">
        <v>2</v>
      </c>
      <c r="I21" s="9">
        <v>1</v>
      </c>
      <c r="J21" s="9">
        <v>1</v>
      </c>
      <c r="K21" s="9">
        <v>5</v>
      </c>
      <c r="L21" s="9">
        <v>1</v>
      </c>
      <c r="M21" s="9">
        <v>2</v>
      </c>
      <c r="N21" s="9">
        <v>0</v>
      </c>
      <c r="O21" s="9">
        <v>65</v>
      </c>
      <c r="P21" s="9">
        <v>155</v>
      </c>
      <c r="Q21" s="9">
        <v>84</v>
      </c>
      <c r="R21" s="9">
        <v>25</v>
      </c>
      <c r="S21" s="9">
        <v>156</v>
      </c>
      <c r="T21" s="9">
        <v>130</v>
      </c>
      <c r="U21" s="9">
        <v>29</v>
      </c>
      <c r="V21" s="9">
        <v>14</v>
      </c>
      <c r="W21" s="9">
        <v>214</v>
      </c>
      <c r="X21" s="9">
        <v>79</v>
      </c>
      <c r="Y21" s="9">
        <v>18</v>
      </c>
      <c r="Z21" s="9">
        <v>18</v>
      </c>
      <c r="AA21" s="9">
        <v>74</v>
      </c>
      <c r="AB21" s="9">
        <v>111</v>
      </c>
      <c r="AC21" s="9">
        <v>96</v>
      </c>
      <c r="AD21" s="9">
        <v>48</v>
      </c>
      <c r="AE21" s="9">
        <v>28</v>
      </c>
      <c r="AF21" s="9">
        <v>113</v>
      </c>
      <c r="AG21" s="9">
        <v>138</v>
      </c>
      <c r="AH21" s="9">
        <v>50</v>
      </c>
      <c r="AI21" s="9">
        <v>33</v>
      </c>
      <c r="AJ21" s="9">
        <v>139</v>
      </c>
      <c r="AK21" s="9">
        <v>111</v>
      </c>
      <c r="AL21" s="9">
        <v>46</v>
      </c>
      <c r="AM21" s="9">
        <v>82</v>
      </c>
      <c r="AN21" s="9">
        <v>67</v>
      </c>
      <c r="AO21" s="9">
        <v>59</v>
      </c>
      <c r="AP21" s="9">
        <v>17</v>
      </c>
      <c r="AQ21" s="9">
        <v>43</v>
      </c>
      <c r="AR21" s="9">
        <v>82</v>
      </c>
      <c r="AS21" s="9">
        <v>75</v>
      </c>
      <c r="AT21" s="9">
        <v>25</v>
      </c>
      <c r="AU21" s="9">
        <v>24</v>
      </c>
      <c r="AV21" s="9">
        <v>82</v>
      </c>
      <c r="AW21" s="9">
        <v>82</v>
      </c>
      <c r="AX21" s="9">
        <v>37</v>
      </c>
      <c r="AY21" s="9">
        <v>9</v>
      </c>
      <c r="AZ21" s="9">
        <v>44</v>
      </c>
      <c r="BA21" s="9">
        <v>95</v>
      </c>
      <c r="BB21" s="9">
        <v>77</v>
      </c>
      <c r="BD21" s="8" t="s">
        <v>11</v>
      </c>
      <c r="BE21" s="12">
        <f t="shared" si="52"/>
        <v>50</v>
      </c>
      <c r="BF21" s="12">
        <f t="shared" si="53"/>
        <v>12.5</v>
      </c>
      <c r="BG21" s="12">
        <f t="shared" si="54"/>
        <v>12.5</v>
      </c>
      <c r="BH21" s="12">
        <f t="shared" si="55"/>
        <v>25</v>
      </c>
      <c r="BI21" s="12">
        <f t="shared" si="56"/>
        <v>50</v>
      </c>
      <c r="BJ21" s="12">
        <f t="shared" si="57"/>
        <v>25</v>
      </c>
      <c r="BK21" s="12">
        <f t="shared" si="58"/>
        <v>12.5</v>
      </c>
      <c r="BL21" s="12">
        <f t="shared" si="59"/>
        <v>12.5</v>
      </c>
      <c r="BM21" s="12">
        <f t="shared" si="60"/>
        <v>62.5</v>
      </c>
      <c r="BN21" s="12">
        <f t="shared" si="61"/>
        <v>12.5</v>
      </c>
      <c r="BO21" s="12">
        <f t="shared" si="62"/>
        <v>25</v>
      </c>
      <c r="BP21" s="12">
        <f t="shared" si="63"/>
        <v>0</v>
      </c>
      <c r="BQ21" s="12">
        <f t="shared" si="64"/>
        <v>19.756838905775076</v>
      </c>
      <c r="BR21" s="12">
        <f t="shared" si="65"/>
        <v>47.112462006079028</v>
      </c>
      <c r="BS21" s="12">
        <f t="shared" si="66"/>
        <v>25.531914893617021</v>
      </c>
      <c r="BT21" s="12">
        <f t="shared" si="67"/>
        <v>7.598784194528875</v>
      </c>
      <c r="BU21" s="12">
        <f t="shared" si="68"/>
        <v>47.416413373860181</v>
      </c>
      <c r="BV21" s="12">
        <f t="shared" si="69"/>
        <v>39.513677811550153</v>
      </c>
      <c r="BW21" s="12">
        <f t="shared" si="70"/>
        <v>8.8145896656534948</v>
      </c>
      <c r="BX21" s="12">
        <f t="shared" si="71"/>
        <v>4.2553191489361701</v>
      </c>
      <c r="BY21" s="12">
        <f t="shared" si="72"/>
        <v>65.045592705167181</v>
      </c>
      <c r="BZ21" s="12">
        <f t="shared" si="73"/>
        <v>24.012158054711247</v>
      </c>
      <c r="CA21" s="12">
        <f t="shared" si="74"/>
        <v>5.4711246200607899</v>
      </c>
      <c r="CB21" s="12">
        <f t="shared" si="75"/>
        <v>5.4711246200607899</v>
      </c>
      <c r="CC21" s="12">
        <f t="shared" si="76"/>
        <v>22.492401215805472</v>
      </c>
      <c r="CD21" s="12">
        <f t="shared" si="77"/>
        <v>33.738601823708208</v>
      </c>
      <c r="CE21" s="12">
        <f t="shared" si="78"/>
        <v>29.179331306990878</v>
      </c>
      <c r="CF21" s="12">
        <f t="shared" si="79"/>
        <v>14.589665653495439</v>
      </c>
      <c r="CG21" s="12">
        <f t="shared" si="80"/>
        <v>8.5106382978723403</v>
      </c>
      <c r="CH21" s="12">
        <f t="shared" si="81"/>
        <v>34.346504559270521</v>
      </c>
      <c r="CI21" s="12">
        <f t="shared" si="82"/>
        <v>41.945288753799389</v>
      </c>
      <c r="CJ21" s="12">
        <f t="shared" si="83"/>
        <v>15.19756838905775</v>
      </c>
      <c r="CK21" s="12">
        <f t="shared" si="84"/>
        <v>10.030395136778116</v>
      </c>
      <c r="CL21" s="12">
        <f t="shared" si="85"/>
        <v>42.249240121580542</v>
      </c>
      <c r="CM21" s="12">
        <f t="shared" si="86"/>
        <v>33.738601823708208</v>
      </c>
      <c r="CN21" s="12">
        <f t="shared" si="87"/>
        <v>13.98176291793313</v>
      </c>
      <c r="CO21" s="12">
        <f t="shared" si="88"/>
        <v>36.444444444444443</v>
      </c>
      <c r="CP21" s="12">
        <f t="shared" si="89"/>
        <v>29.777777777777775</v>
      </c>
      <c r="CQ21" s="12">
        <f t="shared" si="90"/>
        <v>26.222222222222225</v>
      </c>
      <c r="CR21" s="12">
        <f t="shared" si="91"/>
        <v>7.5555555555555554</v>
      </c>
      <c r="CS21" s="12">
        <f t="shared" si="92"/>
        <v>19.111111111111111</v>
      </c>
      <c r="CT21" s="12">
        <f t="shared" si="93"/>
        <v>36.444444444444443</v>
      </c>
      <c r="CU21" s="12">
        <f t="shared" si="94"/>
        <v>33.333333333333329</v>
      </c>
      <c r="CV21" s="12">
        <f t="shared" si="95"/>
        <v>11.111111111111111</v>
      </c>
      <c r="CW21" s="12">
        <f t="shared" si="96"/>
        <v>10.666666666666668</v>
      </c>
      <c r="CX21" s="12">
        <f t="shared" si="97"/>
        <v>36.444444444444443</v>
      </c>
      <c r="CY21" s="12">
        <f t="shared" si="98"/>
        <v>36.444444444444443</v>
      </c>
      <c r="CZ21" s="12">
        <f t="shared" si="99"/>
        <v>16.444444444444446</v>
      </c>
      <c r="DA21" s="12">
        <f t="shared" si="100"/>
        <v>4</v>
      </c>
      <c r="DB21" s="12">
        <f t="shared" si="101"/>
        <v>19.555555555555557</v>
      </c>
      <c r="DC21" s="12">
        <f t="shared" si="102"/>
        <v>42.222222222222221</v>
      </c>
      <c r="DD21" s="12">
        <f t="shared" si="103"/>
        <v>34.222222222222221</v>
      </c>
    </row>
    <row r="22" spans="2:108" x14ac:dyDescent="0.25">
      <c r="B22" s="8" t="s">
        <v>12</v>
      </c>
      <c r="C22" s="9">
        <v>7</v>
      </c>
      <c r="D22" s="9">
        <v>14</v>
      </c>
      <c r="E22" s="9">
        <v>13</v>
      </c>
      <c r="F22" s="9">
        <v>4</v>
      </c>
      <c r="G22" s="9">
        <v>15</v>
      </c>
      <c r="H22" s="9">
        <v>15</v>
      </c>
      <c r="I22" s="9">
        <v>6</v>
      </c>
      <c r="J22" s="9">
        <v>2</v>
      </c>
      <c r="K22" s="9">
        <v>9</v>
      </c>
      <c r="L22" s="9">
        <v>15</v>
      </c>
      <c r="M22" s="9">
        <v>8</v>
      </c>
      <c r="N22" s="9">
        <v>6</v>
      </c>
      <c r="O22" s="9">
        <v>168</v>
      </c>
      <c r="P22" s="9">
        <v>435</v>
      </c>
      <c r="Q22" s="9">
        <v>483</v>
      </c>
      <c r="R22" s="9">
        <v>67</v>
      </c>
      <c r="S22" s="9">
        <v>445</v>
      </c>
      <c r="T22" s="9">
        <v>519</v>
      </c>
      <c r="U22" s="9">
        <v>162</v>
      </c>
      <c r="V22" s="9">
        <v>27</v>
      </c>
      <c r="W22" s="9">
        <v>616</v>
      </c>
      <c r="X22" s="9">
        <v>409</v>
      </c>
      <c r="Y22" s="9">
        <v>87</v>
      </c>
      <c r="Z22" s="9">
        <v>41</v>
      </c>
      <c r="AA22" s="9">
        <v>420</v>
      </c>
      <c r="AB22" s="9">
        <v>432</v>
      </c>
      <c r="AC22" s="9">
        <v>219</v>
      </c>
      <c r="AD22" s="9">
        <v>82</v>
      </c>
      <c r="AE22" s="9">
        <v>97</v>
      </c>
      <c r="AF22" s="9">
        <v>317</v>
      </c>
      <c r="AG22" s="9">
        <v>589</v>
      </c>
      <c r="AH22" s="9">
        <v>150</v>
      </c>
      <c r="AI22" s="9">
        <v>139</v>
      </c>
      <c r="AJ22" s="9">
        <v>449</v>
      </c>
      <c r="AK22" s="9">
        <v>423</v>
      </c>
      <c r="AL22" s="9">
        <v>142</v>
      </c>
      <c r="AM22" s="9">
        <v>64</v>
      </c>
      <c r="AN22" s="9">
        <v>142</v>
      </c>
      <c r="AO22" s="9">
        <v>189</v>
      </c>
      <c r="AP22" s="9">
        <v>56</v>
      </c>
      <c r="AQ22" s="9">
        <v>100</v>
      </c>
      <c r="AR22" s="9">
        <v>197</v>
      </c>
      <c r="AS22" s="9">
        <v>121</v>
      </c>
      <c r="AT22" s="9">
        <v>33</v>
      </c>
      <c r="AU22" s="9">
        <v>36</v>
      </c>
      <c r="AV22" s="9">
        <v>188</v>
      </c>
      <c r="AW22" s="9">
        <v>166</v>
      </c>
      <c r="AX22" s="9">
        <v>61</v>
      </c>
      <c r="AY22" s="9">
        <v>16</v>
      </c>
      <c r="AZ22" s="9">
        <v>91</v>
      </c>
      <c r="BA22" s="9">
        <v>192</v>
      </c>
      <c r="BB22" s="9">
        <v>152</v>
      </c>
      <c r="BD22" s="8" t="s">
        <v>12</v>
      </c>
      <c r="BE22" s="12">
        <f t="shared" si="52"/>
        <v>18.421052631578945</v>
      </c>
      <c r="BF22" s="12">
        <f t="shared" si="53"/>
        <v>36.84210526315789</v>
      </c>
      <c r="BG22" s="12">
        <f t="shared" si="54"/>
        <v>34.210526315789473</v>
      </c>
      <c r="BH22" s="12">
        <f t="shared" si="55"/>
        <v>10.526315789473683</v>
      </c>
      <c r="BI22" s="12">
        <f t="shared" si="56"/>
        <v>39.473684210526315</v>
      </c>
      <c r="BJ22" s="12">
        <f t="shared" si="57"/>
        <v>39.473684210526315</v>
      </c>
      <c r="BK22" s="12">
        <f t="shared" si="58"/>
        <v>15.789473684210526</v>
      </c>
      <c r="BL22" s="12">
        <f t="shared" si="59"/>
        <v>5.2631578947368416</v>
      </c>
      <c r="BM22" s="12">
        <f t="shared" si="60"/>
        <v>23.684210526315788</v>
      </c>
      <c r="BN22" s="12">
        <f t="shared" si="61"/>
        <v>39.473684210526315</v>
      </c>
      <c r="BO22" s="12">
        <f t="shared" si="62"/>
        <v>21.052631578947366</v>
      </c>
      <c r="BP22" s="12">
        <f t="shared" si="63"/>
        <v>15.789473684210526</v>
      </c>
      <c r="BQ22" s="12">
        <f t="shared" si="64"/>
        <v>14.570685169124022</v>
      </c>
      <c r="BR22" s="12">
        <f t="shared" si="65"/>
        <v>37.72766695576756</v>
      </c>
      <c r="BS22" s="12">
        <f t="shared" si="66"/>
        <v>41.890719861231567</v>
      </c>
      <c r="BT22" s="12">
        <f t="shared" si="67"/>
        <v>5.8109280138768433</v>
      </c>
      <c r="BU22" s="12">
        <f t="shared" si="68"/>
        <v>38.594969644405893</v>
      </c>
      <c r="BV22" s="12">
        <f t="shared" si="69"/>
        <v>45.013009540329577</v>
      </c>
      <c r="BW22" s="12">
        <f t="shared" si="70"/>
        <v>14.050303555941024</v>
      </c>
      <c r="BX22" s="12">
        <f t="shared" si="71"/>
        <v>2.3417172593235036</v>
      </c>
      <c r="BY22" s="12">
        <f t="shared" si="72"/>
        <v>53.425845620121429</v>
      </c>
      <c r="BZ22" s="12">
        <f t="shared" si="73"/>
        <v>35.47267996530789</v>
      </c>
      <c r="CA22" s="12">
        <f t="shared" si="74"/>
        <v>7.5455333911535121</v>
      </c>
      <c r="CB22" s="12">
        <f t="shared" si="75"/>
        <v>3.5559410234171724</v>
      </c>
      <c r="CC22" s="12">
        <f t="shared" si="76"/>
        <v>36.426712922810061</v>
      </c>
      <c r="CD22" s="12">
        <f t="shared" si="77"/>
        <v>37.467476149176058</v>
      </c>
      <c r="CE22" s="12">
        <f t="shared" si="78"/>
        <v>18.993928881179531</v>
      </c>
      <c r="CF22" s="12">
        <f t="shared" si="79"/>
        <v>7.1118820468343449</v>
      </c>
      <c r="CG22" s="12">
        <f t="shared" si="80"/>
        <v>8.4128360797918464</v>
      </c>
      <c r="CH22" s="12">
        <f t="shared" si="81"/>
        <v>27.493495229835212</v>
      </c>
      <c r="CI22" s="12">
        <f t="shared" si="82"/>
        <v>51.084128360797919</v>
      </c>
      <c r="CJ22" s="12">
        <f t="shared" si="83"/>
        <v>13.009540329575023</v>
      </c>
      <c r="CK22" s="12">
        <f t="shared" si="84"/>
        <v>12.055507372072853</v>
      </c>
      <c r="CL22" s="12">
        <f t="shared" si="85"/>
        <v>38.941890719861235</v>
      </c>
      <c r="CM22" s="12">
        <f t="shared" si="86"/>
        <v>36.686903729401557</v>
      </c>
      <c r="CN22" s="12">
        <f t="shared" si="87"/>
        <v>12.315698178664354</v>
      </c>
      <c r="CO22" s="12">
        <f t="shared" si="88"/>
        <v>14.190687361419069</v>
      </c>
      <c r="CP22" s="12">
        <f t="shared" si="89"/>
        <v>31.485587583148561</v>
      </c>
      <c r="CQ22" s="12">
        <f t="shared" si="90"/>
        <v>41.906873614190687</v>
      </c>
      <c r="CR22" s="12">
        <f t="shared" si="91"/>
        <v>12.416851441241686</v>
      </c>
      <c r="CS22" s="12">
        <f t="shared" si="92"/>
        <v>22.172949002217297</v>
      </c>
      <c r="CT22" s="12">
        <f t="shared" si="93"/>
        <v>43.68070953436807</v>
      </c>
      <c r="CU22" s="12">
        <f t="shared" si="94"/>
        <v>26.829268292682929</v>
      </c>
      <c r="CV22" s="12">
        <f t="shared" si="95"/>
        <v>7.3170731707317067</v>
      </c>
      <c r="CW22" s="12">
        <f t="shared" si="96"/>
        <v>7.9822616407982254</v>
      </c>
      <c r="CX22" s="12">
        <f t="shared" si="97"/>
        <v>41.685144124168517</v>
      </c>
      <c r="CY22" s="12">
        <f t="shared" si="98"/>
        <v>36.807095343680707</v>
      </c>
      <c r="CZ22" s="12">
        <f t="shared" si="99"/>
        <v>13.52549889135255</v>
      </c>
      <c r="DA22" s="12">
        <f t="shared" si="100"/>
        <v>3.5476718403547673</v>
      </c>
      <c r="DB22" s="12">
        <f t="shared" si="101"/>
        <v>20.17738359201774</v>
      </c>
      <c r="DC22" s="12">
        <f t="shared" si="102"/>
        <v>42.572062084257205</v>
      </c>
      <c r="DD22" s="12">
        <f t="shared" si="103"/>
        <v>33.702882483370288</v>
      </c>
    </row>
    <row r="23" spans="2:108" x14ac:dyDescent="0.25">
      <c r="B23" s="8" t="s">
        <v>13</v>
      </c>
      <c r="C23" s="9">
        <v>0</v>
      </c>
      <c r="D23" s="9">
        <v>0</v>
      </c>
      <c r="E23" s="9">
        <v>1</v>
      </c>
      <c r="F23" s="9">
        <v>0</v>
      </c>
      <c r="G23" s="9">
        <v>0</v>
      </c>
      <c r="H23" s="9">
        <v>0</v>
      </c>
      <c r="I23" s="9">
        <v>1</v>
      </c>
      <c r="J23" s="9">
        <v>0</v>
      </c>
      <c r="K23" s="9">
        <v>1</v>
      </c>
      <c r="L23" s="9">
        <v>0</v>
      </c>
      <c r="M23" s="9">
        <v>0</v>
      </c>
      <c r="N23" s="9">
        <v>0</v>
      </c>
      <c r="O23" s="9">
        <v>34</v>
      </c>
      <c r="P23" s="9">
        <v>50</v>
      </c>
      <c r="Q23" s="9">
        <v>50</v>
      </c>
      <c r="R23" s="9">
        <v>21</v>
      </c>
      <c r="S23" s="9">
        <v>104</v>
      </c>
      <c r="T23" s="9">
        <v>35</v>
      </c>
      <c r="U23" s="9">
        <v>10</v>
      </c>
      <c r="V23" s="9">
        <v>6</v>
      </c>
      <c r="W23" s="9">
        <v>41</v>
      </c>
      <c r="X23" s="9">
        <v>41</v>
      </c>
      <c r="Y23" s="9">
        <v>48</v>
      </c>
      <c r="Z23" s="9">
        <v>25</v>
      </c>
      <c r="AA23" s="9">
        <v>31</v>
      </c>
      <c r="AB23" s="9">
        <v>40</v>
      </c>
      <c r="AC23" s="9">
        <v>57</v>
      </c>
      <c r="AD23" s="9">
        <v>27</v>
      </c>
      <c r="AE23" s="9">
        <v>17</v>
      </c>
      <c r="AF23" s="9">
        <v>46</v>
      </c>
      <c r="AG23" s="9">
        <v>66</v>
      </c>
      <c r="AH23" s="9">
        <v>26</v>
      </c>
      <c r="AI23" s="9">
        <v>23</v>
      </c>
      <c r="AJ23" s="9">
        <v>49</v>
      </c>
      <c r="AK23" s="9">
        <v>62</v>
      </c>
      <c r="AL23" s="9">
        <v>21</v>
      </c>
      <c r="AM23" s="9">
        <v>21</v>
      </c>
      <c r="AN23" s="9">
        <v>11</v>
      </c>
      <c r="AO23" s="9">
        <v>15</v>
      </c>
      <c r="AP23" s="9">
        <v>10</v>
      </c>
      <c r="AQ23" s="9">
        <v>14</v>
      </c>
      <c r="AR23" s="9">
        <v>14</v>
      </c>
      <c r="AS23" s="9">
        <v>21</v>
      </c>
      <c r="AT23" s="9">
        <v>8</v>
      </c>
      <c r="AU23" s="9">
        <v>6</v>
      </c>
      <c r="AV23" s="9">
        <v>16</v>
      </c>
      <c r="AW23" s="9">
        <v>20</v>
      </c>
      <c r="AX23" s="9">
        <v>15</v>
      </c>
      <c r="AY23" s="9">
        <v>1</v>
      </c>
      <c r="AZ23" s="9">
        <v>11</v>
      </c>
      <c r="BA23" s="9">
        <v>23</v>
      </c>
      <c r="BB23" s="9">
        <v>22</v>
      </c>
      <c r="BD23" s="8" t="s">
        <v>13</v>
      </c>
      <c r="BE23" s="12">
        <f t="shared" si="52"/>
        <v>0</v>
      </c>
      <c r="BF23" s="12">
        <f t="shared" si="53"/>
        <v>0</v>
      </c>
      <c r="BG23" s="12">
        <f t="shared" si="54"/>
        <v>100</v>
      </c>
      <c r="BH23" s="12">
        <f t="shared" si="55"/>
        <v>0</v>
      </c>
      <c r="BI23" s="12">
        <f t="shared" si="56"/>
        <v>0</v>
      </c>
      <c r="BJ23" s="12">
        <f t="shared" si="57"/>
        <v>0</v>
      </c>
      <c r="BK23" s="12">
        <f t="shared" si="58"/>
        <v>100</v>
      </c>
      <c r="BL23" s="12">
        <f t="shared" si="59"/>
        <v>0</v>
      </c>
      <c r="BM23" s="12">
        <f t="shared" si="60"/>
        <v>100</v>
      </c>
      <c r="BN23" s="12">
        <f t="shared" si="61"/>
        <v>0</v>
      </c>
      <c r="BO23" s="12">
        <f t="shared" si="62"/>
        <v>0</v>
      </c>
      <c r="BP23" s="12">
        <f t="shared" si="63"/>
        <v>0</v>
      </c>
      <c r="BQ23" s="12">
        <f t="shared" si="64"/>
        <v>21.935483870967744</v>
      </c>
      <c r="BR23" s="12">
        <f t="shared" si="65"/>
        <v>32.258064516129032</v>
      </c>
      <c r="BS23" s="12">
        <f t="shared" si="66"/>
        <v>32.258064516129032</v>
      </c>
      <c r="BT23" s="12">
        <f t="shared" si="67"/>
        <v>13.548387096774196</v>
      </c>
      <c r="BU23" s="12">
        <f t="shared" si="68"/>
        <v>67.096774193548399</v>
      </c>
      <c r="BV23" s="12">
        <f t="shared" si="69"/>
        <v>22.58064516129032</v>
      </c>
      <c r="BW23" s="12">
        <f t="shared" si="70"/>
        <v>6.4516129032258061</v>
      </c>
      <c r="BX23" s="12">
        <f t="shared" si="71"/>
        <v>3.870967741935484</v>
      </c>
      <c r="BY23" s="12">
        <f t="shared" si="72"/>
        <v>26.451612903225808</v>
      </c>
      <c r="BZ23" s="12">
        <f t="shared" si="73"/>
        <v>26.451612903225808</v>
      </c>
      <c r="CA23" s="12">
        <f t="shared" si="74"/>
        <v>30.967741935483872</v>
      </c>
      <c r="CB23" s="12">
        <f t="shared" si="75"/>
        <v>16.129032258064516</v>
      </c>
      <c r="CC23" s="12">
        <f t="shared" si="76"/>
        <v>20</v>
      </c>
      <c r="CD23" s="12">
        <f t="shared" si="77"/>
        <v>25.806451612903224</v>
      </c>
      <c r="CE23" s="12">
        <f t="shared" si="78"/>
        <v>36.774193548387096</v>
      </c>
      <c r="CF23" s="12">
        <f t="shared" si="79"/>
        <v>17.419354838709676</v>
      </c>
      <c r="CG23" s="12">
        <f t="shared" si="80"/>
        <v>10.967741935483872</v>
      </c>
      <c r="CH23" s="12">
        <f t="shared" si="81"/>
        <v>29.677419354838708</v>
      </c>
      <c r="CI23" s="12">
        <f t="shared" si="82"/>
        <v>42.58064516129032</v>
      </c>
      <c r="CJ23" s="12">
        <f t="shared" si="83"/>
        <v>16.7741935483871</v>
      </c>
      <c r="CK23" s="12">
        <f t="shared" si="84"/>
        <v>14.838709677419354</v>
      </c>
      <c r="CL23" s="12">
        <f t="shared" si="85"/>
        <v>31.612903225806448</v>
      </c>
      <c r="CM23" s="12">
        <f t="shared" si="86"/>
        <v>40</v>
      </c>
      <c r="CN23" s="12">
        <f t="shared" si="87"/>
        <v>13.548387096774196</v>
      </c>
      <c r="CO23" s="12">
        <f t="shared" si="88"/>
        <v>36.84210526315789</v>
      </c>
      <c r="CP23" s="12">
        <f t="shared" si="89"/>
        <v>19.298245614035086</v>
      </c>
      <c r="CQ23" s="12">
        <f t="shared" si="90"/>
        <v>26.315789473684209</v>
      </c>
      <c r="CR23" s="12">
        <f t="shared" si="91"/>
        <v>17.543859649122805</v>
      </c>
      <c r="CS23" s="12">
        <f t="shared" si="92"/>
        <v>24.561403508771928</v>
      </c>
      <c r="CT23" s="12">
        <f t="shared" si="93"/>
        <v>24.561403508771928</v>
      </c>
      <c r="CU23" s="12">
        <f t="shared" si="94"/>
        <v>36.84210526315789</v>
      </c>
      <c r="CV23" s="12">
        <f t="shared" si="95"/>
        <v>14.035087719298245</v>
      </c>
      <c r="CW23" s="12">
        <f t="shared" si="96"/>
        <v>10.526315789473683</v>
      </c>
      <c r="CX23" s="12">
        <f t="shared" si="97"/>
        <v>28.07017543859649</v>
      </c>
      <c r="CY23" s="12">
        <f t="shared" si="98"/>
        <v>35.087719298245609</v>
      </c>
      <c r="CZ23" s="12">
        <f t="shared" si="99"/>
        <v>26.315789473684209</v>
      </c>
      <c r="DA23" s="12">
        <f t="shared" si="100"/>
        <v>1.7543859649122806</v>
      </c>
      <c r="DB23" s="12">
        <f t="shared" si="101"/>
        <v>19.298245614035086</v>
      </c>
      <c r="DC23" s="12">
        <f t="shared" si="102"/>
        <v>40.350877192982452</v>
      </c>
      <c r="DD23" s="12">
        <f t="shared" si="103"/>
        <v>38.596491228070171</v>
      </c>
    </row>
    <row r="24" spans="2:108" x14ac:dyDescent="0.25">
      <c r="B24" s="8" t="s">
        <v>14</v>
      </c>
      <c r="C24" s="9">
        <v>2</v>
      </c>
      <c r="D24" s="9">
        <v>2</v>
      </c>
      <c r="E24" s="9">
        <v>2</v>
      </c>
      <c r="F24" s="9">
        <v>1</v>
      </c>
      <c r="G24" s="9">
        <v>1</v>
      </c>
      <c r="H24" s="9">
        <v>1</v>
      </c>
      <c r="I24" s="9">
        <v>2</v>
      </c>
      <c r="J24" s="9">
        <v>3</v>
      </c>
      <c r="K24" s="9">
        <v>1</v>
      </c>
      <c r="L24" s="9">
        <v>0</v>
      </c>
      <c r="M24" s="9">
        <v>1</v>
      </c>
      <c r="N24" s="9">
        <v>5</v>
      </c>
      <c r="O24" s="9">
        <v>81</v>
      </c>
      <c r="P24" s="9">
        <v>110</v>
      </c>
      <c r="Q24" s="9">
        <v>59</v>
      </c>
      <c r="R24" s="9">
        <v>12</v>
      </c>
      <c r="S24" s="9">
        <v>138</v>
      </c>
      <c r="T24" s="9">
        <v>100</v>
      </c>
      <c r="U24" s="9">
        <v>17</v>
      </c>
      <c r="V24" s="9">
        <v>7</v>
      </c>
      <c r="W24" s="9">
        <v>154</v>
      </c>
      <c r="X24" s="9">
        <v>89</v>
      </c>
      <c r="Y24" s="9">
        <v>11</v>
      </c>
      <c r="Z24" s="9">
        <v>8</v>
      </c>
      <c r="AA24" s="9">
        <v>52</v>
      </c>
      <c r="AB24" s="9">
        <v>83</v>
      </c>
      <c r="AC24" s="9">
        <v>90</v>
      </c>
      <c r="AD24" s="9">
        <v>37</v>
      </c>
      <c r="AE24" s="9">
        <v>40</v>
      </c>
      <c r="AF24" s="9">
        <v>90</v>
      </c>
      <c r="AG24" s="9">
        <v>97</v>
      </c>
      <c r="AH24" s="9">
        <v>35</v>
      </c>
      <c r="AI24" s="9">
        <v>34</v>
      </c>
      <c r="AJ24" s="9">
        <v>109</v>
      </c>
      <c r="AK24" s="9">
        <v>88</v>
      </c>
      <c r="AL24" s="9">
        <v>31</v>
      </c>
      <c r="AM24" s="9">
        <v>12</v>
      </c>
      <c r="AN24" s="9">
        <v>22</v>
      </c>
      <c r="AO24" s="9">
        <v>33</v>
      </c>
      <c r="AP24" s="9">
        <v>14</v>
      </c>
      <c r="AQ24" s="9">
        <v>21</v>
      </c>
      <c r="AR24" s="9">
        <v>27</v>
      </c>
      <c r="AS24" s="9">
        <v>24</v>
      </c>
      <c r="AT24" s="9">
        <v>9</v>
      </c>
      <c r="AU24" s="9">
        <v>7</v>
      </c>
      <c r="AV24" s="9">
        <v>29</v>
      </c>
      <c r="AW24" s="9">
        <v>32</v>
      </c>
      <c r="AX24" s="9">
        <v>13</v>
      </c>
      <c r="AY24" s="9">
        <v>4</v>
      </c>
      <c r="AZ24" s="9">
        <v>13</v>
      </c>
      <c r="BA24" s="9">
        <v>35</v>
      </c>
      <c r="BB24" s="9">
        <v>29</v>
      </c>
      <c r="BD24" s="8" t="s">
        <v>14</v>
      </c>
      <c r="BE24" s="12">
        <f t="shared" si="52"/>
        <v>28.571428571428569</v>
      </c>
      <c r="BF24" s="12">
        <f t="shared" si="53"/>
        <v>28.571428571428569</v>
      </c>
      <c r="BG24" s="12">
        <f t="shared" si="54"/>
        <v>28.571428571428569</v>
      </c>
      <c r="BH24" s="12">
        <f t="shared" si="55"/>
        <v>14.285714285714285</v>
      </c>
      <c r="BI24" s="12">
        <f t="shared" si="56"/>
        <v>14.285714285714285</v>
      </c>
      <c r="BJ24" s="12">
        <f t="shared" si="57"/>
        <v>14.285714285714285</v>
      </c>
      <c r="BK24" s="12">
        <f t="shared" si="58"/>
        <v>28.571428571428569</v>
      </c>
      <c r="BL24" s="12">
        <f t="shared" si="59"/>
        <v>42.857142857142854</v>
      </c>
      <c r="BM24" s="12">
        <f t="shared" si="60"/>
        <v>14.285714285714285</v>
      </c>
      <c r="BN24" s="12">
        <f t="shared" si="61"/>
        <v>0</v>
      </c>
      <c r="BO24" s="12">
        <f t="shared" si="62"/>
        <v>14.285714285714285</v>
      </c>
      <c r="BP24" s="12">
        <f t="shared" si="63"/>
        <v>71.428571428571431</v>
      </c>
      <c r="BQ24" s="12">
        <f t="shared" si="64"/>
        <v>30.916030534351147</v>
      </c>
      <c r="BR24" s="12">
        <f t="shared" si="65"/>
        <v>41.984732824427482</v>
      </c>
      <c r="BS24" s="12">
        <f t="shared" si="66"/>
        <v>22.519083969465647</v>
      </c>
      <c r="BT24" s="12">
        <f t="shared" si="67"/>
        <v>4.5801526717557248</v>
      </c>
      <c r="BU24" s="12">
        <f t="shared" si="68"/>
        <v>52.671755725190842</v>
      </c>
      <c r="BV24" s="12">
        <f t="shared" si="69"/>
        <v>38.167938931297712</v>
      </c>
      <c r="BW24" s="12">
        <f t="shared" si="70"/>
        <v>6.4885496183206106</v>
      </c>
      <c r="BX24" s="12">
        <f t="shared" si="71"/>
        <v>2.6717557251908395</v>
      </c>
      <c r="BY24" s="12">
        <f t="shared" si="72"/>
        <v>58.778625954198475</v>
      </c>
      <c r="BZ24" s="12">
        <f t="shared" si="73"/>
        <v>33.969465648854964</v>
      </c>
      <c r="CA24" s="12">
        <f t="shared" si="74"/>
        <v>4.1984732824427482</v>
      </c>
      <c r="CB24" s="12">
        <f t="shared" si="75"/>
        <v>3.0534351145038165</v>
      </c>
      <c r="CC24" s="12">
        <f t="shared" si="76"/>
        <v>19.847328244274809</v>
      </c>
      <c r="CD24" s="12">
        <f t="shared" si="77"/>
        <v>31.679389312977097</v>
      </c>
      <c r="CE24" s="12">
        <f t="shared" si="78"/>
        <v>34.351145038167942</v>
      </c>
      <c r="CF24" s="12">
        <f t="shared" si="79"/>
        <v>14.122137404580155</v>
      </c>
      <c r="CG24" s="12">
        <f t="shared" si="80"/>
        <v>15.267175572519085</v>
      </c>
      <c r="CH24" s="12">
        <f t="shared" si="81"/>
        <v>34.351145038167942</v>
      </c>
      <c r="CI24" s="12">
        <f t="shared" si="82"/>
        <v>37.022900763358777</v>
      </c>
      <c r="CJ24" s="12">
        <f t="shared" si="83"/>
        <v>13.358778625954198</v>
      </c>
      <c r="CK24" s="12">
        <f t="shared" si="84"/>
        <v>12.977099236641221</v>
      </c>
      <c r="CL24" s="12">
        <f t="shared" si="85"/>
        <v>41.603053435114504</v>
      </c>
      <c r="CM24" s="12">
        <f t="shared" si="86"/>
        <v>33.587786259541986</v>
      </c>
      <c r="CN24" s="12">
        <f t="shared" si="87"/>
        <v>11.83206106870229</v>
      </c>
      <c r="CO24" s="12">
        <f t="shared" si="88"/>
        <v>14.814814814814813</v>
      </c>
      <c r="CP24" s="12">
        <f t="shared" si="89"/>
        <v>27.160493827160494</v>
      </c>
      <c r="CQ24" s="12">
        <f t="shared" si="90"/>
        <v>40.74074074074074</v>
      </c>
      <c r="CR24" s="12">
        <f t="shared" si="91"/>
        <v>17.283950617283949</v>
      </c>
      <c r="CS24" s="12">
        <f t="shared" si="92"/>
        <v>25.925925925925924</v>
      </c>
      <c r="CT24" s="12">
        <f t="shared" si="93"/>
        <v>33.333333333333329</v>
      </c>
      <c r="CU24" s="12">
        <f t="shared" si="94"/>
        <v>29.629629629629626</v>
      </c>
      <c r="CV24" s="12">
        <f t="shared" si="95"/>
        <v>11.111111111111111</v>
      </c>
      <c r="CW24" s="12">
        <f t="shared" si="96"/>
        <v>8.6419753086419746</v>
      </c>
      <c r="CX24" s="12">
        <f t="shared" si="97"/>
        <v>35.802469135802468</v>
      </c>
      <c r="CY24" s="12">
        <f t="shared" si="98"/>
        <v>39.506172839506171</v>
      </c>
      <c r="CZ24" s="12">
        <f t="shared" si="99"/>
        <v>16.049382716049383</v>
      </c>
      <c r="DA24" s="12">
        <f t="shared" si="100"/>
        <v>4.9382716049382713</v>
      </c>
      <c r="DB24" s="12">
        <f t="shared" si="101"/>
        <v>16.049382716049383</v>
      </c>
      <c r="DC24" s="12">
        <f t="shared" si="102"/>
        <v>43.209876543209873</v>
      </c>
      <c r="DD24" s="12">
        <f t="shared" si="103"/>
        <v>35.802469135802468</v>
      </c>
    </row>
    <row r="25" spans="2:108" x14ac:dyDescent="0.25">
      <c r="B25" s="8" t="s">
        <v>15</v>
      </c>
      <c r="C25" s="9">
        <v>2</v>
      </c>
      <c r="D25" s="9">
        <v>2</v>
      </c>
      <c r="E25" s="9">
        <v>2</v>
      </c>
      <c r="F25" s="9">
        <v>3</v>
      </c>
      <c r="G25" s="9">
        <v>4</v>
      </c>
      <c r="H25" s="9">
        <v>3</v>
      </c>
      <c r="I25" s="9">
        <v>1</v>
      </c>
      <c r="J25" s="9">
        <v>1</v>
      </c>
      <c r="K25" s="9">
        <v>3</v>
      </c>
      <c r="L25" s="9">
        <v>1</v>
      </c>
      <c r="M25" s="9">
        <v>3</v>
      </c>
      <c r="N25" s="9">
        <v>2</v>
      </c>
      <c r="O25" s="9">
        <v>20</v>
      </c>
      <c r="P25" s="9">
        <v>37</v>
      </c>
      <c r="Q25" s="9">
        <v>27</v>
      </c>
      <c r="R25" s="9">
        <v>1</v>
      </c>
      <c r="S25" s="9">
        <v>34</v>
      </c>
      <c r="T25" s="9">
        <v>30</v>
      </c>
      <c r="U25" s="9">
        <v>19</v>
      </c>
      <c r="V25" s="9">
        <v>2</v>
      </c>
      <c r="W25" s="9">
        <v>29</v>
      </c>
      <c r="X25" s="9">
        <v>26</v>
      </c>
      <c r="Y25" s="9">
        <v>24</v>
      </c>
      <c r="Z25" s="9">
        <v>6</v>
      </c>
      <c r="AA25" s="9">
        <v>18</v>
      </c>
      <c r="AB25" s="9">
        <v>25</v>
      </c>
      <c r="AC25" s="9">
        <v>35</v>
      </c>
      <c r="AD25" s="9">
        <v>7</v>
      </c>
      <c r="AE25" s="9">
        <v>4</v>
      </c>
      <c r="AF25" s="9">
        <v>29</v>
      </c>
      <c r="AG25" s="9">
        <v>42</v>
      </c>
      <c r="AH25" s="9">
        <v>10</v>
      </c>
      <c r="AI25" s="9">
        <v>6</v>
      </c>
      <c r="AJ25" s="9">
        <v>39</v>
      </c>
      <c r="AK25" s="9">
        <v>32</v>
      </c>
      <c r="AL25" s="9">
        <v>8</v>
      </c>
      <c r="AM25" s="9">
        <v>25</v>
      </c>
      <c r="AN25" s="9">
        <v>44</v>
      </c>
      <c r="AO25" s="9">
        <v>47</v>
      </c>
      <c r="AP25" s="9">
        <v>8</v>
      </c>
      <c r="AQ25" s="9">
        <v>21</v>
      </c>
      <c r="AR25" s="9">
        <v>48</v>
      </c>
      <c r="AS25" s="9">
        <v>47</v>
      </c>
      <c r="AT25" s="9">
        <v>8</v>
      </c>
      <c r="AU25" s="9">
        <v>14</v>
      </c>
      <c r="AV25" s="9">
        <v>42</v>
      </c>
      <c r="AW25" s="9">
        <v>59</v>
      </c>
      <c r="AX25" s="9">
        <v>9</v>
      </c>
      <c r="AY25" s="9">
        <v>1</v>
      </c>
      <c r="AZ25" s="9">
        <v>12</v>
      </c>
      <c r="BA25" s="9">
        <v>59</v>
      </c>
      <c r="BB25" s="9">
        <v>52</v>
      </c>
      <c r="BD25" s="8" t="s">
        <v>15</v>
      </c>
      <c r="BE25" s="12">
        <f t="shared" si="52"/>
        <v>22.222222222222221</v>
      </c>
      <c r="BF25" s="12">
        <f t="shared" si="53"/>
        <v>22.222222222222221</v>
      </c>
      <c r="BG25" s="12">
        <f t="shared" si="54"/>
        <v>22.222222222222221</v>
      </c>
      <c r="BH25" s="12">
        <f t="shared" si="55"/>
        <v>33.333333333333329</v>
      </c>
      <c r="BI25" s="12">
        <f t="shared" si="56"/>
        <v>44.444444444444443</v>
      </c>
      <c r="BJ25" s="12">
        <f t="shared" si="57"/>
        <v>33.333333333333329</v>
      </c>
      <c r="BK25" s="12">
        <f t="shared" si="58"/>
        <v>11.111111111111111</v>
      </c>
      <c r="BL25" s="12">
        <f t="shared" si="59"/>
        <v>11.111111111111111</v>
      </c>
      <c r="BM25" s="12">
        <f t="shared" si="60"/>
        <v>33.333333333333329</v>
      </c>
      <c r="BN25" s="12">
        <f t="shared" si="61"/>
        <v>11.111111111111111</v>
      </c>
      <c r="BO25" s="12">
        <f t="shared" si="62"/>
        <v>33.333333333333329</v>
      </c>
      <c r="BP25" s="12">
        <f t="shared" si="63"/>
        <v>22.222222222222221</v>
      </c>
      <c r="BQ25" s="12">
        <f t="shared" si="64"/>
        <v>23.52941176470588</v>
      </c>
      <c r="BR25" s="12">
        <f t="shared" si="65"/>
        <v>43.529411764705884</v>
      </c>
      <c r="BS25" s="12">
        <f t="shared" si="66"/>
        <v>31.764705882352938</v>
      </c>
      <c r="BT25" s="12">
        <f t="shared" si="67"/>
        <v>1.1764705882352942</v>
      </c>
      <c r="BU25" s="12">
        <f t="shared" si="68"/>
        <v>40</v>
      </c>
      <c r="BV25" s="12">
        <f t="shared" si="69"/>
        <v>35.294117647058826</v>
      </c>
      <c r="BW25" s="12">
        <f t="shared" si="70"/>
        <v>22.352941176470591</v>
      </c>
      <c r="BX25" s="12">
        <f t="shared" si="71"/>
        <v>2.3529411764705883</v>
      </c>
      <c r="BY25" s="12">
        <f t="shared" si="72"/>
        <v>34.117647058823529</v>
      </c>
      <c r="BZ25" s="12">
        <f t="shared" si="73"/>
        <v>30.588235294117649</v>
      </c>
      <c r="CA25" s="12">
        <f t="shared" si="74"/>
        <v>28.235294117647058</v>
      </c>
      <c r="CB25" s="12">
        <f t="shared" si="75"/>
        <v>7.0588235294117645</v>
      </c>
      <c r="CC25" s="12">
        <f t="shared" si="76"/>
        <v>21.176470588235293</v>
      </c>
      <c r="CD25" s="12">
        <f t="shared" si="77"/>
        <v>29.411764705882355</v>
      </c>
      <c r="CE25" s="12">
        <f t="shared" si="78"/>
        <v>41.17647058823529</v>
      </c>
      <c r="CF25" s="12">
        <f t="shared" si="79"/>
        <v>8.235294117647058</v>
      </c>
      <c r="CG25" s="12">
        <f t="shared" si="80"/>
        <v>4.7058823529411766</v>
      </c>
      <c r="CH25" s="12">
        <f t="shared" si="81"/>
        <v>34.117647058823529</v>
      </c>
      <c r="CI25" s="12">
        <f t="shared" si="82"/>
        <v>49.411764705882355</v>
      </c>
      <c r="CJ25" s="12">
        <f t="shared" si="83"/>
        <v>11.76470588235294</v>
      </c>
      <c r="CK25" s="12">
        <f t="shared" si="84"/>
        <v>7.0588235294117645</v>
      </c>
      <c r="CL25" s="12">
        <f t="shared" si="85"/>
        <v>45.882352941176471</v>
      </c>
      <c r="CM25" s="12">
        <f t="shared" si="86"/>
        <v>37.647058823529413</v>
      </c>
      <c r="CN25" s="12">
        <f t="shared" si="87"/>
        <v>9.4117647058823533</v>
      </c>
      <c r="CO25" s="12">
        <f t="shared" si="88"/>
        <v>20.161290322580644</v>
      </c>
      <c r="CP25" s="12">
        <f t="shared" si="89"/>
        <v>35.483870967741936</v>
      </c>
      <c r="CQ25" s="12">
        <f t="shared" si="90"/>
        <v>37.903225806451616</v>
      </c>
      <c r="CR25" s="12">
        <f t="shared" si="91"/>
        <v>6.4516129032258061</v>
      </c>
      <c r="CS25" s="12">
        <f t="shared" si="92"/>
        <v>16.93548387096774</v>
      </c>
      <c r="CT25" s="12">
        <f t="shared" si="93"/>
        <v>38.70967741935484</v>
      </c>
      <c r="CU25" s="12">
        <f t="shared" si="94"/>
        <v>37.903225806451616</v>
      </c>
      <c r="CV25" s="12">
        <f t="shared" si="95"/>
        <v>6.4516129032258061</v>
      </c>
      <c r="CW25" s="12">
        <f t="shared" si="96"/>
        <v>11.29032258064516</v>
      </c>
      <c r="CX25" s="12">
        <f t="shared" si="97"/>
        <v>33.87096774193548</v>
      </c>
      <c r="CY25" s="12">
        <f t="shared" si="98"/>
        <v>47.580645161290327</v>
      </c>
      <c r="CZ25" s="12">
        <f t="shared" si="99"/>
        <v>7.2580645161290329</v>
      </c>
      <c r="DA25" s="12">
        <f t="shared" si="100"/>
        <v>0.80645161290322576</v>
      </c>
      <c r="DB25" s="12">
        <f t="shared" si="101"/>
        <v>9.67741935483871</v>
      </c>
      <c r="DC25" s="12">
        <f t="shared" si="102"/>
        <v>47.580645161290327</v>
      </c>
      <c r="DD25" s="12">
        <f t="shared" si="103"/>
        <v>41.935483870967744</v>
      </c>
    </row>
    <row r="26" spans="2:108" x14ac:dyDescent="0.25">
      <c r="B26" s="8" t="s">
        <v>16</v>
      </c>
      <c r="C26" s="9">
        <v>2</v>
      </c>
      <c r="D26" s="9">
        <v>4</v>
      </c>
      <c r="E26" s="9">
        <v>5</v>
      </c>
      <c r="F26" s="9">
        <v>2</v>
      </c>
      <c r="G26" s="9">
        <v>3</v>
      </c>
      <c r="H26" s="9">
        <v>3</v>
      </c>
      <c r="I26" s="9">
        <v>6</v>
      </c>
      <c r="J26" s="9">
        <v>1</v>
      </c>
      <c r="K26" s="9">
        <v>1</v>
      </c>
      <c r="L26" s="9">
        <v>2</v>
      </c>
      <c r="M26" s="9">
        <v>6</v>
      </c>
      <c r="N26" s="9">
        <v>4</v>
      </c>
      <c r="O26" s="9">
        <v>118</v>
      </c>
      <c r="P26" s="9">
        <v>187</v>
      </c>
      <c r="Q26" s="9">
        <v>102</v>
      </c>
      <c r="R26" s="9">
        <v>19</v>
      </c>
      <c r="S26" s="9">
        <v>141</v>
      </c>
      <c r="T26" s="9">
        <v>187</v>
      </c>
      <c r="U26" s="9">
        <v>83</v>
      </c>
      <c r="V26" s="9">
        <v>15</v>
      </c>
      <c r="W26" s="9">
        <v>130</v>
      </c>
      <c r="X26" s="9">
        <v>152</v>
      </c>
      <c r="Y26" s="9">
        <v>118</v>
      </c>
      <c r="Z26" s="9">
        <v>26</v>
      </c>
      <c r="AA26" s="9">
        <v>79</v>
      </c>
      <c r="AB26" s="9">
        <v>144</v>
      </c>
      <c r="AC26" s="9">
        <v>161</v>
      </c>
      <c r="AD26" s="9">
        <v>42</v>
      </c>
      <c r="AE26" s="9">
        <v>53</v>
      </c>
      <c r="AF26" s="9">
        <v>132</v>
      </c>
      <c r="AG26" s="9">
        <v>190</v>
      </c>
      <c r="AH26" s="9">
        <v>51</v>
      </c>
      <c r="AI26" s="9">
        <v>39</v>
      </c>
      <c r="AJ26" s="9">
        <v>162</v>
      </c>
      <c r="AK26" s="9">
        <v>175</v>
      </c>
      <c r="AL26" s="9">
        <v>50</v>
      </c>
      <c r="AM26" s="9">
        <v>128</v>
      </c>
      <c r="AN26" s="9">
        <v>171</v>
      </c>
      <c r="AO26" s="9">
        <v>124</v>
      </c>
      <c r="AP26" s="9">
        <v>48</v>
      </c>
      <c r="AQ26" s="9">
        <v>108</v>
      </c>
      <c r="AR26" s="9">
        <v>170</v>
      </c>
      <c r="AS26" s="9">
        <v>147</v>
      </c>
      <c r="AT26" s="9">
        <v>46</v>
      </c>
      <c r="AU26" s="9">
        <v>44</v>
      </c>
      <c r="AV26" s="9">
        <v>191</v>
      </c>
      <c r="AW26" s="9">
        <v>186</v>
      </c>
      <c r="AX26" s="9">
        <v>50</v>
      </c>
      <c r="AY26" s="9">
        <v>14</v>
      </c>
      <c r="AZ26" s="9">
        <v>88</v>
      </c>
      <c r="BA26" s="9">
        <v>200</v>
      </c>
      <c r="BB26" s="9">
        <v>169</v>
      </c>
      <c r="BD26" s="8" t="s">
        <v>16</v>
      </c>
      <c r="BE26" s="12">
        <f t="shared" si="52"/>
        <v>15.384615384615385</v>
      </c>
      <c r="BF26" s="12">
        <f t="shared" si="53"/>
        <v>30.76923076923077</v>
      </c>
      <c r="BG26" s="12">
        <f t="shared" si="54"/>
        <v>38.461538461538467</v>
      </c>
      <c r="BH26" s="12">
        <f t="shared" si="55"/>
        <v>15.384615384615385</v>
      </c>
      <c r="BI26" s="12">
        <f t="shared" si="56"/>
        <v>23.076923076923077</v>
      </c>
      <c r="BJ26" s="12">
        <f t="shared" si="57"/>
        <v>23.076923076923077</v>
      </c>
      <c r="BK26" s="12">
        <f t="shared" si="58"/>
        <v>46.153846153846153</v>
      </c>
      <c r="BL26" s="12">
        <f t="shared" si="59"/>
        <v>7.6923076923076925</v>
      </c>
      <c r="BM26" s="12">
        <f t="shared" si="60"/>
        <v>7.6923076923076925</v>
      </c>
      <c r="BN26" s="12">
        <f t="shared" si="61"/>
        <v>15.384615384615385</v>
      </c>
      <c r="BO26" s="12">
        <f t="shared" si="62"/>
        <v>46.153846153846153</v>
      </c>
      <c r="BP26" s="12">
        <f t="shared" si="63"/>
        <v>30.76923076923077</v>
      </c>
      <c r="BQ26" s="12">
        <f t="shared" si="64"/>
        <v>27.699530516431924</v>
      </c>
      <c r="BR26" s="12">
        <f t="shared" si="65"/>
        <v>43.896713615023472</v>
      </c>
      <c r="BS26" s="12">
        <f t="shared" si="66"/>
        <v>23.943661971830984</v>
      </c>
      <c r="BT26" s="12">
        <f t="shared" si="67"/>
        <v>4.460093896713615</v>
      </c>
      <c r="BU26" s="12">
        <f t="shared" si="68"/>
        <v>33.098591549295776</v>
      </c>
      <c r="BV26" s="12">
        <f t="shared" si="69"/>
        <v>43.896713615023472</v>
      </c>
      <c r="BW26" s="12">
        <f t="shared" si="70"/>
        <v>19.483568075117372</v>
      </c>
      <c r="BX26" s="12">
        <f t="shared" si="71"/>
        <v>3.5211267605633805</v>
      </c>
      <c r="BY26" s="12">
        <f t="shared" si="72"/>
        <v>30.516431924882632</v>
      </c>
      <c r="BZ26" s="12">
        <f t="shared" si="73"/>
        <v>35.68075117370892</v>
      </c>
      <c r="CA26" s="12">
        <f t="shared" si="74"/>
        <v>27.699530516431924</v>
      </c>
      <c r="CB26" s="12">
        <f t="shared" si="75"/>
        <v>6.103286384976526</v>
      </c>
      <c r="CC26" s="12">
        <f t="shared" si="76"/>
        <v>18.544600938967136</v>
      </c>
      <c r="CD26" s="12">
        <f t="shared" si="77"/>
        <v>33.802816901408448</v>
      </c>
      <c r="CE26" s="12">
        <f t="shared" si="78"/>
        <v>37.793427230046952</v>
      </c>
      <c r="CF26" s="12">
        <f t="shared" si="79"/>
        <v>9.8591549295774641</v>
      </c>
      <c r="CG26" s="12">
        <f t="shared" si="80"/>
        <v>12.44131455399061</v>
      </c>
      <c r="CH26" s="12">
        <f t="shared" si="81"/>
        <v>30.985915492957744</v>
      </c>
      <c r="CI26" s="12">
        <f>AG26/(AG26+AH26+AE26+AF26)*100</f>
        <v>44.600938967136152</v>
      </c>
      <c r="CJ26" s="12">
        <f t="shared" si="83"/>
        <v>11.971830985915492</v>
      </c>
      <c r="CK26" s="12">
        <f t="shared" si="84"/>
        <v>9.1549295774647899</v>
      </c>
      <c r="CL26" s="12">
        <f t="shared" si="85"/>
        <v>38.028169014084504</v>
      </c>
      <c r="CM26" s="12">
        <f t="shared" si="86"/>
        <v>41.079812206572768</v>
      </c>
      <c r="CN26" s="12">
        <f t="shared" si="87"/>
        <v>11.737089201877934</v>
      </c>
      <c r="CO26" s="12">
        <f t="shared" si="88"/>
        <v>27.176220806794056</v>
      </c>
      <c r="CP26" s="12">
        <f t="shared" si="89"/>
        <v>36.30573248407643</v>
      </c>
      <c r="CQ26" s="12">
        <f t="shared" si="90"/>
        <v>26.326963906581742</v>
      </c>
      <c r="CR26" s="12">
        <f t="shared" si="91"/>
        <v>10.191082802547772</v>
      </c>
      <c r="CS26" s="12">
        <f t="shared" si="92"/>
        <v>22.929936305732486</v>
      </c>
      <c r="CT26" s="12">
        <f t="shared" si="93"/>
        <v>36.093418259023352</v>
      </c>
      <c r="CU26" s="12">
        <f t="shared" si="94"/>
        <v>31.210191082802545</v>
      </c>
      <c r="CV26" s="12">
        <f t="shared" si="95"/>
        <v>9.766454352441615</v>
      </c>
      <c r="CW26" s="12">
        <f t="shared" si="96"/>
        <v>9.3418259023354562</v>
      </c>
      <c r="CX26" s="12">
        <f t="shared" si="97"/>
        <v>40.552016985138003</v>
      </c>
      <c r="CY26" s="12">
        <f t="shared" si="98"/>
        <v>39.490445859872615</v>
      </c>
      <c r="CZ26" s="12">
        <f t="shared" si="99"/>
        <v>10.615711252653929</v>
      </c>
      <c r="DA26" s="12">
        <f t="shared" si="100"/>
        <v>2.9723991507431</v>
      </c>
      <c r="DB26" s="12">
        <f t="shared" si="101"/>
        <v>18.683651804670912</v>
      </c>
      <c r="DC26" s="12">
        <f t="shared" si="102"/>
        <v>42.462845010615716</v>
      </c>
      <c r="DD26" s="12">
        <f t="shared" si="103"/>
        <v>35.881104033970274</v>
      </c>
    </row>
    <row r="27" spans="2:108" x14ac:dyDescent="0.25">
      <c r="B27" s="45" t="s">
        <v>192</v>
      </c>
      <c r="C27" s="46"/>
      <c r="D27" s="46"/>
      <c r="E27" s="46"/>
      <c r="F27" s="46"/>
      <c r="G27" s="46"/>
      <c r="H27" s="52"/>
      <c r="I27" s="52"/>
      <c r="J27" s="52"/>
      <c r="K27" s="46"/>
      <c r="L27" s="52"/>
      <c r="M27" s="52"/>
      <c r="N27" s="52"/>
      <c r="O27" s="46"/>
      <c r="P27" s="52"/>
      <c r="Q27" s="52"/>
      <c r="R27" s="52"/>
      <c r="S27" s="46"/>
      <c r="T27" s="52"/>
      <c r="U27" s="52"/>
      <c r="V27" s="52"/>
      <c r="W27" s="46"/>
      <c r="X27" s="52"/>
      <c r="Y27" s="52"/>
      <c r="Z27" s="52"/>
      <c r="AA27" s="46"/>
      <c r="AB27" s="52"/>
      <c r="AC27" s="52"/>
      <c r="AD27" s="52"/>
      <c r="AE27" s="46"/>
      <c r="AF27" s="52"/>
      <c r="AG27" s="52"/>
      <c r="AH27" s="52"/>
      <c r="AI27" s="46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D27" s="45" t="s">
        <v>192</v>
      </c>
      <c r="BE27" s="47"/>
      <c r="BF27" s="47"/>
      <c r="BG27" s="52"/>
      <c r="BH27" s="52"/>
      <c r="BI27" s="47"/>
      <c r="BJ27" s="47"/>
      <c r="BK27" s="52"/>
      <c r="BL27" s="52"/>
      <c r="BM27" s="47"/>
      <c r="BN27" s="47"/>
      <c r="BO27" s="52"/>
      <c r="BP27" s="52"/>
      <c r="BQ27" s="47"/>
      <c r="BR27" s="47"/>
      <c r="BS27" s="52"/>
      <c r="BT27" s="52"/>
      <c r="BU27" s="47"/>
      <c r="BV27" s="47"/>
      <c r="BW27" s="52"/>
      <c r="BX27" s="52"/>
      <c r="BY27" s="47"/>
      <c r="BZ27" s="47"/>
      <c r="CA27" s="52"/>
      <c r="CB27" s="52"/>
      <c r="CC27" s="47"/>
      <c r="CD27" s="47"/>
      <c r="CE27" s="52"/>
      <c r="CF27" s="52"/>
      <c r="CG27" s="47"/>
      <c r="CH27" s="47"/>
      <c r="CI27" s="52"/>
      <c r="CJ27" s="52"/>
      <c r="CK27" s="47"/>
      <c r="CL27" s="47"/>
      <c r="CM27" s="52"/>
      <c r="CN27" s="52"/>
      <c r="CO27" s="47"/>
      <c r="CP27" s="47"/>
      <c r="CQ27" s="52"/>
      <c r="CR27" s="52"/>
      <c r="CS27" s="47"/>
      <c r="CT27" s="47"/>
      <c r="CU27" s="52"/>
      <c r="CV27" s="52"/>
      <c r="CW27" s="47"/>
      <c r="CX27" s="47"/>
      <c r="CY27" s="52"/>
      <c r="CZ27" s="52"/>
      <c r="DA27" s="47"/>
      <c r="DB27" s="47"/>
      <c r="DC27" s="52"/>
      <c r="DD27" s="52"/>
    </row>
    <row r="28" spans="2:108" x14ac:dyDescent="0.25">
      <c r="B28" s="8" t="s">
        <v>193</v>
      </c>
      <c r="C28" s="9">
        <v>9</v>
      </c>
      <c r="D28" s="9">
        <v>12</v>
      </c>
      <c r="E28" s="9">
        <v>8</v>
      </c>
      <c r="F28" s="9">
        <v>2</v>
      </c>
      <c r="G28" s="9">
        <v>13</v>
      </c>
      <c r="H28" s="9">
        <v>11</v>
      </c>
      <c r="I28" s="9">
        <v>4</v>
      </c>
      <c r="J28" s="9">
        <v>3</v>
      </c>
      <c r="K28" s="9">
        <v>8</v>
      </c>
      <c r="L28" s="9">
        <v>11</v>
      </c>
      <c r="M28" s="9">
        <v>5</v>
      </c>
      <c r="N28" s="9">
        <v>7</v>
      </c>
      <c r="O28" s="9">
        <v>273</v>
      </c>
      <c r="P28" s="9">
        <v>566</v>
      </c>
      <c r="Q28" s="9">
        <v>411</v>
      </c>
      <c r="R28" s="9">
        <v>60</v>
      </c>
      <c r="S28" s="9">
        <v>640</v>
      </c>
      <c r="T28" s="9">
        <v>516</v>
      </c>
      <c r="U28" s="9">
        <v>128</v>
      </c>
      <c r="V28" s="9">
        <v>26</v>
      </c>
      <c r="W28" s="9">
        <v>789</v>
      </c>
      <c r="X28" s="9">
        <v>385</v>
      </c>
      <c r="Y28" s="9">
        <v>88</v>
      </c>
      <c r="Z28" s="9">
        <v>48</v>
      </c>
      <c r="AA28" s="9">
        <v>438</v>
      </c>
      <c r="AB28" s="9">
        <v>491</v>
      </c>
      <c r="AC28" s="9">
        <v>285</v>
      </c>
      <c r="AD28" s="9">
        <v>96</v>
      </c>
      <c r="AE28" s="9">
        <v>122</v>
      </c>
      <c r="AF28" s="9">
        <v>380</v>
      </c>
      <c r="AG28" s="9">
        <v>662</v>
      </c>
      <c r="AH28" s="9">
        <v>146</v>
      </c>
      <c r="AI28" s="9">
        <v>161</v>
      </c>
      <c r="AJ28" s="9">
        <v>478</v>
      </c>
      <c r="AK28" s="9">
        <v>530</v>
      </c>
      <c r="AL28" s="9">
        <v>141</v>
      </c>
      <c r="AM28" s="9">
        <v>121</v>
      </c>
      <c r="AN28" s="9">
        <v>153</v>
      </c>
      <c r="AO28" s="9">
        <v>180</v>
      </c>
      <c r="AP28" s="9">
        <v>50</v>
      </c>
      <c r="AQ28" s="9">
        <v>127</v>
      </c>
      <c r="AR28" s="9">
        <v>186</v>
      </c>
      <c r="AS28" s="9">
        <v>154</v>
      </c>
      <c r="AT28" s="9">
        <v>37</v>
      </c>
      <c r="AU28" s="9">
        <v>56</v>
      </c>
      <c r="AV28" s="9">
        <v>175</v>
      </c>
      <c r="AW28" s="9">
        <v>212</v>
      </c>
      <c r="AX28" s="9">
        <v>61</v>
      </c>
      <c r="AY28" s="9">
        <v>28</v>
      </c>
      <c r="AZ28" s="9">
        <v>91</v>
      </c>
      <c r="BA28" s="9">
        <v>233</v>
      </c>
      <c r="BB28" s="9">
        <v>152</v>
      </c>
      <c r="BD28" s="8" t="s">
        <v>193</v>
      </c>
      <c r="BE28" s="12">
        <f t="shared" ref="BE28:BE34" si="104">C28/(C28+D28+E28+F28)*100</f>
        <v>29.032258064516132</v>
      </c>
      <c r="BF28" s="12">
        <f t="shared" ref="BF28:BF34" si="105">D28/(D28+E28+F28+C28)*100</f>
        <v>38.70967741935484</v>
      </c>
      <c r="BG28" s="12">
        <f t="shared" ref="BG28:BG34" si="106">E28/(E28+F28+C28+D28)*100</f>
        <v>25.806451612903224</v>
      </c>
      <c r="BH28" s="12">
        <f t="shared" ref="BH28:BH34" si="107">F28/(F28+E28+D28+C28)*100</f>
        <v>6.4516129032258061</v>
      </c>
      <c r="BI28" s="12">
        <f t="shared" ref="BI28:BI34" si="108">G28/(G28+H28+I28+J28)*100</f>
        <v>41.935483870967744</v>
      </c>
      <c r="BJ28" s="12">
        <f t="shared" ref="BJ28:BJ34" si="109">H28/(H28+I28+J28+G28)*100</f>
        <v>35.483870967741936</v>
      </c>
      <c r="BK28" s="12">
        <f t="shared" ref="BK28:BK34" si="110">I28/(I28+J28+G28+H28)*100</f>
        <v>12.903225806451612</v>
      </c>
      <c r="BL28" s="12">
        <f t="shared" ref="BL28:BL34" si="111">J28/(J28+I28+H28+G28)*100</f>
        <v>9.67741935483871</v>
      </c>
      <c r="BM28" s="12">
        <f t="shared" ref="BM28:BM34" si="112">K28/(K28+L28+M28+N28)*100</f>
        <v>25.806451612903224</v>
      </c>
      <c r="BN28" s="12">
        <f t="shared" ref="BN28:BN34" si="113">L28/(L28+M28+N28+K28)*100</f>
        <v>35.483870967741936</v>
      </c>
      <c r="BO28" s="12">
        <f t="shared" ref="BO28:BO34" si="114">M28/(M28+N28+K28+L28)*100</f>
        <v>16.129032258064516</v>
      </c>
      <c r="BP28" s="12">
        <f t="shared" ref="BP28:BP34" si="115">N28/(N28+M28+L28+K28)*100</f>
        <v>22.58064516129032</v>
      </c>
      <c r="BQ28" s="12">
        <f t="shared" ref="BQ28:BQ34" si="116">O28/(O28+P28+Q28+R28)*100</f>
        <v>20.83969465648855</v>
      </c>
      <c r="BR28" s="12">
        <f t="shared" ref="BR28:BR34" si="117">P28/(P28+Q28+R28+O28)*100</f>
        <v>43.206106870229007</v>
      </c>
      <c r="BS28" s="12">
        <f t="shared" ref="BS28:BS34" si="118">Q28/(Q28+R28+O28+P28)*100</f>
        <v>31.374045801526719</v>
      </c>
      <c r="BT28" s="12">
        <f t="shared" ref="BT28:BT34" si="119">R28/(R28+Q28+P28+O28)*100</f>
        <v>4.5801526717557248</v>
      </c>
      <c r="BU28" s="12">
        <f t="shared" ref="BU28:BU34" si="120">S28/(S28+T28+U28+V28)*100</f>
        <v>48.854961832061065</v>
      </c>
      <c r="BV28" s="12">
        <f t="shared" ref="BV28:BV34" si="121">T28/(T28+U28+V28+S28)*100</f>
        <v>39.389312977099237</v>
      </c>
      <c r="BW28" s="12">
        <f t="shared" ref="BW28:BW34" si="122">U28/(U28+V28+S28+T28)*100</f>
        <v>9.770992366412214</v>
      </c>
      <c r="BX28" s="12">
        <f t="shared" ref="BX28:BX34" si="123">V28/(V28+U28+T28+S28)*100</f>
        <v>1.9847328244274809</v>
      </c>
      <c r="BY28" s="12">
        <f t="shared" ref="BY28:BY34" si="124">W28/(W28+X28+Y28+Z28)*100</f>
        <v>60.229007633587784</v>
      </c>
      <c r="BZ28" s="12">
        <f t="shared" ref="BZ28:BZ34" si="125">X28/(X28+Y28+Z28+W28)*100</f>
        <v>29.389312977099237</v>
      </c>
      <c r="CA28" s="12">
        <f t="shared" ref="CA28:CA34" si="126">Y28/(Y28+Z28+W28+X28)*100</f>
        <v>6.7175572519083975</v>
      </c>
      <c r="CB28" s="12">
        <f t="shared" ref="CB28:CB34" si="127">Z28/(Z28+Y28+X28+W28)*100</f>
        <v>3.6641221374045805</v>
      </c>
      <c r="CC28" s="12">
        <f t="shared" ref="CC28:CC34" si="128">AA28/(AA28+AB28+AC28+AD28)*100</f>
        <v>33.435114503816791</v>
      </c>
      <c r="CD28" s="12">
        <f t="shared" ref="CD28:CD34" si="129">AB28/(AB28+AC28+AD28+AA28)*100</f>
        <v>37.480916030534353</v>
      </c>
      <c r="CE28" s="12">
        <f t="shared" ref="CE28:CE34" si="130">AC28/(AC28+AD28+AA28+AB28)*100</f>
        <v>21.755725190839694</v>
      </c>
      <c r="CF28" s="12">
        <f t="shared" ref="CF28:CF34" si="131">AD28/(AD28+AC28+AB28+AA28)*100</f>
        <v>7.328244274809161</v>
      </c>
      <c r="CG28" s="12">
        <f t="shared" ref="CG28:CG34" si="132">AE28/(AE28+AF28+AG28+AH28)*100</f>
        <v>9.3129770992366403</v>
      </c>
      <c r="CH28" s="12">
        <f t="shared" ref="CH28:CH34" si="133">AF28/(AF28+AG28+AH28+AE28)*100</f>
        <v>29.007633587786259</v>
      </c>
      <c r="CI28" s="12">
        <f t="shared" ref="CI28:CI34" si="134">AG28/(AG28+AH28+AE28+AF28)*100</f>
        <v>50.534351145038173</v>
      </c>
      <c r="CJ28" s="12">
        <f t="shared" ref="CJ28:CJ34" si="135">AH28/(AH28+AG28+AF28+AE28)*100</f>
        <v>11.145038167938932</v>
      </c>
      <c r="CK28" s="12">
        <f t="shared" ref="CK28:CK34" si="136">AI28/(AI28+AJ28+AK28+AL28)*100</f>
        <v>12.290076335877863</v>
      </c>
      <c r="CL28" s="12">
        <f t="shared" ref="CL28:CL34" si="137">AJ28/(AJ28+AK28+AL28+AI28)*100</f>
        <v>36.488549618320612</v>
      </c>
      <c r="CM28" s="12">
        <f t="shared" ref="CM28:CM34" si="138">AK28/(AK28+AL28+AI28+AJ28)*100</f>
        <v>40.458015267175576</v>
      </c>
      <c r="CN28" s="12">
        <f t="shared" ref="CN28:CN34" si="139">AL28/(AL28+AK28+AJ28+AI28)*100</f>
        <v>10.763358778625955</v>
      </c>
      <c r="CO28" s="12">
        <f t="shared" ref="CO28:CO34" si="140">AM28/(AM28+AN28+AO28+AP28)*100</f>
        <v>24.00793650793651</v>
      </c>
      <c r="CP28" s="12">
        <f t="shared" ref="CP28:CP34" si="141">AN28/(AN28+AO28+AP28+AM28)*100</f>
        <v>30.357142857142854</v>
      </c>
      <c r="CQ28" s="12">
        <f t="shared" ref="CQ28:CQ34" si="142">AO28/(AO28+AP28+AM28+AN28)*100</f>
        <v>35.714285714285715</v>
      </c>
      <c r="CR28" s="12">
        <f t="shared" ref="CR28:CR34" si="143">AP28/(AP28+AO28+AN28+AM28)*100</f>
        <v>9.9206349206349209</v>
      </c>
      <c r="CS28" s="12">
        <f t="shared" ref="CS28:CS34" si="144">AQ28/(AQ28+AR28+AS28+AT28)*100</f>
        <v>25.198412698412696</v>
      </c>
      <c r="CT28" s="12">
        <f t="shared" ref="CT28:CT34" si="145">AR28/(AR28+AS28+AT28+AQ28)*100</f>
        <v>36.904761904761905</v>
      </c>
      <c r="CU28" s="12">
        <f t="shared" ref="CU28:CU34" si="146">AS28/(AS28+AT28+AQ28+AR28)*100</f>
        <v>30.555555555555557</v>
      </c>
      <c r="CV28" s="12">
        <f t="shared" ref="CV28:CV34" si="147">AT28/(AT28+AS28+AR28+AQ28)*100</f>
        <v>7.3412698412698418</v>
      </c>
      <c r="CW28" s="12">
        <f t="shared" ref="CW28:CW34" si="148">AU28/(AU28+AV28+AW28+AX28)*100</f>
        <v>11.111111111111111</v>
      </c>
      <c r="CX28" s="12">
        <f t="shared" ref="CX28:CX34" si="149">AV28/(AV28+AW28+AX28+AU28)*100</f>
        <v>34.722222222222221</v>
      </c>
      <c r="CY28" s="12">
        <f t="shared" ref="CY28:CY34" si="150">AW28/(AW28+AX28+AU28+AV28)*100</f>
        <v>42.063492063492063</v>
      </c>
      <c r="CZ28" s="12">
        <f t="shared" ref="CZ28:CZ34" si="151">AX28/(AX28+AW28+AV28+AU28)*100</f>
        <v>12.103174603174603</v>
      </c>
      <c r="DA28" s="12">
        <f t="shared" ref="DA28:DA34" si="152">AY28/(AY28+AZ28+BA28+BB28)*100</f>
        <v>5.5555555555555554</v>
      </c>
      <c r="DB28" s="12">
        <f t="shared" ref="DB28:DB34" si="153">AZ28/(AZ28+BA28+BB28+AY28)*100</f>
        <v>18.055555555555554</v>
      </c>
      <c r="DC28" s="12">
        <f t="shared" ref="DC28:DC34" si="154">BA28/(BA28+BB28+AY28+AZ28)*100</f>
        <v>46.230158730158735</v>
      </c>
      <c r="DD28" s="12">
        <f t="shared" ref="DD28:DD34" si="155">BB28/(BB28+BA28+AZ28+AY28)*100</f>
        <v>30.158730158730158</v>
      </c>
    </row>
    <row r="29" spans="2:108" x14ac:dyDescent="0.25">
      <c r="B29" s="8" t="s">
        <v>194</v>
      </c>
      <c r="C29" s="9">
        <v>4</v>
      </c>
      <c r="D29" s="9">
        <v>5</v>
      </c>
      <c r="E29" s="9">
        <v>3</v>
      </c>
      <c r="F29" s="9">
        <v>2</v>
      </c>
      <c r="G29" s="9">
        <v>7</v>
      </c>
      <c r="H29" s="9">
        <v>4</v>
      </c>
      <c r="I29" s="9">
        <v>2</v>
      </c>
      <c r="J29" s="9">
        <v>1</v>
      </c>
      <c r="K29" s="9">
        <v>2</v>
      </c>
      <c r="L29" s="9">
        <v>6</v>
      </c>
      <c r="M29" s="9">
        <v>3</v>
      </c>
      <c r="N29" s="9">
        <v>3</v>
      </c>
      <c r="O29" s="9">
        <v>160</v>
      </c>
      <c r="P29" s="9">
        <v>391</v>
      </c>
      <c r="Q29" s="9">
        <v>273</v>
      </c>
      <c r="R29" s="9">
        <v>31</v>
      </c>
      <c r="S29" s="9">
        <v>452</v>
      </c>
      <c r="T29" s="9">
        <v>315</v>
      </c>
      <c r="U29" s="9">
        <v>76</v>
      </c>
      <c r="V29" s="9">
        <v>12</v>
      </c>
      <c r="W29" s="9">
        <v>564</v>
      </c>
      <c r="X29" s="9">
        <v>223</v>
      </c>
      <c r="Y29" s="9">
        <v>52</v>
      </c>
      <c r="Z29" s="9">
        <v>16</v>
      </c>
      <c r="AA29" s="9">
        <v>325</v>
      </c>
      <c r="AB29" s="9">
        <v>285</v>
      </c>
      <c r="AC29" s="9">
        <v>195</v>
      </c>
      <c r="AD29" s="9">
        <v>50</v>
      </c>
      <c r="AE29" s="9">
        <v>76</v>
      </c>
      <c r="AF29" s="9">
        <v>245</v>
      </c>
      <c r="AG29" s="9">
        <v>446</v>
      </c>
      <c r="AH29" s="9">
        <v>88</v>
      </c>
      <c r="AI29" s="9">
        <v>96</v>
      </c>
      <c r="AJ29" s="9">
        <v>306</v>
      </c>
      <c r="AK29" s="9">
        <v>361</v>
      </c>
      <c r="AL29" s="9">
        <v>92</v>
      </c>
      <c r="AM29" s="9">
        <v>73</v>
      </c>
      <c r="AN29" s="9">
        <v>98</v>
      </c>
      <c r="AO29" s="9">
        <v>92</v>
      </c>
      <c r="AP29" s="9">
        <v>40</v>
      </c>
      <c r="AQ29" s="9">
        <v>71</v>
      </c>
      <c r="AR29" s="9">
        <v>115</v>
      </c>
      <c r="AS29" s="9">
        <v>85</v>
      </c>
      <c r="AT29" s="9">
        <v>32</v>
      </c>
      <c r="AU29" s="9">
        <v>21</v>
      </c>
      <c r="AV29" s="9">
        <v>118</v>
      </c>
      <c r="AW29" s="9">
        <v>110</v>
      </c>
      <c r="AX29" s="9">
        <v>54</v>
      </c>
      <c r="AY29" s="9">
        <v>8</v>
      </c>
      <c r="AZ29" s="9">
        <v>69</v>
      </c>
      <c r="BA29" s="9">
        <v>113</v>
      </c>
      <c r="BB29" s="9">
        <v>113</v>
      </c>
      <c r="BD29" s="8" t="s">
        <v>194</v>
      </c>
      <c r="BE29" s="12">
        <f t="shared" si="104"/>
        <v>28.571428571428569</v>
      </c>
      <c r="BF29" s="12">
        <f t="shared" si="105"/>
        <v>35.714285714285715</v>
      </c>
      <c r="BG29" s="12">
        <f t="shared" si="106"/>
        <v>21.428571428571427</v>
      </c>
      <c r="BH29" s="12">
        <f t="shared" si="107"/>
        <v>14.285714285714285</v>
      </c>
      <c r="BI29" s="12">
        <f t="shared" si="108"/>
        <v>50</v>
      </c>
      <c r="BJ29" s="12">
        <f t="shared" si="109"/>
        <v>28.571428571428569</v>
      </c>
      <c r="BK29" s="12">
        <f t="shared" si="110"/>
        <v>14.285714285714285</v>
      </c>
      <c r="BL29" s="12">
        <f t="shared" si="111"/>
        <v>7.1428571428571423</v>
      </c>
      <c r="BM29" s="12">
        <f t="shared" si="112"/>
        <v>14.285714285714285</v>
      </c>
      <c r="BN29" s="12">
        <f t="shared" si="113"/>
        <v>42.857142857142854</v>
      </c>
      <c r="BO29" s="12">
        <f t="shared" si="114"/>
        <v>21.428571428571427</v>
      </c>
      <c r="BP29" s="12">
        <f t="shared" si="115"/>
        <v>21.428571428571427</v>
      </c>
      <c r="BQ29" s="12">
        <f t="shared" si="116"/>
        <v>18.71345029239766</v>
      </c>
      <c r="BR29" s="12">
        <f t="shared" si="117"/>
        <v>45.730994152046783</v>
      </c>
      <c r="BS29" s="12">
        <f t="shared" si="118"/>
        <v>31.929824561403507</v>
      </c>
      <c r="BT29" s="12">
        <f t="shared" si="119"/>
        <v>3.6257309941520468</v>
      </c>
      <c r="BU29" s="12">
        <f t="shared" si="120"/>
        <v>52.865497076023395</v>
      </c>
      <c r="BV29" s="12">
        <f t="shared" si="121"/>
        <v>36.84210526315789</v>
      </c>
      <c r="BW29" s="12">
        <f t="shared" si="122"/>
        <v>8.8888888888888893</v>
      </c>
      <c r="BX29" s="12">
        <f t="shared" si="123"/>
        <v>1.4035087719298245</v>
      </c>
      <c r="BY29" s="12">
        <f t="shared" si="124"/>
        <v>65.964912280701753</v>
      </c>
      <c r="BZ29" s="12">
        <f t="shared" si="125"/>
        <v>26.081871345029239</v>
      </c>
      <c r="CA29" s="12">
        <f t="shared" si="126"/>
        <v>6.0818713450292394</v>
      </c>
      <c r="CB29" s="12">
        <f t="shared" si="127"/>
        <v>1.8713450292397662</v>
      </c>
      <c r="CC29" s="12">
        <f t="shared" si="128"/>
        <v>38.011695906432749</v>
      </c>
      <c r="CD29" s="12">
        <f t="shared" si="129"/>
        <v>33.333333333333329</v>
      </c>
      <c r="CE29" s="12">
        <f t="shared" si="130"/>
        <v>22.807017543859647</v>
      </c>
      <c r="CF29" s="12">
        <f t="shared" si="131"/>
        <v>5.8479532163742682</v>
      </c>
      <c r="CG29" s="12">
        <f t="shared" si="132"/>
        <v>8.8888888888888893</v>
      </c>
      <c r="CH29" s="12">
        <f t="shared" si="133"/>
        <v>28.654970760233915</v>
      </c>
      <c r="CI29" s="12">
        <f t="shared" si="134"/>
        <v>52.163742690058477</v>
      </c>
      <c r="CJ29" s="12">
        <f t="shared" si="135"/>
        <v>10.292397660818715</v>
      </c>
      <c r="CK29" s="12">
        <f t="shared" si="136"/>
        <v>11.228070175438596</v>
      </c>
      <c r="CL29" s="12">
        <f t="shared" si="137"/>
        <v>35.789473684210527</v>
      </c>
      <c r="CM29" s="12">
        <f t="shared" si="138"/>
        <v>42.222222222222221</v>
      </c>
      <c r="CN29" s="12">
        <f t="shared" si="139"/>
        <v>10.760233918128655</v>
      </c>
      <c r="CO29" s="12">
        <f t="shared" si="140"/>
        <v>24.092409240924091</v>
      </c>
      <c r="CP29" s="12">
        <f t="shared" si="141"/>
        <v>32.343234323432341</v>
      </c>
      <c r="CQ29" s="12">
        <f t="shared" si="142"/>
        <v>30.363036303630363</v>
      </c>
      <c r="CR29" s="12">
        <f t="shared" si="143"/>
        <v>13.201320132013199</v>
      </c>
      <c r="CS29" s="12">
        <f t="shared" si="144"/>
        <v>23.432343234323433</v>
      </c>
      <c r="CT29" s="12">
        <f t="shared" si="145"/>
        <v>37.953795379537951</v>
      </c>
      <c r="CU29" s="12">
        <f t="shared" si="146"/>
        <v>28.052805280528055</v>
      </c>
      <c r="CV29" s="12">
        <f t="shared" si="147"/>
        <v>10.561056105610561</v>
      </c>
      <c r="CW29" s="12">
        <f t="shared" si="148"/>
        <v>6.9306930693069315</v>
      </c>
      <c r="CX29" s="12">
        <f t="shared" si="149"/>
        <v>38.943894389438945</v>
      </c>
      <c r="CY29" s="12">
        <f t="shared" si="150"/>
        <v>36.303630363036305</v>
      </c>
      <c r="CZ29" s="12">
        <f t="shared" si="151"/>
        <v>17.82178217821782</v>
      </c>
      <c r="DA29" s="12">
        <f t="shared" si="152"/>
        <v>2.6402640264026402</v>
      </c>
      <c r="DB29" s="12">
        <f t="shared" si="153"/>
        <v>22.772277227722775</v>
      </c>
      <c r="DC29" s="12">
        <f t="shared" si="154"/>
        <v>37.293729372937293</v>
      </c>
      <c r="DD29" s="12">
        <f t="shared" si="155"/>
        <v>37.293729372937293</v>
      </c>
    </row>
    <row r="30" spans="2:108" x14ac:dyDescent="0.25">
      <c r="B30" s="8" t="s">
        <v>195</v>
      </c>
      <c r="C30" s="9">
        <v>13</v>
      </c>
      <c r="D30" s="9">
        <v>14</v>
      </c>
      <c r="E30" s="9">
        <v>15</v>
      </c>
      <c r="F30" s="9">
        <v>7</v>
      </c>
      <c r="G30" s="9">
        <v>17</v>
      </c>
      <c r="H30" s="9">
        <v>15</v>
      </c>
      <c r="I30" s="9">
        <v>13</v>
      </c>
      <c r="J30" s="9">
        <v>4</v>
      </c>
      <c r="K30" s="9">
        <v>12</v>
      </c>
      <c r="L30" s="9">
        <v>13</v>
      </c>
      <c r="M30" s="9">
        <v>15</v>
      </c>
      <c r="N30" s="9">
        <v>9</v>
      </c>
      <c r="O30" s="9">
        <v>193</v>
      </c>
      <c r="P30" s="9">
        <v>427</v>
      </c>
      <c r="Q30" s="9">
        <v>419</v>
      </c>
      <c r="R30" s="9">
        <v>83</v>
      </c>
      <c r="S30" s="9">
        <v>482</v>
      </c>
      <c r="T30" s="9">
        <v>436</v>
      </c>
      <c r="U30" s="9">
        <v>167</v>
      </c>
      <c r="V30" s="9">
        <v>37</v>
      </c>
      <c r="W30" s="9">
        <v>576</v>
      </c>
      <c r="X30" s="9">
        <v>328</v>
      </c>
      <c r="Y30" s="9">
        <v>164</v>
      </c>
      <c r="Z30" s="9">
        <v>54</v>
      </c>
      <c r="AA30" s="9">
        <v>323</v>
      </c>
      <c r="AB30" s="9">
        <v>388</v>
      </c>
      <c r="AC30" s="9">
        <v>307</v>
      </c>
      <c r="AD30" s="9">
        <v>104</v>
      </c>
      <c r="AE30" s="9">
        <v>113</v>
      </c>
      <c r="AF30" s="9">
        <v>314</v>
      </c>
      <c r="AG30" s="9">
        <v>547</v>
      </c>
      <c r="AH30" s="9">
        <v>148</v>
      </c>
      <c r="AI30" s="9">
        <v>119</v>
      </c>
      <c r="AJ30" s="9">
        <v>412</v>
      </c>
      <c r="AK30" s="9">
        <v>445</v>
      </c>
      <c r="AL30" s="9">
        <v>146</v>
      </c>
      <c r="AM30" s="9">
        <v>195</v>
      </c>
      <c r="AN30" s="9">
        <v>265</v>
      </c>
      <c r="AO30" s="9">
        <v>213</v>
      </c>
      <c r="AP30" s="9">
        <v>87</v>
      </c>
      <c r="AQ30" s="9">
        <v>166</v>
      </c>
      <c r="AR30" s="9">
        <v>272</v>
      </c>
      <c r="AS30" s="9">
        <v>239</v>
      </c>
      <c r="AT30" s="9">
        <v>83</v>
      </c>
      <c r="AU30" s="9">
        <v>64</v>
      </c>
      <c r="AV30" s="9">
        <v>296</v>
      </c>
      <c r="AW30" s="9">
        <v>287</v>
      </c>
      <c r="AX30" s="9">
        <v>113</v>
      </c>
      <c r="AY30" s="9">
        <v>18</v>
      </c>
      <c r="AZ30" s="9">
        <v>123</v>
      </c>
      <c r="BA30" s="9">
        <v>323</v>
      </c>
      <c r="BB30" s="9">
        <v>296</v>
      </c>
      <c r="BD30" s="8" t="s">
        <v>195</v>
      </c>
      <c r="BE30" s="12">
        <f t="shared" si="104"/>
        <v>26.530612244897959</v>
      </c>
      <c r="BF30" s="12">
        <f t="shared" si="105"/>
        <v>28.571428571428569</v>
      </c>
      <c r="BG30" s="12">
        <f t="shared" si="106"/>
        <v>30.612244897959183</v>
      </c>
      <c r="BH30" s="12">
        <f t="shared" si="107"/>
        <v>14.285714285714285</v>
      </c>
      <c r="BI30" s="12">
        <f t="shared" si="108"/>
        <v>34.693877551020407</v>
      </c>
      <c r="BJ30" s="12">
        <f t="shared" si="109"/>
        <v>30.612244897959183</v>
      </c>
      <c r="BK30" s="12">
        <f t="shared" si="110"/>
        <v>26.530612244897959</v>
      </c>
      <c r="BL30" s="12">
        <f t="shared" si="111"/>
        <v>8.1632653061224492</v>
      </c>
      <c r="BM30" s="12">
        <f t="shared" si="112"/>
        <v>24.489795918367346</v>
      </c>
      <c r="BN30" s="12">
        <f t="shared" si="113"/>
        <v>26.530612244897959</v>
      </c>
      <c r="BO30" s="12">
        <f t="shared" si="114"/>
        <v>30.612244897959183</v>
      </c>
      <c r="BP30" s="12">
        <f t="shared" si="115"/>
        <v>18.367346938775512</v>
      </c>
      <c r="BQ30" s="12">
        <f t="shared" si="116"/>
        <v>17.201426024955438</v>
      </c>
      <c r="BR30" s="12">
        <f t="shared" si="117"/>
        <v>38.057040998217467</v>
      </c>
      <c r="BS30" s="12">
        <f t="shared" si="118"/>
        <v>37.344028520499108</v>
      </c>
      <c r="BT30" s="12">
        <f t="shared" si="119"/>
        <v>7.3975044563279857</v>
      </c>
      <c r="BU30" s="12">
        <f t="shared" si="120"/>
        <v>42.959001782531189</v>
      </c>
      <c r="BV30" s="12">
        <f t="shared" si="121"/>
        <v>38.859180035650624</v>
      </c>
      <c r="BW30" s="12">
        <f t="shared" si="122"/>
        <v>14.884135472370765</v>
      </c>
      <c r="BX30" s="12">
        <f t="shared" si="123"/>
        <v>3.297682709447415</v>
      </c>
      <c r="BY30" s="12">
        <f t="shared" si="124"/>
        <v>51.336898395721931</v>
      </c>
      <c r="BZ30" s="12">
        <f t="shared" si="125"/>
        <v>29.233511586452764</v>
      </c>
      <c r="CA30" s="12">
        <f t="shared" si="126"/>
        <v>14.616755793226382</v>
      </c>
      <c r="CB30" s="12">
        <f t="shared" si="127"/>
        <v>4.8128342245989302</v>
      </c>
      <c r="CC30" s="12">
        <f t="shared" si="128"/>
        <v>28.787878787878789</v>
      </c>
      <c r="CD30" s="12">
        <f t="shared" si="129"/>
        <v>34.581105169340468</v>
      </c>
      <c r="CE30" s="12">
        <f t="shared" si="130"/>
        <v>27.361853832442069</v>
      </c>
      <c r="CF30" s="12">
        <f t="shared" si="131"/>
        <v>9.2691622103386813</v>
      </c>
      <c r="CG30" s="12">
        <f t="shared" si="132"/>
        <v>10.071301247771835</v>
      </c>
      <c r="CH30" s="12">
        <f t="shared" si="133"/>
        <v>27.985739750445632</v>
      </c>
      <c r="CI30" s="12">
        <f t="shared" si="134"/>
        <v>48.752228163992875</v>
      </c>
      <c r="CJ30" s="12">
        <f t="shared" si="135"/>
        <v>13.19073083778966</v>
      </c>
      <c r="CK30" s="12">
        <f t="shared" si="136"/>
        <v>10.606060606060606</v>
      </c>
      <c r="CL30" s="12">
        <f t="shared" si="137"/>
        <v>36.720142602495542</v>
      </c>
      <c r="CM30" s="12">
        <f t="shared" si="138"/>
        <v>39.661319073083781</v>
      </c>
      <c r="CN30" s="12">
        <f t="shared" si="139"/>
        <v>13.012477718360071</v>
      </c>
      <c r="CO30" s="12">
        <f t="shared" si="140"/>
        <v>25.657894736842106</v>
      </c>
      <c r="CP30" s="12">
        <f t="shared" si="141"/>
        <v>34.868421052631575</v>
      </c>
      <c r="CQ30" s="12">
        <f t="shared" si="142"/>
        <v>28.026315789473681</v>
      </c>
      <c r="CR30" s="12">
        <f t="shared" si="143"/>
        <v>11.447368421052632</v>
      </c>
      <c r="CS30" s="12">
        <f t="shared" si="144"/>
        <v>21.842105263157897</v>
      </c>
      <c r="CT30" s="12">
        <f t="shared" si="145"/>
        <v>35.789473684210527</v>
      </c>
      <c r="CU30" s="12">
        <f t="shared" si="146"/>
        <v>31.44736842105263</v>
      </c>
      <c r="CV30" s="12">
        <f t="shared" si="147"/>
        <v>10.921052631578949</v>
      </c>
      <c r="CW30" s="12">
        <f t="shared" si="148"/>
        <v>8.4210526315789469</v>
      </c>
      <c r="CX30" s="12">
        <f t="shared" si="149"/>
        <v>38.94736842105263</v>
      </c>
      <c r="CY30" s="12">
        <f t="shared" si="150"/>
        <v>37.763157894736842</v>
      </c>
      <c r="CZ30" s="12">
        <f t="shared" si="151"/>
        <v>14.868421052631579</v>
      </c>
      <c r="DA30" s="12">
        <f t="shared" si="152"/>
        <v>2.3684210526315792</v>
      </c>
      <c r="DB30" s="12">
        <f t="shared" si="153"/>
        <v>16.184210526315791</v>
      </c>
      <c r="DC30" s="12">
        <f t="shared" si="154"/>
        <v>42.5</v>
      </c>
      <c r="DD30" s="12">
        <f t="shared" si="155"/>
        <v>38.94736842105263</v>
      </c>
    </row>
    <row r="31" spans="2:108" x14ac:dyDescent="0.25">
      <c r="B31" s="8" t="s">
        <v>196</v>
      </c>
      <c r="C31" s="9">
        <v>1</v>
      </c>
      <c r="D31" s="9">
        <v>1</v>
      </c>
      <c r="E31" s="9">
        <v>0</v>
      </c>
      <c r="F31" s="9">
        <v>1</v>
      </c>
      <c r="G31" s="9">
        <v>1</v>
      </c>
      <c r="H31" s="9">
        <v>2</v>
      </c>
      <c r="I31" s="9">
        <v>0</v>
      </c>
      <c r="J31" s="9">
        <v>0</v>
      </c>
      <c r="K31" s="9">
        <v>1</v>
      </c>
      <c r="L31" s="9">
        <v>1</v>
      </c>
      <c r="M31" s="9">
        <v>0</v>
      </c>
      <c r="N31" s="9">
        <v>1</v>
      </c>
      <c r="O31" s="9">
        <v>23</v>
      </c>
      <c r="P31" s="9">
        <v>56</v>
      </c>
      <c r="Q31" s="9">
        <v>69</v>
      </c>
      <c r="R31" s="9">
        <v>12</v>
      </c>
      <c r="S31" s="9">
        <v>79</v>
      </c>
      <c r="T31" s="9">
        <v>69</v>
      </c>
      <c r="U31" s="9">
        <v>9</v>
      </c>
      <c r="V31" s="9">
        <v>3</v>
      </c>
      <c r="W31" s="9">
        <v>93</v>
      </c>
      <c r="X31" s="9">
        <v>47</v>
      </c>
      <c r="Y31" s="9">
        <v>17</v>
      </c>
      <c r="Z31" s="9">
        <v>3</v>
      </c>
      <c r="AA31" s="9">
        <v>57</v>
      </c>
      <c r="AB31" s="9">
        <v>58</v>
      </c>
      <c r="AC31" s="9">
        <v>30</v>
      </c>
      <c r="AD31" s="9">
        <v>15</v>
      </c>
      <c r="AE31" s="9">
        <v>14</v>
      </c>
      <c r="AF31" s="9">
        <v>53</v>
      </c>
      <c r="AG31" s="9">
        <v>71</v>
      </c>
      <c r="AH31" s="9">
        <v>22</v>
      </c>
      <c r="AI31" s="9">
        <v>13</v>
      </c>
      <c r="AJ31" s="9">
        <v>55</v>
      </c>
      <c r="AK31" s="9">
        <v>67</v>
      </c>
      <c r="AL31" s="9">
        <v>25</v>
      </c>
      <c r="AM31" s="9">
        <v>21</v>
      </c>
      <c r="AN31" s="9">
        <v>21</v>
      </c>
      <c r="AO31" s="9">
        <v>27</v>
      </c>
      <c r="AP31" s="9">
        <v>10</v>
      </c>
      <c r="AQ31" s="9">
        <v>24</v>
      </c>
      <c r="AR31" s="9">
        <v>28</v>
      </c>
      <c r="AS31" s="9">
        <v>19</v>
      </c>
      <c r="AT31" s="9">
        <v>8</v>
      </c>
      <c r="AU31" s="9">
        <v>10</v>
      </c>
      <c r="AV31" s="9">
        <v>35</v>
      </c>
      <c r="AW31" s="9">
        <v>24</v>
      </c>
      <c r="AX31" s="9">
        <v>10</v>
      </c>
      <c r="AY31" s="9">
        <v>1</v>
      </c>
      <c r="AZ31" s="9">
        <v>13</v>
      </c>
      <c r="BA31" s="9">
        <v>39</v>
      </c>
      <c r="BB31" s="9">
        <v>26</v>
      </c>
      <c r="BD31" s="8" t="s">
        <v>196</v>
      </c>
      <c r="BE31" s="12">
        <f t="shared" si="104"/>
        <v>33.333333333333329</v>
      </c>
      <c r="BF31" s="12">
        <f t="shared" si="105"/>
        <v>33.333333333333329</v>
      </c>
      <c r="BG31" s="12">
        <f t="shared" si="106"/>
        <v>0</v>
      </c>
      <c r="BH31" s="12">
        <f t="shared" si="107"/>
        <v>33.333333333333329</v>
      </c>
      <c r="BI31" s="12">
        <f t="shared" si="108"/>
        <v>33.333333333333329</v>
      </c>
      <c r="BJ31" s="12">
        <f t="shared" si="109"/>
        <v>66.666666666666657</v>
      </c>
      <c r="BK31" s="12">
        <f t="shared" si="110"/>
        <v>0</v>
      </c>
      <c r="BL31" s="12">
        <f t="shared" si="111"/>
        <v>0</v>
      </c>
      <c r="BM31" s="12">
        <f t="shared" si="112"/>
        <v>33.333333333333329</v>
      </c>
      <c r="BN31" s="12">
        <f t="shared" si="113"/>
        <v>33.333333333333329</v>
      </c>
      <c r="BO31" s="12">
        <f t="shared" si="114"/>
        <v>0</v>
      </c>
      <c r="BP31" s="12">
        <f t="shared" si="115"/>
        <v>33.333333333333329</v>
      </c>
      <c r="BQ31" s="12">
        <f t="shared" si="116"/>
        <v>14.374999999999998</v>
      </c>
      <c r="BR31" s="12">
        <f t="shared" si="117"/>
        <v>35</v>
      </c>
      <c r="BS31" s="12">
        <f t="shared" si="118"/>
        <v>43.125</v>
      </c>
      <c r="BT31" s="12">
        <f t="shared" si="119"/>
        <v>7.5</v>
      </c>
      <c r="BU31" s="12">
        <f t="shared" si="120"/>
        <v>49.375</v>
      </c>
      <c r="BV31" s="12">
        <f t="shared" si="121"/>
        <v>43.125</v>
      </c>
      <c r="BW31" s="12">
        <f t="shared" si="122"/>
        <v>5.625</v>
      </c>
      <c r="BX31" s="12">
        <f t="shared" si="123"/>
        <v>1.875</v>
      </c>
      <c r="BY31" s="12">
        <f t="shared" si="124"/>
        <v>58.125000000000007</v>
      </c>
      <c r="BZ31" s="12">
        <f t="shared" si="125"/>
        <v>29.375</v>
      </c>
      <c r="CA31" s="12">
        <f t="shared" si="126"/>
        <v>10.625</v>
      </c>
      <c r="CB31" s="12">
        <f t="shared" si="127"/>
        <v>1.875</v>
      </c>
      <c r="CC31" s="12">
        <f t="shared" si="128"/>
        <v>35.625</v>
      </c>
      <c r="CD31" s="12">
        <f t="shared" si="129"/>
        <v>36.25</v>
      </c>
      <c r="CE31" s="12">
        <f t="shared" si="130"/>
        <v>18.75</v>
      </c>
      <c r="CF31" s="12">
        <f t="shared" si="131"/>
        <v>9.375</v>
      </c>
      <c r="CG31" s="12">
        <f t="shared" si="132"/>
        <v>8.75</v>
      </c>
      <c r="CH31" s="12">
        <f t="shared" si="133"/>
        <v>33.125</v>
      </c>
      <c r="CI31" s="12">
        <f t="shared" si="134"/>
        <v>44.375</v>
      </c>
      <c r="CJ31" s="12">
        <f t="shared" si="135"/>
        <v>13.750000000000002</v>
      </c>
      <c r="CK31" s="12">
        <f t="shared" si="136"/>
        <v>8.125</v>
      </c>
      <c r="CL31" s="12">
        <f t="shared" si="137"/>
        <v>34.375</v>
      </c>
      <c r="CM31" s="12">
        <f t="shared" si="138"/>
        <v>41.875</v>
      </c>
      <c r="CN31" s="12">
        <f t="shared" si="139"/>
        <v>15.625</v>
      </c>
      <c r="CO31" s="12">
        <f t="shared" si="140"/>
        <v>26.582278481012654</v>
      </c>
      <c r="CP31" s="12">
        <f t="shared" si="141"/>
        <v>26.582278481012654</v>
      </c>
      <c r="CQ31" s="12">
        <f t="shared" si="142"/>
        <v>34.177215189873415</v>
      </c>
      <c r="CR31" s="12">
        <f t="shared" si="143"/>
        <v>12.658227848101266</v>
      </c>
      <c r="CS31" s="12">
        <f t="shared" si="144"/>
        <v>30.37974683544304</v>
      </c>
      <c r="CT31" s="12">
        <f t="shared" si="145"/>
        <v>35.443037974683541</v>
      </c>
      <c r="CU31" s="12">
        <f t="shared" si="146"/>
        <v>24.050632911392405</v>
      </c>
      <c r="CV31" s="12">
        <f t="shared" si="147"/>
        <v>10.126582278481013</v>
      </c>
      <c r="CW31" s="12">
        <f t="shared" si="148"/>
        <v>12.658227848101266</v>
      </c>
      <c r="CX31" s="12">
        <f t="shared" si="149"/>
        <v>44.303797468354425</v>
      </c>
      <c r="CY31" s="12">
        <f t="shared" si="150"/>
        <v>30.37974683544304</v>
      </c>
      <c r="CZ31" s="12">
        <f t="shared" si="151"/>
        <v>12.658227848101266</v>
      </c>
      <c r="DA31" s="12">
        <f t="shared" si="152"/>
        <v>1.2658227848101267</v>
      </c>
      <c r="DB31" s="12">
        <f t="shared" si="153"/>
        <v>16.455696202531644</v>
      </c>
      <c r="DC31" s="12">
        <f t="shared" si="154"/>
        <v>49.367088607594937</v>
      </c>
      <c r="DD31" s="12">
        <f t="shared" si="155"/>
        <v>32.911392405063289</v>
      </c>
    </row>
    <row r="32" spans="2:108" x14ac:dyDescent="0.25">
      <c r="B32" s="8" t="s">
        <v>197</v>
      </c>
      <c r="C32" s="9">
        <v>0</v>
      </c>
      <c r="D32" s="9">
        <v>1</v>
      </c>
      <c r="E32" s="9">
        <v>1</v>
      </c>
      <c r="F32" s="9">
        <v>1</v>
      </c>
      <c r="G32" s="9">
        <v>0</v>
      </c>
      <c r="H32" s="9">
        <v>1</v>
      </c>
      <c r="I32" s="9">
        <v>1</v>
      </c>
      <c r="J32" s="9">
        <v>1</v>
      </c>
      <c r="K32" s="9">
        <v>2</v>
      </c>
      <c r="L32" s="9">
        <v>0</v>
      </c>
      <c r="M32" s="9">
        <v>0</v>
      </c>
      <c r="N32" s="9">
        <v>1</v>
      </c>
      <c r="O32" s="9">
        <v>35</v>
      </c>
      <c r="P32" s="9">
        <v>58</v>
      </c>
      <c r="Q32" s="9">
        <v>53</v>
      </c>
      <c r="R32" s="9">
        <v>7</v>
      </c>
      <c r="S32" s="9">
        <v>72</v>
      </c>
      <c r="T32" s="9">
        <v>60</v>
      </c>
      <c r="U32" s="9">
        <v>17</v>
      </c>
      <c r="V32" s="9">
        <v>4</v>
      </c>
      <c r="W32" s="9">
        <v>65</v>
      </c>
      <c r="X32" s="9">
        <v>61</v>
      </c>
      <c r="Y32" s="9">
        <v>16</v>
      </c>
      <c r="Z32" s="9">
        <v>11</v>
      </c>
      <c r="AA32" s="9">
        <v>32</v>
      </c>
      <c r="AB32" s="9">
        <v>48</v>
      </c>
      <c r="AC32" s="9">
        <v>51</v>
      </c>
      <c r="AD32" s="9">
        <v>22</v>
      </c>
      <c r="AE32" s="9">
        <v>13</v>
      </c>
      <c r="AF32" s="9">
        <v>43</v>
      </c>
      <c r="AG32" s="9">
        <v>69</v>
      </c>
      <c r="AH32" s="9">
        <v>28</v>
      </c>
      <c r="AI32" s="9">
        <v>16</v>
      </c>
      <c r="AJ32" s="9">
        <v>53</v>
      </c>
      <c r="AK32" s="9">
        <v>58</v>
      </c>
      <c r="AL32" s="9">
        <v>26</v>
      </c>
      <c r="AM32" s="9">
        <v>16</v>
      </c>
      <c r="AN32" s="9">
        <v>19</v>
      </c>
      <c r="AO32" s="9">
        <v>18</v>
      </c>
      <c r="AP32" s="9">
        <v>6</v>
      </c>
      <c r="AQ32" s="9">
        <v>17</v>
      </c>
      <c r="AR32" s="9">
        <v>26</v>
      </c>
      <c r="AS32" s="9">
        <v>14</v>
      </c>
      <c r="AT32" s="9">
        <v>2</v>
      </c>
      <c r="AU32" s="9">
        <v>5</v>
      </c>
      <c r="AV32" s="9">
        <v>25</v>
      </c>
      <c r="AW32" s="9">
        <v>26</v>
      </c>
      <c r="AX32" s="9">
        <v>3</v>
      </c>
      <c r="AY32" s="9">
        <v>3</v>
      </c>
      <c r="AZ32" s="9">
        <v>14</v>
      </c>
      <c r="BA32" s="9">
        <v>20</v>
      </c>
      <c r="BB32" s="9">
        <v>22</v>
      </c>
      <c r="BD32" s="8" t="s">
        <v>197</v>
      </c>
      <c r="BE32" s="12">
        <f t="shared" si="104"/>
        <v>0</v>
      </c>
      <c r="BF32" s="12">
        <f t="shared" si="105"/>
        <v>33.333333333333329</v>
      </c>
      <c r="BG32" s="12">
        <f t="shared" si="106"/>
        <v>33.333333333333329</v>
      </c>
      <c r="BH32" s="12">
        <f t="shared" si="107"/>
        <v>33.333333333333329</v>
      </c>
      <c r="BI32" s="12">
        <f t="shared" si="108"/>
        <v>0</v>
      </c>
      <c r="BJ32" s="12">
        <f t="shared" si="109"/>
        <v>33.333333333333329</v>
      </c>
      <c r="BK32" s="12">
        <f t="shared" si="110"/>
        <v>33.333333333333329</v>
      </c>
      <c r="BL32" s="12">
        <f t="shared" si="111"/>
        <v>33.333333333333329</v>
      </c>
      <c r="BM32" s="12">
        <f t="shared" si="112"/>
        <v>66.666666666666657</v>
      </c>
      <c r="BN32" s="12">
        <f t="shared" si="113"/>
        <v>0</v>
      </c>
      <c r="BO32" s="12">
        <f t="shared" si="114"/>
        <v>0</v>
      </c>
      <c r="BP32" s="12">
        <f t="shared" si="115"/>
        <v>33.333333333333329</v>
      </c>
      <c r="BQ32" s="12">
        <f t="shared" si="116"/>
        <v>22.875816993464053</v>
      </c>
      <c r="BR32" s="12">
        <f t="shared" si="117"/>
        <v>37.908496732026144</v>
      </c>
      <c r="BS32" s="12">
        <f t="shared" si="118"/>
        <v>34.640522875816991</v>
      </c>
      <c r="BT32" s="12">
        <f t="shared" si="119"/>
        <v>4.5751633986928102</v>
      </c>
      <c r="BU32" s="12">
        <f t="shared" si="120"/>
        <v>47.058823529411761</v>
      </c>
      <c r="BV32" s="12">
        <f t="shared" si="121"/>
        <v>39.215686274509807</v>
      </c>
      <c r="BW32" s="12">
        <f t="shared" si="122"/>
        <v>11.111111111111111</v>
      </c>
      <c r="BX32" s="12">
        <f t="shared" si="123"/>
        <v>2.6143790849673203</v>
      </c>
      <c r="BY32" s="12">
        <f t="shared" si="124"/>
        <v>42.483660130718953</v>
      </c>
      <c r="BZ32" s="12">
        <f t="shared" si="125"/>
        <v>39.869281045751634</v>
      </c>
      <c r="CA32" s="12">
        <f t="shared" si="126"/>
        <v>10.457516339869281</v>
      </c>
      <c r="CB32" s="12">
        <f t="shared" si="127"/>
        <v>7.18954248366013</v>
      </c>
      <c r="CC32" s="12">
        <f t="shared" si="128"/>
        <v>20.915032679738562</v>
      </c>
      <c r="CD32" s="12">
        <f t="shared" si="129"/>
        <v>31.372549019607842</v>
      </c>
      <c r="CE32" s="12">
        <f t="shared" si="130"/>
        <v>33.333333333333329</v>
      </c>
      <c r="CF32" s="12">
        <f t="shared" si="131"/>
        <v>14.37908496732026</v>
      </c>
      <c r="CG32" s="12">
        <f t="shared" si="132"/>
        <v>8.4967320261437909</v>
      </c>
      <c r="CH32" s="12">
        <f t="shared" si="133"/>
        <v>28.104575163398692</v>
      </c>
      <c r="CI32" s="12">
        <f t="shared" si="134"/>
        <v>45.098039215686278</v>
      </c>
      <c r="CJ32" s="12">
        <f t="shared" si="135"/>
        <v>18.300653594771241</v>
      </c>
      <c r="CK32" s="12">
        <f t="shared" si="136"/>
        <v>10.457516339869281</v>
      </c>
      <c r="CL32" s="12">
        <f t="shared" si="137"/>
        <v>34.640522875816991</v>
      </c>
      <c r="CM32" s="12">
        <f t="shared" si="138"/>
        <v>37.908496732026144</v>
      </c>
      <c r="CN32" s="12">
        <f t="shared" si="139"/>
        <v>16.993464052287582</v>
      </c>
      <c r="CO32" s="12">
        <f t="shared" si="140"/>
        <v>27.118644067796609</v>
      </c>
      <c r="CP32" s="12">
        <f t="shared" si="141"/>
        <v>32.20338983050847</v>
      </c>
      <c r="CQ32" s="12">
        <f t="shared" si="142"/>
        <v>30.508474576271187</v>
      </c>
      <c r="CR32" s="12">
        <f t="shared" si="143"/>
        <v>10.16949152542373</v>
      </c>
      <c r="CS32" s="12">
        <f t="shared" si="144"/>
        <v>28.8135593220339</v>
      </c>
      <c r="CT32" s="12">
        <f t="shared" si="145"/>
        <v>44.067796610169488</v>
      </c>
      <c r="CU32" s="12">
        <f t="shared" si="146"/>
        <v>23.728813559322035</v>
      </c>
      <c r="CV32" s="12">
        <f t="shared" si="147"/>
        <v>3.3898305084745761</v>
      </c>
      <c r="CW32" s="12">
        <f t="shared" si="148"/>
        <v>8.4745762711864394</v>
      </c>
      <c r="CX32" s="12">
        <f t="shared" si="149"/>
        <v>42.372881355932201</v>
      </c>
      <c r="CY32" s="12">
        <f t="shared" si="150"/>
        <v>44.067796610169488</v>
      </c>
      <c r="CZ32" s="12">
        <f t="shared" si="151"/>
        <v>5.0847457627118651</v>
      </c>
      <c r="DA32" s="12">
        <f t="shared" si="152"/>
        <v>5.0847457627118651</v>
      </c>
      <c r="DB32" s="12">
        <f t="shared" si="153"/>
        <v>23.728813559322035</v>
      </c>
      <c r="DC32" s="12">
        <f t="shared" si="154"/>
        <v>33.898305084745758</v>
      </c>
      <c r="DD32" s="12">
        <f t="shared" si="155"/>
        <v>37.288135593220339</v>
      </c>
    </row>
    <row r="33" spans="2:108" x14ac:dyDescent="0.25">
      <c r="B33" s="8" t="s">
        <v>198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20</v>
      </c>
      <c r="P33" s="9">
        <v>27</v>
      </c>
      <c r="Q33" s="9">
        <v>5</v>
      </c>
      <c r="R33" s="9">
        <v>2</v>
      </c>
      <c r="S33" s="9">
        <v>32</v>
      </c>
      <c r="T33" s="9">
        <v>17</v>
      </c>
      <c r="U33" s="9">
        <v>3</v>
      </c>
      <c r="V33" s="9">
        <v>2</v>
      </c>
      <c r="W33" s="9">
        <v>35</v>
      </c>
      <c r="X33" s="9">
        <v>13</v>
      </c>
      <c r="Y33" s="9">
        <v>5</v>
      </c>
      <c r="Z33" s="9">
        <v>1</v>
      </c>
      <c r="AA33" s="9">
        <v>25</v>
      </c>
      <c r="AB33" s="9">
        <v>18</v>
      </c>
      <c r="AC33" s="9">
        <v>11</v>
      </c>
      <c r="AD33" s="9">
        <v>0</v>
      </c>
      <c r="AE33" s="9">
        <v>8</v>
      </c>
      <c r="AF33" s="9">
        <v>22</v>
      </c>
      <c r="AG33" s="9">
        <v>19</v>
      </c>
      <c r="AH33" s="9">
        <v>5</v>
      </c>
      <c r="AI33" s="9">
        <v>6</v>
      </c>
      <c r="AJ33" s="9">
        <v>23</v>
      </c>
      <c r="AK33" s="9">
        <v>19</v>
      </c>
      <c r="AL33" s="9">
        <v>6</v>
      </c>
      <c r="AM33" s="9">
        <v>3</v>
      </c>
      <c r="AN33" s="9">
        <v>5</v>
      </c>
      <c r="AO33" s="9">
        <v>4</v>
      </c>
      <c r="AP33" s="9">
        <v>2</v>
      </c>
      <c r="AQ33" s="9">
        <v>0</v>
      </c>
      <c r="AR33" s="9">
        <v>9</v>
      </c>
      <c r="AS33" s="9">
        <v>5</v>
      </c>
      <c r="AT33" s="9">
        <v>0</v>
      </c>
      <c r="AU33" s="9">
        <v>1</v>
      </c>
      <c r="AV33" s="9">
        <v>7</v>
      </c>
      <c r="AW33" s="9">
        <v>5</v>
      </c>
      <c r="AX33" s="9">
        <v>1</v>
      </c>
      <c r="AY33" s="9">
        <v>0</v>
      </c>
      <c r="AZ33" s="9">
        <v>4</v>
      </c>
      <c r="BA33" s="9">
        <v>5</v>
      </c>
      <c r="BB33" s="9">
        <v>5</v>
      </c>
      <c r="BD33" s="8" t="s">
        <v>198</v>
      </c>
      <c r="BE33" s="53" t="s">
        <v>201</v>
      </c>
      <c r="BF33" s="53" t="s">
        <v>201</v>
      </c>
      <c r="BG33" s="53" t="s">
        <v>201</v>
      </c>
      <c r="BH33" s="53" t="s">
        <v>201</v>
      </c>
      <c r="BI33" s="53" t="s">
        <v>201</v>
      </c>
      <c r="BJ33" s="53" t="s">
        <v>201</v>
      </c>
      <c r="BK33" s="53" t="s">
        <v>201</v>
      </c>
      <c r="BL33" s="53" t="s">
        <v>201</v>
      </c>
      <c r="BM33" s="53" t="s">
        <v>201</v>
      </c>
      <c r="BN33" s="53" t="s">
        <v>201</v>
      </c>
      <c r="BO33" s="53" t="s">
        <v>201</v>
      </c>
      <c r="BP33" s="53" t="s">
        <v>201</v>
      </c>
      <c r="BQ33" s="12">
        <f t="shared" si="116"/>
        <v>37.037037037037038</v>
      </c>
      <c r="BR33" s="12">
        <f t="shared" si="117"/>
        <v>50</v>
      </c>
      <c r="BS33" s="12">
        <f t="shared" si="118"/>
        <v>9.2592592592592595</v>
      </c>
      <c r="BT33" s="12">
        <f t="shared" si="119"/>
        <v>3.7037037037037033</v>
      </c>
      <c r="BU33" s="12">
        <f t="shared" si="120"/>
        <v>59.259259259259252</v>
      </c>
      <c r="BV33" s="12">
        <f t="shared" si="121"/>
        <v>31.481481481481481</v>
      </c>
      <c r="BW33" s="12">
        <f t="shared" si="122"/>
        <v>5.5555555555555554</v>
      </c>
      <c r="BX33" s="12">
        <f t="shared" si="123"/>
        <v>3.7037037037037033</v>
      </c>
      <c r="BY33" s="12">
        <f t="shared" si="124"/>
        <v>64.81481481481481</v>
      </c>
      <c r="BZ33" s="12">
        <f t="shared" si="125"/>
        <v>24.074074074074073</v>
      </c>
      <c r="CA33" s="12">
        <f t="shared" si="126"/>
        <v>9.2592592592592595</v>
      </c>
      <c r="CB33" s="12">
        <f t="shared" si="127"/>
        <v>1.8518518518518516</v>
      </c>
      <c r="CC33" s="12">
        <f t="shared" si="128"/>
        <v>46.296296296296298</v>
      </c>
      <c r="CD33" s="12">
        <f t="shared" si="129"/>
        <v>33.333333333333329</v>
      </c>
      <c r="CE33" s="12">
        <f t="shared" si="130"/>
        <v>20.37037037037037</v>
      </c>
      <c r="CF33" s="12">
        <f t="shared" si="131"/>
        <v>0</v>
      </c>
      <c r="CG33" s="12">
        <f t="shared" si="132"/>
        <v>14.814814814814813</v>
      </c>
      <c r="CH33" s="12">
        <f t="shared" si="133"/>
        <v>40.74074074074074</v>
      </c>
      <c r="CI33" s="12">
        <f t="shared" si="134"/>
        <v>35.185185185185183</v>
      </c>
      <c r="CJ33" s="12">
        <f t="shared" si="135"/>
        <v>9.2592592592592595</v>
      </c>
      <c r="CK33" s="12">
        <f t="shared" si="136"/>
        <v>11.111111111111111</v>
      </c>
      <c r="CL33" s="12">
        <f t="shared" si="137"/>
        <v>42.592592592592595</v>
      </c>
      <c r="CM33" s="12">
        <f t="shared" si="138"/>
        <v>35.185185185185183</v>
      </c>
      <c r="CN33" s="12">
        <f t="shared" si="139"/>
        <v>11.111111111111111</v>
      </c>
      <c r="CO33" s="12">
        <f t="shared" si="140"/>
        <v>21.428571428571427</v>
      </c>
      <c r="CP33" s="12">
        <f t="shared" si="141"/>
        <v>35.714285714285715</v>
      </c>
      <c r="CQ33" s="12">
        <f t="shared" si="142"/>
        <v>28.571428571428569</v>
      </c>
      <c r="CR33" s="12">
        <f t="shared" si="143"/>
        <v>14.285714285714285</v>
      </c>
      <c r="CS33" s="12">
        <f t="shared" si="144"/>
        <v>0</v>
      </c>
      <c r="CT33" s="12">
        <f t="shared" si="145"/>
        <v>64.285714285714292</v>
      </c>
      <c r="CU33" s="12">
        <f t="shared" si="146"/>
        <v>35.714285714285715</v>
      </c>
      <c r="CV33" s="12">
        <f t="shared" si="147"/>
        <v>0</v>
      </c>
      <c r="CW33" s="12">
        <f t="shared" si="148"/>
        <v>7.1428571428571423</v>
      </c>
      <c r="CX33" s="12">
        <f t="shared" si="149"/>
        <v>50</v>
      </c>
      <c r="CY33" s="12">
        <f t="shared" si="150"/>
        <v>35.714285714285715</v>
      </c>
      <c r="CZ33" s="12">
        <f t="shared" si="151"/>
        <v>7.1428571428571423</v>
      </c>
      <c r="DA33" s="12">
        <f t="shared" si="152"/>
        <v>0</v>
      </c>
      <c r="DB33" s="12">
        <f t="shared" si="153"/>
        <v>28.571428571428569</v>
      </c>
      <c r="DC33" s="12">
        <f t="shared" si="154"/>
        <v>35.714285714285715</v>
      </c>
      <c r="DD33" s="12">
        <f t="shared" si="155"/>
        <v>35.714285714285715</v>
      </c>
    </row>
    <row r="34" spans="2:108" x14ac:dyDescent="0.25">
      <c r="B34" s="8" t="s">
        <v>199</v>
      </c>
      <c r="C34" s="9">
        <v>1</v>
      </c>
      <c r="D34" s="9">
        <v>0</v>
      </c>
      <c r="E34" s="9">
        <v>0</v>
      </c>
      <c r="F34" s="9">
        <v>0</v>
      </c>
      <c r="G34" s="9">
        <v>0</v>
      </c>
      <c r="H34" s="9">
        <v>1</v>
      </c>
      <c r="I34" s="9">
        <v>0</v>
      </c>
      <c r="J34" s="9">
        <v>0</v>
      </c>
      <c r="K34" s="9">
        <v>1</v>
      </c>
      <c r="L34" s="9">
        <v>0</v>
      </c>
      <c r="M34" s="9">
        <v>0</v>
      </c>
      <c r="N34" s="9">
        <v>0</v>
      </c>
      <c r="O34" s="9">
        <v>12</v>
      </c>
      <c r="P34" s="9">
        <v>24</v>
      </c>
      <c r="Q34" s="9">
        <v>17</v>
      </c>
      <c r="R34" s="9">
        <v>1</v>
      </c>
      <c r="S34" s="9">
        <v>26</v>
      </c>
      <c r="T34" s="9">
        <v>22</v>
      </c>
      <c r="U34" s="9">
        <v>6</v>
      </c>
      <c r="V34" s="9">
        <v>0</v>
      </c>
      <c r="W34" s="9">
        <v>30</v>
      </c>
      <c r="X34" s="9">
        <v>15</v>
      </c>
      <c r="Y34" s="9">
        <v>9</v>
      </c>
      <c r="Z34" s="9">
        <v>0</v>
      </c>
      <c r="AA34" s="9">
        <v>20</v>
      </c>
      <c r="AB34" s="9">
        <v>24</v>
      </c>
      <c r="AC34" s="9">
        <v>10</v>
      </c>
      <c r="AD34" s="9">
        <v>0</v>
      </c>
      <c r="AE34" s="9">
        <v>5</v>
      </c>
      <c r="AF34" s="9">
        <v>16</v>
      </c>
      <c r="AG34" s="9">
        <v>32</v>
      </c>
      <c r="AH34" s="9">
        <v>1</v>
      </c>
      <c r="AI34" s="9">
        <v>7</v>
      </c>
      <c r="AJ34" s="9">
        <v>28</v>
      </c>
      <c r="AK34" s="9">
        <v>17</v>
      </c>
      <c r="AL34" s="9">
        <v>2</v>
      </c>
      <c r="AM34" s="9">
        <v>7</v>
      </c>
      <c r="AN34" s="9">
        <v>10</v>
      </c>
      <c r="AO34" s="9">
        <v>15</v>
      </c>
      <c r="AP34" s="9">
        <v>2</v>
      </c>
      <c r="AQ34" s="9">
        <v>4</v>
      </c>
      <c r="AR34" s="9">
        <v>17</v>
      </c>
      <c r="AS34" s="9">
        <v>12</v>
      </c>
      <c r="AT34" s="9">
        <v>1</v>
      </c>
      <c r="AU34" s="9">
        <v>2</v>
      </c>
      <c r="AV34" s="9">
        <v>16</v>
      </c>
      <c r="AW34" s="9">
        <v>11</v>
      </c>
      <c r="AX34" s="9">
        <v>5</v>
      </c>
      <c r="AY34" s="9">
        <v>1</v>
      </c>
      <c r="AZ34" s="9">
        <v>11</v>
      </c>
      <c r="BA34" s="9">
        <v>17</v>
      </c>
      <c r="BB34" s="9">
        <v>5</v>
      </c>
      <c r="BD34" s="8" t="s">
        <v>199</v>
      </c>
      <c r="BE34" s="12">
        <f t="shared" si="104"/>
        <v>100</v>
      </c>
      <c r="BF34" s="12">
        <f t="shared" si="105"/>
        <v>0</v>
      </c>
      <c r="BG34" s="12">
        <f t="shared" si="106"/>
        <v>0</v>
      </c>
      <c r="BH34" s="12">
        <f t="shared" si="107"/>
        <v>0</v>
      </c>
      <c r="BI34" s="12">
        <f t="shared" si="108"/>
        <v>0</v>
      </c>
      <c r="BJ34" s="12">
        <f t="shared" si="109"/>
        <v>100</v>
      </c>
      <c r="BK34" s="12">
        <f t="shared" si="110"/>
        <v>0</v>
      </c>
      <c r="BL34" s="12">
        <f t="shared" si="111"/>
        <v>0</v>
      </c>
      <c r="BM34" s="12">
        <f t="shared" si="112"/>
        <v>100</v>
      </c>
      <c r="BN34" s="12">
        <f t="shared" si="113"/>
        <v>0</v>
      </c>
      <c r="BO34" s="12">
        <f t="shared" si="114"/>
        <v>0</v>
      </c>
      <c r="BP34" s="12">
        <f t="shared" si="115"/>
        <v>0</v>
      </c>
      <c r="BQ34" s="12">
        <f t="shared" si="116"/>
        <v>22.222222222222221</v>
      </c>
      <c r="BR34" s="12">
        <f t="shared" si="117"/>
        <v>44.444444444444443</v>
      </c>
      <c r="BS34" s="12">
        <f t="shared" si="118"/>
        <v>31.481481481481481</v>
      </c>
      <c r="BT34" s="12">
        <f t="shared" si="119"/>
        <v>1.8518518518518516</v>
      </c>
      <c r="BU34" s="12">
        <f t="shared" si="120"/>
        <v>48.148148148148145</v>
      </c>
      <c r="BV34" s="12">
        <f t="shared" si="121"/>
        <v>40.74074074074074</v>
      </c>
      <c r="BW34" s="12">
        <f t="shared" si="122"/>
        <v>11.111111111111111</v>
      </c>
      <c r="BX34" s="12">
        <f t="shared" si="123"/>
        <v>0</v>
      </c>
      <c r="BY34" s="12">
        <f t="shared" si="124"/>
        <v>55.555555555555557</v>
      </c>
      <c r="BZ34" s="12">
        <f t="shared" si="125"/>
        <v>27.777777777777779</v>
      </c>
      <c r="CA34" s="12">
        <f t="shared" si="126"/>
        <v>16.666666666666664</v>
      </c>
      <c r="CB34" s="12">
        <f t="shared" si="127"/>
        <v>0</v>
      </c>
      <c r="CC34" s="12">
        <f t="shared" si="128"/>
        <v>37.037037037037038</v>
      </c>
      <c r="CD34" s="12">
        <f t="shared" si="129"/>
        <v>44.444444444444443</v>
      </c>
      <c r="CE34" s="12">
        <f t="shared" si="130"/>
        <v>18.518518518518519</v>
      </c>
      <c r="CF34" s="12">
        <f t="shared" si="131"/>
        <v>0</v>
      </c>
      <c r="CG34" s="12">
        <f t="shared" si="132"/>
        <v>9.2592592592592595</v>
      </c>
      <c r="CH34" s="12">
        <f t="shared" si="133"/>
        <v>29.629629629629626</v>
      </c>
      <c r="CI34" s="12">
        <f t="shared" si="134"/>
        <v>59.259259259259252</v>
      </c>
      <c r="CJ34" s="12">
        <f t="shared" si="135"/>
        <v>1.8518518518518516</v>
      </c>
      <c r="CK34" s="12">
        <f t="shared" si="136"/>
        <v>12.962962962962962</v>
      </c>
      <c r="CL34" s="12">
        <f t="shared" si="137"/>
        <v>51.851851851851848</v>
      </c>
      <c r="CM34" s="12">
        <f t="shared" si="138"/>
        <v>31.481481481481481</v>
      </c>
      <c r="CN34" s="12">
        <f t="shared" si="139"/>
        <v>3.7037037037037033</v>
      </c>
      <c r="CO34" s="12">
        <f t="shared" si="140"/>
        <v>20.588235294117645</v>
      </c>
      <c r="CP34" s="12">
        <f t="shared" si="141"/>
        <v>29.411764705882355</v>
      </c>
      <c r="CQ34" s="12">
        <f t="shared" si="142"/>
        <v>44.117647058823529</v>
      </c>
      <c r="CR34" s="12">
        <f t="shared" si="143"/>
        <v>5.8823529411764701</v>
      </c>
      <c r="CS34" s="12">
        <f t="shared" si="144"/>
        <v>11.76470588235294</v>
      </c>
      <c r="CT34" s="12">
        <f t="shared" si="145"/>
        <v>50</v>
      </c>
      <c r="CU34" s="12">
        <f t="shared" si="146"/>
        <v>35.294117647058826</v>
      </c>
      <c r="CV34" s="12">
        <f t="shared" si="147"/>
        <v>2.9411764705882351</v>
      </c>
      <c r="CW34" s="12">
        <f t="shared" si="148"/>
        <v>5.8823529411764701</v>
      </c>
      <c r="CX34" s="12">
        <f t="shared" si="149"/>
        <v>47.058823529411761</v>
      </c>
      <c r="CY34" s="12">
        <f t="shared" si="150"/>
        <v>32.352941176470587</v>
      </c>
      <c r="CZ34" s="12">
        <f t="shared" si="151"/>
        <v>14.705882352941178</v>
      </c>
      <c r="DA34" s="12">
        <f t="shared" si="152"/>
        <v>2.9411764705882351</v>
      </c>
      <c r="DB34" s="12">
        <f t="shared" si="153"/>
        <v>32.352941176470587</v>
      </c>
      <c r="DC34" s="12">
        <f t="shared" si="154"/>
        <v>50</v>
      </c>
      <c r="DD34" s="12">
        <f t="shared" si="155"/>
        <v>14.705882352941178</v>
      </c>
    </row>
    <row r="35" spans="2:108" x14ac:dyDescent="0.25">
      <c r="B35" s="45" t="s">
        <v>42</v>
      </c>
      <c r="C35" s="49"/>
      <c r="D35" s="49"/>
      <c r="E35" s="49"/>
      <c r="H35" s="52"/>
      <c r="I35" s="52"/>
      <c r="J35" s="52"/>
      <c r="L35" s="52"/>
      <c r="M35" s="52"/>
      <c r="N35" s="52"/>
      <c r="P35" s="52"/>
      <c r="Q35" s="52"/>
      <c r="R35" s="52"/>
      <c r="T35" s="52"/>
      <c r="U35" s="52"/>
      <c r="V35" s="52"/>
      <c r="X35" s="52"/>
      <c r="Y35" s="52"/>
      <c r="Z35" s="52"/>
      <c r="AB35" s="52"/>
      <c r="AC35" s="52"/>
      <c r="AD35" s="52"/>
      <c r="AF35" s="52"/>
      <c r="AG35" s="52"/>
      <c r="AH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D35" s="45" t="s">
        <v>42</v>
      </c>
      <c r="BE35" s="49"/>
      <c r="BF35" s="49"/>
      <c r="BG35" s="52"/>
      <c r="BH35" s="52"/>
      <c r="BI35" s="49"/>
      <c r="BJ35" s="49"/>
      <c r="BK35" s="52"/>
      <c r="BL35" s="52"/>
      <c r="BM35" s="49"/>
      <c r="BN35" s="49"/>
      <c r="BO35" s="52"/>
      <c r="BP35" s="52"/>
      <c r="BQ35" s="49"/>
      <c r="BR35" s="49"/>
      <c r="BS35" s="52"/>
      <c r="BT35" s="52"/>
      <c r="BU35" s="49"/>
      <c r="BV35" s="49"/>
      <c r="BW35" s="52"/>
      <c r="BX35" s="52"/>
      <c r="BY35" s="49"/>
      <c r="BZ35" s="49"/>
      <c r="CA35" s="52"/>
      <c r="CB35" s="52"/>
      <c r="CC35" s="49"/>
      <c r="CD35" s="49"/>
      <c r="CE35" s="52"/>
      <c r="CF35" s="52"/>
      <c r="CG35" s="49"/>
      <c r="CH35" s="49"/>
      <c r="CI35" s="52"/>
      <c r="CJ35" s="52"/>
      <c r="CK35" s="49"/>
      <c r="CL35" s="49"/>
      <c r="CM35" s="52"/>
      <c r="CN35" s="52"/>
      <c r="CO35" s="49"/>
      <c r="CP35" s="49"/>
      <c r="CQ35" s="52"/>
      <c r="CR35" s="52"/>
      <c r="CS35" s="49"/>
      <c r="CT35" s="49"/>
      <c r="CU35" s="52"/>
      <c r="CV35" s="52"/>
      <c r="CW35" s="49"/>
      <c r="CX35" s="49"/>
      <c r="CY35" s="52"/>
      <c r="CZ35" s="52"/>
      <c r="DA35" s="49"/>
      <c r="DB35" s="49"/>
      <c r="DC35" s="52"/>
      <c r="DD35" s="52"/>
    </row>
    <row r="36" spans="2:108" x14ac:dyDescent="0.25">
      <c r="B36" s="8" t="s">
        <v>43</v>
      </c>
      <c r="C36" s="9">
        <v>20</v>
      </c>
      <c r="D36" s="9">
        <v>24</v>
      </c>
      <c r="E36" s="9">
        <v>22</v>
      </c>
      <c r="F36" s="9">
        <v>9</v>
      </c>
      <c r="G36" s="9">
        <v>27</v>
      </c>
      <c r="H36" s="9">
        <v>25</v>
      </c>
      <c r="I36" s="9">
        <v>16</v>
      </c>
      <c r="J36" s="9">
        <v>7</v>
      </c>
      <c r="K36" s="9">
        <v>20</v>
      </c>
      <c r="L36" s="9">
        <v>23</v>
      </c>
      <c r="M36" s="9">
        <v>17</v>
      </c>
      <c r="N36" s="9">
        <v>15</v>
      </c>
      <c r="O36" s="9">
        <v>523</v>
      </c>
      <c r="P36" s="9">
        <v>1038</v>
      </c>
      <c r="Q36" s="9">
        <v>871</v>
      </c>
      <c r="R36" s="9">
        <v>137</v>
      </c>
      <c r="S36" s="9">
        <v>1182</v>
      </c>
      <c r="T36" s="9">
        <v>1023</v>
      </c>
      <c r="U36" s="9">
        <v>302</v>
      </c>
      <c r="V36" s="9">
        <v>62</v>
      </c>
      <c r="W36" s="9">
        <v>1405</v>
      </c>
      <c r="X36" s="9">
        <v>802</v>
      </c>
      <c r="Y36" s="9">
        <v>260</v>
      </c>
      <c r="Z36" s="9">
        <v>102</v>
      </c>
      <c r="AA36" s="9">
        <v>733</v>
      </c>
      <c r="AB36" s="9">
        <v>862</v>
      </c>
      <c r="AC36" s="9">
        <v>728</v>
      </c>
      <c r="AD36" s="9">
        <v>246</v>
      </c>
      <c r="AE36" s="9">
        <v>254</v>
      </c>
      <c r="AF36" s="9">
        <v>739</v>
      </c>
      <c r="AG36" s="9">
        <v>1246</v>
      </c>
      <c r="AH36" s="9">
        <v>330</v>
      </c>
      <c r="AI36" s="9">
        <v>304</v>
      </c>
      <c r="AJ36" s="9">
        <v>962</v>
      </c>
      <c r="AK36" s="9">
        <v>994</v>
      </c>
      <c r="AL36" s="9">
        <v>309</v>
      </c>
      <c r="AM36" s="9">
        <v>336</v>
      </c>
      <c r="AN36" s="9">
        <v>420</v>
      </c>
      <c r="AO36" s="9">
        <v>430</v>
      </c>
      <c r="AP36" s="9">
        <v>161</v>
      </c>
      <c r="AQ36" s="9">
        <v>315</v>
      </c>
      <c r="AR36" s="9">
        <v>501</v>
      </c>
      <c r="AS36" s="9">
        <v>402</v>
      </c>
      <c r="AT36" s="9">
        <v>129</v>
      </c>
      <c r="AU36" s="9">
        <v>124</v>
      </c>
      <c r="AV36" s="9">
        <v>519</v>
      </c>
      <c r="AW36" s="9">
        <v>506</v>
      </c>
      <c r="AX36" s="9">
        <v>198</v>
      </c>
      <c r="AY36" s="9">
        <v>47</v>
      </c>
      <c r="AZ36" s="9">
        <v>250</v>
      </c>
      <c r="BA36" s="9">
        <v>570</v>
      </c>
      <c r="BB36" s="9">
        <v>480</v>
      </c>
      <c r="BD36" s="8" t="s">
        <v>43</v>
      </c>
      <c r="BE36" s="48">
        <f t="shared" ref="BE36:BE37" si="156">C36/(C36+D36+E36+F36)*100</f>
        <v>26.666666666666668</v>
      </c>
      <c r="BF36" s="48">
        <f t="shared" ref="BF36:BF37" si="157">D36/(D36+E36+F36+C36)*100</f>
        <v>32</v>
      </c>
      <c r="BG36" s="48">
        <f t="shared" ref="BG36:BG37" si="158">E36/(E36+F36+C36+D36)*100</f>
        <v>29.333333333333332</v>
      </c>
      <c r="BH36" s="48">
        <f t="shared" ref="BH36:BH37" si="159">F36/(F36+E36+D36+C36)*100</f>
        <v>12</v>
      </c>
      <c r="BI36" s="48">
        <f t="shared" ref="BI36:BI37" si="160">G36/(G36+H36+I36+J36)*100</f>
        <v>36</v>
      </c>
      <c r="BJ36" s="48">
        <f t="shared" ref="BJ36:BJ37" si="161">H36/(H36+I36+J36+G36)*100</f>
        <v>33.333333333333329</v>
      </c>
      <c r="BK36" s="48">
        <f t="shared" ref="BK36:BK37" si="162">I36/(I36+J36+G36+H36)*100</f>
        <v>21.333333333333336</v>
      </c>
      <c r="BL36" s="48">
        <f t="shared" ref="BL36:BL37" si="163">J36/(J36+I36+H36+G36)*100</f>
        <v>9.3333333333333339</v>
      </c>
      <c r="BM36" s="48">
        <f t="shared" ref="BM36:BM37" si="164">K36/(K36+L36+M36+N36)*100</f>
        <v>26.666666666666668</v>
      </c>
      <c r="BN36" s="48">
        <f t="shared" ref="BN36:BN37" si="165">L36/(L36+M36+N36+K36)*100</f>
        <v>30.666666666666664</v>
      </c>
      <c r="BO36" s="48">
        <f t="shared" ref="BO36:BO37" si="166">M36/(M36+N36+K36+L36)*100</f>
        <v>22.666666666666664</v>
      </c>
      <c r="BP36" s="48">
        <f t="shared" ref="BP36:BP37" si="167">N36/(N36+M36+L36+K36)*100</f>
        <v>20</v>
      </c>
      <c r="BQ36" s="48">
        <f t="shared" ref="BQ36:BQ37" si="168">O36/(O36+P36+Q36+R36)*100</f>
        <v>20.358115998442976</v>
      </c>
      <c r="BR36" s="48">
        <f t="shared" ref="BR36:BR37" si="169">P36/(P36+Q36+R36+O36)*100</f>
        <v>40.40482678084858</v>
      </c>
      <c r="BS36" s="48">
        <f t="shared" ref="BS36:BS37" si="170">Q36/(Q36+R36+O36+P36)*100</f>
        <v>33.90424289606851</v>
      </c>
      <c r="BT36" s="48">
        <f t="shared" ref="BT36:BT37" si="171">R36/(R36+Q36+P36+O36)*100</f>
        <v>5.3328143246399371</v>
      </c>
      <c r="BU36" s="48">
        <f t="shared" ref="BU36:BU37" si="172">S36/(S36+T36+U36+V36)*100</f>
        <v>46.010120669521214</v>
      </c>
      <c r="BV36" s="48">
        <f t="shared" ref="BV36:BV37" si="173">T36/(T36+U36+V36+S36)*100</f>
        <v>39.820942000778516</v>
      </c>
      <c r="BW36" s="48">
        <f t="shared" ref="BW36:BW37" si="174">U36/(U36+V36+S36+T36)*100</f>
        <v>11.755546905410666</v>
      </c>
      <c r="BX36" s="48">
        <f t="shared" ref="BX36:BX37" si="175">V36/(V36+U36+T36+S36)*100</f>
        <v>2.4133904242896067</v>
      </c>
      <c r="BY36" s="48">
        <f t="shared" ref="BY36:BY37" si="176">W36/(W36+X36+Y36+Z36)*100</f>
        <v>54.690541066562872</v>
      </c>
      <c r="BZ36" s="48">
        <f t="shared" ref="BZ36:BZ37" si="177">X36/(X36+Y36+Z36+W36)*100</f>
        <v>31.218372907746208</v>
      </c>
      <c r="CA36" s="48">
        <f t="shared" ref="CA36:CA37" si="178">Y36/(Y36+Z36+W36+X36)*100</f>
        <v>10.120669521214481</v>
      </c>
      <c r="CB36" s="48">
        <f t="shared" ref="CB36:CB37" si="179">Z36/(Z36+Y36+X36+W36)*100</f>
        <v>3.9704165044764497</v>
      </c>
      <c r="CC36" s="48">
        <f t="shared" ref="CC36:CC37" si="180">AA36/(AA36+AB36+AC36+AD36)*100</f>
        <v>28.532502919423901</v>
      </c>
      <c r="CD36" s="48">
        <f t="shared" ref="CD36:CD37" si="181">AB36/(AB36+AC36+AD36+AA36)*100</f>
        <v>33.553912028026467</v>
      </c>
      <c r="CE36" s="48">
        <f t="shared" ref="CE36:CE37" si="182">AC36/(AC36+AD36+AA36+AB36)*100</f>
        <v>28.337874659400548</v>
      </c>
      <c r="CF36" s="48">
        <f t="shared" ref="CF36:CF37" si="183">AD36/(AD36+AC36+AB36+AA36)*100</f>
        <v>9.5757103931490857</v>
      </c>
      <c r="CG36" s="48">
        <f t="shared" ref="CG36:CG37" si="184">AE36/(AE36+AF36+AG36+AH36)*100</f>
        <v>9.8871156091864538</v>
      </c>
      <c r="CH36" s="48">
        <f t="shared" ref="CH36:CH37" si="185">AF36/(AF36+AG36+AH36+AE36)*100</f>
        <v>28.766056831451927</v>
      </c>
      <c r="CI36" s="48">
        <f t="shared" ref="CI36:CI37" si="186">AG36/(AG36+AH36+AE36+AF36)*100</f>
        <v>48.501362397820166</v>
      </c>
      <c r="CJ36" s="48">
        <f t="shared" ref="CJ36:CJ37" si="187">AH36/(AH36+AG36+AF36+AE36)*100</f>
        <v>12.845465161541455</v>
      </c>
      <c r="CK36" s="48">
        <f t="shared" ref="CK36:CK37" si="188">AI36/(AI36+AJ36+AK36+AL36)*100</f>
        <v>11.833398209420007</v>
      </c>
      <c r="CL36" s="48">
        <f t="shared" ref="CL36:CL37" si="189">AJ36/(AJ36+AK36+AL36+AI36)*100</f>
        <v>37.446477228493578</v>
      </c>
      <c r="CM36" s="48">
        <f t="shared" ref="CM36:CM37" si="190">AK36/(AK36+AL36+AI36+AJ36)*100</f>
        <v>38.69209809264305</v>
      </c>
      <c r="CN36" s="48">
        <f t="shared" ref="CN36:CN37" si="191">AL36/(AL36+AK36+AJ36+AI36)*100</f>
        <v>12.028026469443363</v>
      </c>
      <c r="CO36" s="48">
        <f t="shared" ref="CO36:CO37" si="192">AM36/(AM36+AN36+AO36+AP36)*100</f>
        <v>24.944320712694878</v>
      </c>
      <c r="CP36" s="48">
        <f t="shared" ref="CP36:CP37" si="193">AN36/(AN36+AO36+AP36+AM36)*100</f>
        <v>31.180400890868597</v>
      </c>
      <c r="CQ36" s="48">
        <f t="shared" ref="CQ36:CQ37" si="194">AO36/(AO36+AP36+AM36+AN36)*100</f>
        <v>31.922791388270227</v>
      </c>
      <c r="CR36" s="48">
        <f t="shared" ref="CR36:CR37" si="195">AP36/(AP36+AO36+AN36+AM36)*100</f>
        <v>11.952487008166296</v>
      </c>
      <c r="CS36" s="48">
        <f t="shared" ref="CS36:CS37" si="196">AQ36/(AQ36+AR36+AS36+AT36)*100</f>
        <v>23.385300668151448</v>
      </c>
      <c r="CT36" s="48">
        <f t="shared" ref="CT36:CT37" si="197">AR36/(AR36+AS36+AT36+AQ36)*100</f>
        <v>37.193763919821826</v>
      </c>
      <c r="CU36" s="48">
        <f t="shared" ref="CU36:CU37" si="198">AS36/(AS36+AT36+AQ36+AR36)*100</f>
        <v>29.84409799554566</v>
      </c>
      <c r="CV36" s="48">
        <f t="shared" ref="CV36:CV37" si="199">AT36/(AT36+AS36+AR36+AQ36)*100</f>
        <v>9.5768374164810695</v>
      </c>
      <c r="CW36" s="48">
        <f t="shared" ref="CW36:CW37" si="200">AU36/(AU36+AV36+AW36+AX36)*100</f>
        <v>9.2056421677802529</v>
      </c>
      <c r="CX36" s="48">
        <f t="shared" ref="CX36:CX37" si="201">AV36/(AV36+AW36+AX36+AU36)*100</f>
        <v>38.530066815144764</v>
      </c>
      <c r="CY36" s="48">
        <f t="shared" ref="CY36:CY37" si="202">AW36/(AW36+AX36+AU36+AV36)*100</f>
        <v>37.564959168522641</v>
      </c>
      <c r="CZ36" s="48">
        <f t="shared" ref="CZ36:CZ37" si="203">AX36/(AX36+AW36+AV36+AU36)*100</f>
        <v>14.699331848552339</v>
      </c>
      <c r="DA36" s="48">
        <f t="shared" ref="DA36:DA37" si="204">AY36/(AY36+AZ36+BA36+BB36)*100</f>
        <v>3.4892353377876764</v>
      </c>
      <c r="DB36" s="48">
        <f t="shared" ref="DB36:DB37" si="205">AZ36/(AZ36+BA36+BB36+AY36)*100</f>
        <v>18.559762435040831</v>
      </c>
      <c r="DC36" s="48">
        <f t="shared" ref="DC36:DC37" si="206">BA36/(BA36+BB36+AY36+AZ36)*100</f>
        <v>42.31625835189309</v>
      </c>
      <c r="DD36" s="48">
        <f t="shared" ref="DD36:DD37" si="207">BB36/(BB36+BA36+AZ36+AY36)*100</f>
        <v>35.634743875278396</v>
      </c>
    </row>
    <row r="37" spans="2:108" x14ac:dyDescent="0.25">
      <c r="B37" s="8" t="s">
        <v>44</v>
      </c>
      <c r="C37" s="9">
        <v>8</v>
      </c>
      <c r="D37" s="9">
        <v>9</v>
      </c>
      <c r="E37" s="9">
        <v>5</v>
      </c>
      <c r="F37" s="9">
        <v>4</v>
      </c>
      <c r="G37" s="9">
        <v>11</v>
      </c>
      <c r="H37" s="9">
        <v>9</v>
      </c>
      <c r="I37" s="9">
        <v>4</v>
      </c>
      <c r="J37" s="9">
        <v>2</v>
      </c>
      <c r="K37" s="9">
        <v>6</v>
      </c>
      <c r="L37" s="9">
        <v>8</v>
      </c>
      <c r="M37" s="9">
        <v>6</v>
      </c>
      <c r="N37" s="9">
        <v>6</v>
      </c>
      <c r="O37" s="9">
        <v>193</v>
      </c>
      <c r="P37" s="9">
        <v>511</v>
      </c>
      <c r="Q37" s="9">
        <v>376</v>
      </c>
      <c r="R37" s="9">
        <v>59</v>
      </c>
      <c r="S37" s="9">
        <v>601</v>
      </c>
      <c r="T37" s="9">
        <v>412</v>
      </c>
      <c r="U37" s="9">
        <v>104</v>
      </c>
      <c r="V37" s="9">
        <v>22</v>
      </c>
      <c r="W37" s="9">
        <v>747</v>
      </c>
      <c r="X37" s="9">
        <v>270</v>
      </c>
      <c r="Y37" s="9">
        <v>91</v>
      </c>
      <c r="Z37" s="9">
        <v>31</v>
      </c>
      <c r="AA37" s="9">
        <v>487</v>
      </c>
      <c r="AB37" s="9">
        <v>450</v>
      </c>
      <c r="AC37" s="9">
        <v>161</v>
      </c>
      <c r="AD37" s="9">
        <v>41</v>
      </c>
      <c r="AE37" s="9">
        <v>97</v>
      </c>
      <c r="AF37" s="9">
        <v>334</v>
      </c>
      <c r="AG37" s="9">
        <v>600</v>
      </c>
      <c r="AH37" s="9">
        <v>108</v>
      </c>
      <c r="AI37" s="9">
        <v>114</v>
      </c>
      <c r="AJ37" s="9">
        <v>393</v>
      </c>
      <c r="AK37" s="9">
        <v>503</v>
      </c>
      <c r="AL37" s="9">
        <v>129</v>
      </c>
      <c r="AM37" s="9">
        <v>100</v>
      </c>
      <c r="AN37" s="9">
        <v>151</v>
      </c>
      <c r="AO37" s="9">
        <v>119</v>
      </c>
      <c r="AP37" s="9">
        <v>36</v>
      </c>
      <c r="AQ37" s="9">
        <v>94</v>
      </c>
      <c r="AR37" s="9">
        <v>152</v>
      </c>
      <c r="AS37" s="9">
        <v>126</v>
      </c>
      <c r="AT37" s="9">
        <v>34</v>
      </c>
      <c r="AU37" s="9">
        <v>35</v>
      </c>
      <c r="AV37" s="9">
        <v>153</v>
      </c>
      <c r="AW37" s="9">
        <v>169</v>
      </c>
      <c r="AX37" s="9">
        <v>49</v>
      </c>
      <c r="AY37" s="9">
        <v>12</v>
      </c>
      <c r="AZ37" s="9">
        <v>75</v>
      </c>
      <c r="BA37" s="9">
        <v>180</v>
      </c>
      <c r="BB37" s="9">
        <v>139</v>
      </c>
      <c r="BD37" s="8" t="s">
        <v>44</v>
      </c>
      <c r="BE37" s="48">
        <f t="shared" si="156"/>
        <v>30.76923076923077</v>
      </c>
      <c r="BF37" s="48">
        <f t="shared" si="157"/>
        <v>34.615384615384613</v>
      </c>
      <c r="BG37" s="48">
        <f t="shared" si="158"/>
        <v>19.230769230769234</v>
      </c>
      <c r="BH37" s="48">
        <f t="shared" si="159"/>
        <v>15.384615384615385</v>
      </c>
      <c r="BI37" s="48">
        <f t="shared" si="160"/>
        <v>42.307692307692307</v>
      </c>
      <c r="BJ37" s="48">
        <f t="shared" si="161"/>
        <v>34.615384615384613</v>
      </c>
      <c r="BK37" s="48">
        <f t="shared" si="162"/>
        <v>15.384615384615385</v>
      </c>
      <c r="BL37" s="48">
        <f t="shared" si="163"/>
        <v>7.6923076923076925</v>
      </c>
      <c r="BM37" s="48">
        <f t="shared" si="164"/>
        <v>23.076923076923077</v>
      </c>
      <c r="BN37" s="48">
        <f t="shared" si="165"/>
        <v>30.76923076923077</v>
      </c>
      <c r="BO37" s="48">
        <f t="shared" si="166"/>
        <v>23.076923076923077</v>
      </c>
      <c r="BP37" s="48">
        <f t="shared" si="167"/>
        <v>23.076923076923077</v>
      </c>
      <c r="BQ37" s="48">
        <f t="shared" si="168"/>
        <v>16.944688323090428</v>
      </c>
      <c r="BR37" s="48">
        <f t="shared" si="169"/>
        <v>44.863915715539946</v>
      </c>
      <c r="BS37" s="48">
        <f t="shared" si="170"/>
        <v>33.011413520632132</v>
      </c>
      <c r="BT37" s="48">
        <f t="shared" si="171"/>
        <v>5.179982440737489</v>
      </c>
      <c r="BU37" s="48">
        <f t="shared" si="172"/>
        <v>52.765583845478488</v>
      </c>
      <c r="BV37" s="48">
        <f t="shared" si="173"/>
        <v>36.172080772607551</v>
      </c>
      <c r="BW37" s="48">
        <f t="shared" si="174"/>
        <v>9.1308165057067594</v>
      </c>
      <c r="BX37" s="48">
        <f t="shared" si="175"/>
        <v>1.9315188762071993</v>
      </c>
      <c r="BY37" s="48">
        <f t="shared" si="176"/>
        <v>65.583845478489906</v>
      </c>
      <c r="BZ37" s="48">
        <f t="shared" si="177"/>
        <v>23.705004389815628</v>
      </c>
      <c r="CA37" s="48">
        <f t="shared" si="178"/>
        <v>7.989464442493416</v>
      </c>
      <c r="CB37" s="48">
        <f t="shared" si="179"/>
        <v>2.7216856892010535</v>
      </c>
      <c r="CC37" s="48">
        <f t="shared" si="180"/>
        <v>42.756804214223003</v>
      </c>
      <c r="CD37" s="48">
        <f t="shared" si="181"/>
        <v>39.508340649692713</v>
      </c>
      <c r="CE37" s="48">
        <f t="shared" si="182"/>
        <v>14.135206321334504</v>
      </c>
      <c r="CF37" s="48">
        <f t="shared" si="183"/>
        <v>3.5996488147497807</v>
      </c>
      <c r="CG37" s="48">
        <f t="shared" si="184"/>
        <v>8.5162423178226518</v>
      </c>
      <c r="CH37" s="48">
        <f t="shared" si="185"/>
        <v>29.323968393327483</v>
      </c>
      <c r="CI37" s="48">
        <f t="shared" si="186"/>
        <v>52.677787532923617</v>
      </c>
      <c r="CJ37" s="48">
        <f t="shared" si="187"/>
        <v>9.4820017559262517</v>
      </c>
      <c r="CK37" s="48">
        <f t="shared" si="188"/>
        <v>10.008779631255488</v>
      </c>
      <c r="CL37" s="48">
        <f t="shared" si="189"/>
        <v>34.503950834064966</v>
      </c>
      <c r="CM37" s="48">
        <f t="shared" si="190"/>
        <v>44.161545215100965</v>
      </c>
      <c r="CN37" s="48">
        <f t="shared" si="191"/>
        <v>11.325724319578578</v>
      </c>
      <c r="CO37" s="48">
        <f t="shared" si="192"/>
        <v>24.630541871921181</v>
      </c>
      <c r="CP37" s="48">
        <f t="shared" si="193"/>
        <v>37.192118226600982</v>
      </c>
      <c r="CQ37" s="48">
        <f t="shared" si="194"/>
        <v>29.310344827586203</v>
      </c>
      <c r="CR37" s="48">
        <f t="shared" si="195"/>
        <v>8.8669950738916263</v>
      </c>
      <c r="CS37" s="48">
        <f t="shared" si="196"/>
        <v>23.152709359605911</v>
      </c>
      <c r="CT37" s="48">
        <f t="shared" si="197"/>
        <v>37.438423645320199</v>
      </c>
      <c r="CU37" s="48">
        <f t="shared" si="198"/>
        <v>31.03448275862069</v>
      </c>
      <c r="CV37" s="48">
        <f t="shared" si="199"/>
        <v>8.3743842364532011</v>
      </c>
      <c r="CW37" s="48">
        <f t="shared" si="200"/>
        <v>8.6206896551724146</v>
      </c>
      <c r="CX37" s="48">
        <f t="shared" si="201"/>
        <v>37.684729064039409</v>
      </c>
      <c r="CY37" s="48">
        <f t="shared" si="202"/>
        <v>41.625615763546797</v>
      </c>
      <c r="CZ37" s="48">
        <f t="shared" si="203"/>
        <v>12.068965517241379</v>
      </c>
      <c r="DA37" s="48">
        <f t="shared" si="204"/>
        <v>2.9556650246305418</v>
      </c>
      <c r="DB37" s="48">
        <f t="shared" si="205"/>
        <v>18.472906403940886</v>
      </c>
      <c r="DC37" s="48">
        <f t="shared" si="206"/>
        <v>44.334975369458128</v>
      </c>
      <c r="DD37" s="48">
        <f t="shared" si="207"/>
        <v>34.236453201970448</v>
      </c>
    </row>
    <row r="39" spans="2:108" x14ac:dyDescent="0.25">
      <c r="B39" s="54" t="s">
        <v>202</v>
      </c>
    </row>
  </sheetData>
  <mergeCells count="35">
    <mergeCell ref="CO9:DD9"/>
    <mergeCell ref="BE10:BH10"/>
    <mergeCell ref="BI10:BL10"/>
    <mergeCell ref="BM10:BP10"/>
    <mergeCell ref="BQ10:BT10"/>
    <mergeCell ref="BU10:BX10"/>
    <mergeCell ref="BY10:CB10"/>
    <mergeCell ref="CC10:CF10"/>
    <mergeCell ref="CG10:CJ10"/>
    <mergeCell ref="CK10:CN10"/>
    <mergeCell ref="CO10:CR10"/>
    <mergeCell ref="CS10:CV10"/>
    <mergeCell ref="CW10:CZ10"/>
    <mergeCell ref="DA10:DD10"/>
    <mergeCell ref="AU10:AX10"/>
    <mergeCell ref="AY10:BB10"/>
    <mergeCell ref="AM9:BB9"/>
    <mergeCell ref="BE9:BP9"/>
    <mergeCell ref="BQ9:CN9"/>
    <mergeCell ref="B9:B11"/>
    <mergeCell ref="BD9:BD11"/>
    <mergeCell ref="B6:BI6"/>
    <mergeCell ref="C10:F10"/>
    <mergeCell ref="G10:J10"/>
    <mergeCell ref="K10:N10"/>
    <mergeCell ref="C9:N9"/>
    <mergeCell ref="O10:R10"/>
    <mergeCell ref="S10:V10"/>
    <mergeCell ref="W10:Z10"/>
    <mergeCell ref="AA10:AD10"/>
    <mergeCell ref="AE10:AH10"/>
    <mergeCell ref="AI10:AL10"/>
    <mergeCell ref="O9:AL9"/>
    <mergeCell ref="AM10:AP10"/>
    <mergeCell ref="AQ10:AT10"/>
  </mergeCells>
  <hyperlinks>
    <hyperlink ref="B4" location="Índice!A1" display="voltar" xr:uid="{71CB4A63-5872-41EC-B40E-D0C0C054D576}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5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D8D2D9"/>
  </sheetPr>
  <dimension ref="A2:J36"/>
  <sheetViews>
    <sheetView showGridLines="0" topLeftCell="A7" zoomScaleNormal="100" workbookViewId="0">
      <selection activeCell="J30" sqref="J30"/>
    </sheetView>
  </sheetViews>
  <sheetFormatPr defaultRowHeight="15" x14ac:dyDescent="0.25"/>
  <cols>
    <col min="1" max="1" width="3.42578125" customWidth="1"/>
    <col min="2" max="2" width="28.28515625" customWidth="1"/>
    <col min="3" max="5" width="13.28515625" customWidth="1"/>
    <col min="6" max="6" width="3.42578125" customWidth="1"/>
    <col min="7" max="7" width="27.7109375" customWidth="1"/>
    <col min="8" max="10" width="13.28515625" customWidth="1"/>
  </cols>
  <sheetData>
    <row r="2" spans="1:10" ht="18" x14ac:dyDescent="0.25">
      <c r="B2" s="27" t="s">
        <v>180</v>
      </c>
    </row>
    <row r="3" spans="1:10" x14ac:dyDescent="0.25">
      <c r="A3" s="15"/>
      <c r="B3" s="26" t="str">
        <f>Índice!B11</f>
        <v>Maio 2022</v>
      </c>
    </row>
    <row r="4" spans="1:10" x14ac:dyDescent="0.25">
      <c r="B4" s="25" t="s">
        <v>30</v>
      </c>
    </row>
    <row r="5" spans="1:10" ht="3" customHeight="1" x14ac:dyDescent="0.25">
      <c r="B5" s="25"/>
    </row>
    <row r="6" spans="1:10" ht="18" customHeight="1" x14ac:dyDescent="0.25">
      <c r="B6" s="62" t="s">
        <v>128</v>
      </c>
      <c r="C6" s="62"/>
      <c r="D6" s="62"/>
      <c r="E6" s="62"/>
      <c r="F6" s="62"/>
      <c r="G6" s="62"/>
      <c r="H6" s="62"/>
      <c r="I6" s="62"/>
      <c r="J6" s="62"/>
    </row>
    <row r="7" spans="1:10" ht="18" customHeight="1" x14ac:dyDescent="0.25">
      <c r="B7" s="62"/>
      <c r="C7" s="62"/>
      <c r="D7" s="62"/>
      <c r="E7" s="62"/>
      <c r="F7" s="62"/>
      <c r="G7" s="62"/>
      <c r="H7" s="62"/>
      <c r="I7" s="62"/>
      <c r="J7" s="62"/>
    </row>
    <row r="8" spans="1:10" ht="3" customHeight="1" x14ac:dyDescent="0.25"/>
    <row r="9" spans="1:10" x14ac:dyDescent="0.25">
      <c r="B9" s="14" t="s">
        <v>27</v>
      </c>
      <c r="G9" s="2" t="s">
        <v>7</v>
      </c>
    </row>
    <row r="10" spans="1:10" ht="33.75" x14ac:dyDescent="0.25">
      <c r="B10" s="28" t="s">
        <v>0</v>
      </c>
      <c r="C10" s="28" t="s">
        <v>129</v>
      </c>
      <c r="D10" s="28" t="s">
        <v>130</v>
      </c>
      <c r="E10" s="28" t="s">
        <v>131</v>
      </c>
      <c r="G10" s="28" t="s">
        <v>0</v>
      </c>
      <c r="H10" s="28" t="s">
        <v>129</v>
      </c>
      <c r="I10" s="28" t="s">
        <v>130</v>
      </c>
      <c r="J10" s="28" t="s">
        <v>131</v>
      </c>
    </row>
    <row r="11" spans="1:10" x14ac:dyDescent="0.25">
      <c r="B11" s="29" t="s">
        <v>1</v>
      </c>
      <c r="C11" s="4"/>
      <c r="D11" s="4"/>
      <c r="E11" s="4"/>
      <c r="G11" s="29" t="s">
        <v>1</v>
      </c>
      <c r="H11" s="4"/>
      <c r="I11" s="4"/>
      <c r="J11" s="4"/>
    </row>
    <row r="12" spans="1:10" x14ac:dyDescent="0.25">
      <c r="B12" s="5" t="s">
        <v>1</v>
      </c>
      <c r="C12" s="6">
        <v>421</v>
      </c>
      <c r="D12" s="6">
        <v>1013</v>
      </c>
      <c r="E12" s="6">
        <v>2155</v>
      </c>
      <c r="G12" s="5" t="s">
        <v>1</v>
      </c>
      <c r="H12" s="10">
        <f>C12/(C12+D12+E12)*100</f>
        <v>11.730286988018946</v>
      </c>
      <c r="I12" s="10">
        <f>D12/(D12+E12+C12)*100</f>
        <v>28.22513234884369</v>
      </c>
      <c r="J12" s="10">
        <f>E12/(E12+D12+C12)*100</f>
        <v>60.04458066313736</v>
      </c>
    </row>
    <row r="13" spans="1:10" x14ac:dyDescent="0.25">
      <c r="B13" s="29" t="s">
        <v>2</v>
      </c>
      <c r="C13" s="7"/>
      <c r="D13" s="7"/>
      <c r="E13" s="7"/>
      <c r="G13" s="29" t="s">
        <v>2</v>
      </c>
      <c r="H13" s="11"/>
      <c r="I13" s="11"/>
      <c r="J13" s="11"/>
    </row>
    <row r="14" spans="1:10" x14ac:dyDescent="0.25">
      <c r="B14" s="8" t="s">
        <v>3</v>
      </c>
      <c r="C14" s="9">
        <v>73</v>
      </c>
      <c r="D14" s="9">
        <v>133</v>
      </c>
      <c r="E14" s="9">
        <v>337</v>
      </c>
      <c r="G14" s="8" t="s">
        <v>3</v>
      </c>
      <c r="H14" s="12">
        <f>C14/(C14+D14+E14)*100</f>
        <v>13.443830570902392</v>
      </c>
      <c r="I14" s="12">
        <f>D14/(D14+E14+C14)*100</f>
        <v>24.493554327808472</v>
      </c>
      <c r="J14" s="12">
        <f>E14/(E14+D14+C14)*100</f>
        <v>62.062615101289133</v>
      </c>
    </row>
    <row r="15" spans="1:10" x14ac:dyDescent="0.25">
      <c r="B15" s="8" t="s">
        <v>4</v>
      </c>
      <c r="C15" s="9">
        <v>143</v>
      </c>
      <c r="D15" s="9">
        <v>319</v>
      </c>
      <c r="E15" s="9">
        <v>794</v>
      </c>
      <c r="G15" s="8" t="s">
        <v>4</v>
      </c>
      <c r="H15" s="12">
        <f>C15/(C15+D15+E15)*100</f>
        <v>11.385350318471337</v>
      </c>
      <c r="I15" s="12">
        <f>D15/(D15+E15+C15)*100</f>
        <v>25.398089171974526</v>
      </c>
      <c r="J15" s="12">
        <f>E15/(E15+D15+C15)*100</f>
        <v>63.216560509554142</v>
      </c>
    </row>
    <row r="16" spans="1:10" x14ac:dyDescent="0.25">
      <c r="B16" s="8" t="s">
        <v>5</v>
      </c>
      <c r="C16" s="9">
        <v>138</v>
      </c>
      <c r="D16" s="9">
        <v>386</v>
      </c>
      <c r="E16" s="9">
        <v>714</v>
      </c>
      <c r="G16" s="8" t="s">
        <v>5</v>
      </c>
      <c r="H16" s="12">
        <f>C16/(C16+D16+E16)*100</f>
        <v>11.147011308562197</v>
      </c>
      <c r="I16" s="12">
        <f>D16/(D16+E16+C16)*100</f>
        <v>31.179321486268176</v>
      </c>
      <c r="J16" s="12">
        <f>E16/(E16+D16+C16)*100</f>
        <v>57.673667205169629</v>
      </c>
    </row>
    <row r="17" spans="2:10" x14ac:dyDescent="0.25">
      <c r="B17" s="8" t="s">
        <v>6</v>
      </c>
      <c r="C17" s="9">
        <v>67</v>
      </c>
      <c r="D17" s="9">
        <v>175</v>
      </c>
      <c r="E17" s="9">
        <v>310</v>
      </c>
      <c r="G17" s="8" t="s">
        <v>6</v>
      </c>
      <c r="H17" s="12">
        <f>C17/(C17+D17+E17)*100</f>
        <v>12.137681159420289</v>
      </c>
      <c r="I17" s="12">
        <f>D17/(D17+E17+C17)*100</f>
        <v>31.70289855072464</v>
      </c>
      <c r="J17" s="12">
        <f>E17/(E17+D17+C17)*100</f>
        <v>56.159420289855078</v>
      </c>
    </row>
    <row r="18" spans="2:10" x14ac:dyDescent="0.25">
      <c r="B18" s="29" t="s">
        <v>17</v>
      </c>
      <c r="C18" s="7"/>
      <c r="D18" s="7"/>
      <c r="E18" s="7"/>
      <c r="G18" s="29" t="s">
        <v>17</v>
      </c>
      <c r="H18" s="7"/>
      <c r="I18" s="7"/>
      <c r="J18" s="7"/>
    </row>
    <row r="19" spans="2:10" x14ac:dyDescent="0.25">
      <c r="B19" s="8" t="s">
        <v>10</v>
      </c>
      <c r="C19" s="9">
        <v>144</v>
      </c>
      <c r="D19" s="9">
        <v>393</v>
      </c>
      <c r="E19" s="9">
        <v>740</v>
      </c>
      <c r="G19" s="8" t="s">
        <v>10</v>
      </c>
      <c r="H19" s="12">
        <f t="shared" ref="H19:H25" si="0">C19/(C19+D19+E19)*100</f>
        <v>11.276429130775254</v>
      </c>
      <c r="I19" s="12">
        <f t="shared" ref="I19:I25" si="1">D19/(D19+E19+C19)*100</f>
        <v>30.7752545027408</v>
      </c>
      <c r="J19" s="12">
        <f t="shared" ref="J19:J25" si="2">E19/(E19+D19+C19)*100</f>
        <v>57.948316366483944</v>
      </c>
    </row>
    <row r="20" spans="2:10" x14ac:dyDescent="0.25">
      <c r="B20" s="8" t="s">
        <v>11</v>
      </c>
      <c r="C20" s="9">
        <v>29</v>
      </c>
      <c r="D20" s="9">
        <v>96</v>
      </c>
      <c r="E20" s="9">
        <v>186</v>
      </c>
      <c r="G20" s="8" t="s">
        <v>11</v>
      </c>
      <c r="H20" s="12">
        <f t="shared" si="0"/>
        <v>9.32475884244373</v>
      </c>
      <c r="I20" s="12">
        <f t="shared" si="1"/>
        <v>30.868167202572351</v>
      </c>
      <c r="J20" s="12">
        <f t="shared" si="2"/>
        <v>59.807073954983927</v>
      </c>
    </row>
    <row r="21" spans="2:10" x14ac:dyDescent="0.25">
      <c r="B21" s="8" t="s">
        <v>12</v>
      </c>
      <c r="C21" s="9">
        <v>162</v>
      </c>
      <c r="D21" s="9">
        <v>302</v>
      </c>
      <c r="E21" s="9">
        <v>647</v>
      </c>
      <c r="G21" s="8" t="s">
        <v>12</v>
      </c>
      <c r="H21" s="12">
        <f t="shared" si="0"/>
        <v>14.581458145814583</v>
      </c>
      <c r="I21" s="12">
        <f t="shared" si="1"/>
        <v>27.182718271827184</v>
      </c>
      <c r="J21" s="12">
        <f t="shared" si="2"/>
        <v>58.235823582358236</v>
      </c>
    </row>
    <row r="22" spans="2:10" x14ac:dyDescent="0.25">
      <c r="B22" s="8" t="s">
        <v>13</v>
      </c>
      <c r="C22" s="9">
        <v>11</v>
      </c>
      <c r="D22" s="9">
        <v>48</v>
      </c>
      <c r="E22" s="9">
        <v>86</v>
      </c>
      <c r="G22" s="8" t="s">
        <v>13</v>
      </c>
      <c r="H22" s="12">
        <f t="shared" si="0"/>
        <v>7.5862068965517242</v>
      </c>
      <c r="I22" s="12">
        <f t="shared" si="1"/>
        <v>33.103448275862071</v>
      </c>
      <c r="J22" s="12">
        <f t="shared" si="2"/>
        <v>59.310344827586206</v>
      </c>
    </row>
    <row r="23" spans="2:10" x14ac:dyDescent="0.25">
      <c r="B23" s="8" t="s">
        <v>14</v>
      </c>
      <c r="C23" s="9">
        <v>19</v>
      </c>
      <c r="D23" s="9">
        <v>56</v>
      </c>
      <c r="E23" s="9">
        <v>179</v>
      </c>
      <c r="G23" s="8" t="s">
        <v>14</v>
      </c>
      <c r="H23" s="12">
        <f t="shared" si="0"/>
        <v>7.4803149606299222</v>
      </c>
      <c r="I23" s="12">
        <f t="shared" si="1"/>
        <v>22.047244094488189</v>
      </c>
      <c r="J23" s="12">
        <f t="shared" si="2"/>
        <v>70.472440944881882</v>
      </c>
    </row>
    <row r="24" spans="2:10" x14ac:dyDescent="0.25">
      <c r="B24" s="8" t="s">
        <v>15</v>
      </c>
      <c r="C24" s="9">
        <v>7</v>
      </c>
      <c r="D24" s="9">
        <v>21</v>
      </c>
      <c r="E24" s="9">
        <v>55</v>
      </c>
      <c r="G24" s="8" t="s">
        <v>15</v>
      </c>
      <c r="H24" s="12">
        <f t="shared" si="0"/>
        <v>8.4337349397590362</v>
      </c>
      <c r="I24" s="12">
        <f t="shared" si="1"/>
        <v>25.301204819277107</v>
      </c>
      <c r="J24" s="12">
        <f t="shared" si="2"/>
        <v>66.265060240963862</v>
      </c>
    </row>
    <row r="25" spans="2:10" x14ac:dyDescent="0.25">
      <c r="B25" s="8" t="s">
        <v>16</v>
      </c>
      <c r="C25" s="9">
        <v>49</v>
      </c>
      <c r="D25" s="9">
        <v>97</v>
      </c>
      <c r="E25" s="9">
        <v>262</v>
      </c>
      <c r="G25" s="8" t="s">
        <v>16</v>
      </c>
      <c r="H25" s="12">
        <f t="shared" si="0"/>
        <v>12.009803921568627</v>
      </c>
      <c r="I25" s="12">
        <f t="shared" si="1"/>
        <v>23.774509803921568</v>
      </c>
      <c r="J25" s="12">
        <f t="shared" si="2"/>
        <v>64.215686274509807</v>
      </c>
    </row>
    <row r="26" spans="2:10" x14ac:dyDescent="0.25">
      <c r="B26" s="45" t="s">
        <v>192</v>
      </c>
      <c r="C26" s="46"/>
      <c r="D26" s="46"/>
      <c r="E26" s="46"/>
      <c r="G26" s="45" t="s">
        <v>192</v>
      </c>
      <c r="H26" s="46"/>
      <c r="I26" s="46"/>
      <c r="J26" s="46"/>
    </row>
    <row r="27" spans="2:10" x14ac:dyDescent="0.25">
      <c r="B27" s="8" t="s">
        <v>193</v>
      </c>
      <c r="C27" s="9">
        <v>155</v>
      </c>
      <c r="D27" s="9">
        <v>355</v>
      </c>
      <c r="E27" s="9">
        <v>764</v>
      </c>
      <c r="G27" s="8" t="s">
        <v>193</v>
      </c>
      <c r="H27" s="12">
        <f t="shared" ref="H27:H33" si="3">C27/(C27+D27+E27)*100</f>
        <v>12.166405023547881</v>
      </c>
      <c r="I27" s="12">
        <f t="shared" ref="I27:I33" si="4">D27/(D27+E27+C27)*100</f>
        <v>27.864992150706435</v>
      </c>
      <c r="J27" s="12">
        <f t="shared" ref="J27:J33" si="5">E27/(E27+D27+C27)*100</f>
        <v>59.968602825745684</v>
      </c>
    </row>
    <row r="28" spans="2:10" x14ac:dyDescent="0.25">
      <c r="B28" s="8" t="s">
        <v>194</v>
      </c>
      <c r="C28" s="9">
        <v>81</v>
      </c>
      <c r="D28" s="9">
        <v>255</v>
      </c>
      <c r="E28" s="9">
        <v>497</v>
      </c>
      <c r="G28" s="8" t="s">
        <v>194</v>
      </c>
      <c r="H28" s="12">
        <f t="shared" si="3"/>
        <v>9.7238895558223284</v>
      </c>
      <c r="I28" s="12">
        <f t="shared" si="4"/>
        <v>30.612244897959183</v>
      </c>
      <c r="J28" s="12">
        <f t="shared" si="5"/>
        <v>59.663865546218489</v>
      </c>
    </row>
    <row r="29" spans="2:10" x14ac:dyDescent="0.25">
      <c r="B29" s="8" t="s">
        <v>195</v>
      </c>
      <c r="C29" s="9">
        <v>138</v>
      </c>
      <c r="D29" s="9">
        <v>292</v>
      </c>
      <c r="E29" s="9">
        <v>646</v>
      </c>
      <c r="G29" s="8" t="s">
        <v>195</v>
      </c>
      <c r="H29" s="12">
        <f t="shared" si="3"/>
        <v>12.825278810408921</v>
      </c>
      <c r="I29" s="12">
        <f t="shared" si="4"/>
        <v>27.137546468401485</v>
      </c>
      <c r="J29" s="12">
        <f t="shared" si="5"/>
        <v>60.037174721189587</v>
      </c>
    </row>
    <row r="30" spans="2:10" x14ac:dyDescent="0.25">
      <c r="B30" s="8" t="s">
        <v>196</v>
      </c>
      <c r="C30" s="9">
        <v>24</v>
      </c>
      <c r="D30" s="9">
        <v>45</v>
      </c>
      <c r="E30" s="9">
        <v>87</v>
      </c>
      <c r="G30" s="8" t="s">
        <v>196</v>
      </c>
      <c r="H30" s="12">
        <f t="shared" si="3"/>
        <v>15.384615384615385</v>
      </c>
      <c r="I30" s="12">
        <f t="shared" si="4"/>
        <v>28.846153846153843</v>
      </c>
      <c r="J30" s="12">
        <f t="shared" si="5"/>
        <v>55.769230769230774</v>
      </c>
    </row>
    <row r="31" spans="2:10" x14ac:dyDescent="0.25">
      <c r="B31" s="8" t="s">
        <v>197</v>
      </c>
      <c r="C31" s="9">
        <v>13</v>
      </c>
      <c r="D31" s="9">
        <v>41</v>
      </c>
      <c r="E31" s="9">
        <v>90</v>
      </c>
      <c r="G31" s="8" t="s">
        <v>197</v>
      </c>
      <c r="H31" s="12">
        <f t="shared" si="3"/>
        <v>9.0277777777777768</v>
      </c>
      <c r="I31" s="12">
        <f t="shared" si="4"/>
        <v>28.472222222222221</v>
      </c>
      <c r="J31" s="12">
        <f t="shared" si="5"/>
        <v>62.5</v>
      </c>
    </row>
    <row r="32" spans="2:10" x14ac:dyDescent="0.25">
      <c r="B32" s="8" t="s">
        <v>198</v>
      </c>
      <c r="C32" s="9">
        <v>6</v>
      </c>
      <c r="D32" s="9">
        <v>12</v>
      </c>
      <c r="E32" s="9">
        <v>35</v>
      </c>
      <c r="G32" s="8" t="s">
        <v>198</v>
      </c>
      <c r="H32" s="12">
        <f t="shared" si="3"/>
        <v>11.320754716981133</v>
      </c>
      <c r="I32" s="12">
        <f t="shared" si="4"/>
        <v>22.641509433962266</v>
      </c>
      <c r="J32" s="12">
        <f t="shared" si="5"/>
        <v>66.037735849056602</v>
      </c>
    </row>
    <row r="33" spans="2:10" x14ac:dyDescent="0.25">
      <c r="B33" s="8" t="s">
        <v>199</v>
      </c>
      <c r="C33" s="9">
        <v>4</v>
      </c>
      <c r="D33" s="9">
        <v>13</v>
      </c>
      <c r="E33" s="9">
        <v>36</v>
      </c>
      <c r="G33" s="8" t="s">
        <v>199</v>
      </c>
      <c r="H33" s="12">
        <f t="shared" si="3"/>
        <v>7.5471698113207548</v>
      </c>
      <c r="I33" s="12">
        <f t="shared" si="4"/>
        <v>24.528301886792452</v>
      </c>
      <c r="J33" s="12">
        <f t="shared" si="5"/>
        <v>67.924528301886795</v>
      </c>
    </row>
    <row r="34" spans="2:10" x14ac:dyDescent="0.25">
      <c r="B34" s="45" t="s">
        <v>42</v>
      </c>
      <c r="C34" s="49"/>
      <c r="D34" s="49"/>
      <c r="E34" s="49"/>
      <c r="F34" s="51"/>
      <c r="G34" s="45" t="s">
        <v>42</v>
      </c>
      <c r="H34" s="50"/>
      <c r="I34" s="50"/>
    </row>
    <row r="35" spans="2:10" x14ac:dyDescent="0.25">
      <c r="B35" s="8" t="s">
        <v>43</v>
      </c>
      <c r="C35" s="9">
        <v>291</v>
      </c>
      <c r="D35" s="9">
        <v>689</v>
      </c>
      <c r="E35" s="9">
        <v>1493</v>
      </c>
      <c r="F35" s="51"/>
      <c r="G35" s="8" t="s">
        <v>43</v>
      </c>
      <c r="H35" s="48">
        <f>C35/(C35+D35+E35)*100</f>
        <v>11.767084512737567</v>
      </c>
      <c r="I35" s="48">
        <f>D35/(D35+E35+C35)*100</f>
        <v>27.860897695107155</v>
      </c>
      <c r="J35" s="48">
        <f>E35/(E35+D35+C35)*100</f>
        <v>60.372017792155276</v>
      </c>
    </row>
    <row r="36" spans="2:10" x14ac:dyDescent="0.25">
      <c r="B36" s="8" t="s">
        <v>44</v>
      </c>
      <c r="C36" s="9">
        <v>130</v>
      </c>
      <c r="D36" s="9">
        <v>324</v>
      </c>
      <c r="E36" s="9">
        <v>662</v>
      </c>
      <c r="F36" s="51"/>
      <c r="G36" s="8" t="s">
        <v>44</v>
      </c>
      <c r="H36" s="48">
        <f>C36/(C36+D36+E36)*100</f>
        <v>11.648745519713263</v>
      </c>
      <c r="I36" s="48">
        <f>D36/(D36+E36+C36)*100</f>
        <v>29.032258064516132</v>
      </c>
      <c r="J36" s="48">
        <f>E36/(E36+D36+C36)*100</f>
        <v>59.318996415770606</v>
      </c>
    </row>
  </sheetData>
  <mergeCells count="1">
    <mergeCell ref="B6:J7"/>
  </mergeCells>
  <hyperlinks>
    <hyperlink ref="B4" location="Índice!A1" display="voltar" xr:uid="{F8E3DAF7-3873-4140-810B-ABF091DC63E2}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DEE4F-A289-406C-B73D-DD7CB64E5CE3}">
  <sheetPr>
    <tabColor rgb="FFD8D2D9"/>
  </sheetPr>
  <dimension ref="A2:L37"/>
  <sheetViews>
    <sheetView showGridLines="0" topLeftCell="A7" zoomScaleNormal="100" workbookViewId="0">
      <selection activeCell="C28" sqref="C28"/>
    </sheetView>
  </sheetViews>
  <sheetFormatPr defaultRowHeight="15" x14ac:dyDescent="0.25"/>
  <cols>
    <col min="1" max="1" width="3.42578125" customWidth="1"/>
    <col min="2" max="2" width="28.28515625" customWidth="1"/>
    <col min="3" max="6" width="13.28515625" customWidth="1"/>
    <col min="7" max="7" width="3.42578125" customWidth="1"/>
    <col min="8" max="8" width="27.7109375" customWidth="1"/>
    <col min="9" max="12" width="13.28515625" customWidth="1"/>
  </cols>
  <sheetData>
    <row r="2" spans="1:12" ht="18" x14ac:dyDescent="0.25">
      <c r="B2" s="27" t="s">
        <v>180</v>
      </c>
    </row>
    <row r="3" spans="1:12" x14ac:dyDescent="0.25">
      <c r="A3" s="15"/>
      <c r="B3" s="26" t="str">
        <f>Índice!B11</f>
        <v>Maio 2022</v>
      </c>
    </row>
    <row r="4" spans="1:12" x14ac:dyDescent="0.25">
      <c r="B4" s="25" t="s">
        <v>30</v>
      </c>
    </row>
    <row r="5" spans="1:12" ht="3" customHeight="1" x14ac:dyDescent="0.25">
      <c r="B5" s="25"/>
    </row>
    <row r="6" spans="1:12" ht="18" customHeight="1" x14ac:dyDescent="0.25">
      <c r="B6" s="62" t="s">
        <v>132</v>
      </c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8" customHeight="1" x14ac:dyDescent="0.2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8" customHeight="1" x14ac:dyDescent="0.25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2" ht="3" customHeight="1" x14ac:dyDescent="0.25"/>
    <row r="10" spans="1:12" x14ac:dyDescent="0.25">
      <c r="B10" s="14" t="s">
        <v>27</v>
      </c>
      <c r="H10" s="2" t="s">
        <v>7</v>
      </c>
    </row>
    <row r="11" spans="1:12" ht="56.25" x14ac:dyDescent="0.25">
      <c r="B11" s="28" t="s">
        <v>0</v>
      </c>
      <c r="C11" s="28" t="s">
        <v>133</v>
      </c>
      <c r="D11" s="28" t="s">
        <v>134</v>
      </c>
      <c r="E11" s="28" t="s">
        <v>135</v>
      </c>
      <c r="F11" s="28" t="s">
        <v>63</v>
      </c>
      <c r="H11" s="28" t="s">
        <v>0</v>
      </c>
      <c r="I11" s="28" t="s">
        <v>133</v>
      </c>
      <c r="J11" s="28" t="s">
        <v>134</v>
      </c>
      <c r="K11" s="28" t="s">
        <v>135</v>
      </c>
      <c r="L11" s="28" t="s">
        <v>63</v>
      </c>
    </row>
    <row r="12" spans="1:12" x14ac:dyDescent="0.25">
      <c r="B12" s="29" t="s">
        <v>1</v>
      </c>
      <c r="C12" s="4"/>
      <c r="D12" s="4"/>
      <c r="E12" s="4"/>
      <c r="F12" s="4"/>
      <c r="H12" s="29" t="s">
        <v>1</v>
      </c>
      <c r="I12" s="4"/>
      <c r="J12" s="4"/>
      <c r="K12" s="4"/>
      <c r="L12" s="4"/>
    </row>
    <row r="13" spans="1:12" x14ac:dyDescent="0.25">
      <c r="B13" s="5" t="s">
        <v>1</v>
      </c>
      <c r="C13" s="6">
        <v>1172</v>
      </c>
      <c r="D13" s="6">
        <v>786</v>
      </c>
      <c r="E13" s="6">
        <v>892</v>
      </c>
      <c r="F13" s="6">
        <v>309</v>
      </c>
      <c r="H13" s="5" t="s">
        <v>1</v>
      </c>
      <c r="I13" s="10">
        <f>C13/'Q11'!$E12*100</f>
        <v>54.385150812064964</v>
      </c>
      <c r="J13" s="10">
        <f>D13/'Q11'!$E12*100</f>
        <v>36.47331786542923</v>
      </c>
      <c r="K13" s="10">
        <f>E13/'Q11'!$E12*100</f>
        <v>41.392111368909511</v>
      </c>
      <c r="L13" s="10">
        <f>F13/'Q11'!$E12*100</f>
        <v>14.338747099767982</v>
      </c>
    </row>
    <row r="14" spans="1:12" x14ac:dyDescent="0.25">
      <c r="B14" s="29" t="s">
        <v>2</v>
      </c>
      <c r="C14" s="7"/>
      <c r="D14" s="7"/>
      <c r="E14" s="7"/>
      <c r="F14" s="7"/>
      <c r="H14" s="29" t="s">
        <v>2</v>
      </c>
      <c r="I14" s="11"/>
      <c r="J14" s="11"/>
      <c r="K14" s="11"/>
      <c r="L14" s="11"/>
    </row>
    <row r="15" spans="1:12" x14ac:dyDescent="0.25">
      <c r="B15" s="8" t="s">
        <v>3</v>
      </c>
      <c r="C15" s="9">
        <v>187</v>
      </c>
      <c r="D15" s="9">
        <v>71</v>
      </c>
      <c r="E15" s="9">
        <v>126</v>
      </c>
      <c r="F15" s="9">
        <v>53</v>
      </c>
      <c r="H15" s="8" t="s">
        <v>3</v>
      </c>
      <c r="I15" s="12">
        <f>C15/'Q11'!$E14*100</f>
        <v>55.489614243323437</v>
      </c>
      <c r="J15" s="12">
        <f>D15/'Q11'!$E14*100</f>
        <v>21.068249258160236</v>
      </c>
      <c r="K15" s="12">
        <f>E15/'Q11'!$E14*100</f>
        <v>37.388724035608305</v>
      </c>
      <c r="L15" s="12">
        <f>F15/'Q11'!$E14*100</f>
        <v>15.727002967359049</v>
      </c>
    </row>
    <row r="16" spans="1:12" x14ac:dyDescent="0.25">
      <c r="B16" s="8" t="s">
        <v>4</v>
      </c>
      <c r="C16" s="9">
        <v>442</v>
      </c>
      <c r="D16" s="9">
        <v>262</v>
      </c>
      <c r="E16" s="9">
        <v>347</v>
      </c>
      <c r="F16" s="9">
        <v>111</v>
      </c>
      <c r="H16" s="8" t="s">
        <v>4</v>
      </c>
      <c r="I16" s="12">
        <f>C16/'Q11'!$E15*100</f>
        <v>55.667506297229217</v>
      </c>
      <c r="J16" s="12">
        <f>D16/'Q11'!$E15*100</f>
        <v>32.997481108312343</v>
      </c>
      <c r="K16" s="12">
        <f>E16/'Q11'!$E15*100</f>
        <v>43.702770780856426</v>
      </c>
      <c r="L16" s="12">
        <f>F16/'Q11'!$E15*100</f>
        <v>13.97984886649874</v>
      </c>
    </row>
    <row r="17" spans="2:12" x14ac:dyDescent="0.25">
      <c r="B17" s="8" t="s">
        <v>5</v>
      </c>
      <c r="C17" s="9">
        <v>389</v>
      </c>
      <c r="D17" s="9">
        <v>308</v>
      </c>
      <c r="E17" s="9">
        <v>285</v>
      </c>
      <c r="F17" s="9">
        <v>95</v>
      </c>
      <c r="H17" s="8" t="s">
        <v>5</v>
      </c>
      <c r="I17" s="12">
        <f>C17/'Q11'!$E16*100</f>
        <v>54.481792717086833</v>
      </c>
      <c r="J17" s="12">
        <f>D17/'Q11'!$E16*100</f>
        <v>43.137254901960787</v>
      </c>
      <c r="K17" s="12">
        <f>E17/'Q11'!$E16*100</f>
        <v>39.915966386554622</v>
      </c>
      <c r="L17" s="12">
        <f>F17/'Q11'!$E16*100</f>
        <v>13.305322128851541</v>
      </c>
    </row>
    <row r="18" spans="2:12" x14ac:dyDescent="0.25">
      <c r="B18" s="8" t="s">
        <v>6</v>
      </c>
      <c r="C18" s="9">
        <v>154</v>
      </c>
      <c r="D18" s="9">
        <v>145</v>
      </c>
      <c r="E18" s="9">
        <v>134</v>
      </c>
      <c r="F18" s="9">
        <v>50</v>
      </c>
      <c r="H18" s="8" t="s">
        <v>6</v>
      </c>
      <c r="I18" s="12">
        <f>C18/'Q11'!$E17*100</f>
        <v>49.677419354838712</v>
      </c>
      <c r="J18" s="12">
        <f>D18/'Q11'!$E17*100</f>
        <v>46.774193548387096</v>
      </c>
      <c r="K18" s="12">
        <f>E18/'Q11'!$E17*100</f>
        <v>43.225806451612904</v>
      </c>
      <c r="L18" s="12">
        <f>F18/'Q11'!$E17*100</f>
        <v>16.129032258064516</v>
      </c>
    </row>
    <row r="19" spans="2:12" x14ac:dyDescent="0.25">
      <c r="B19" s="29" t="s">
        <v>17</v>
      </c>
      <c r="C19" s="7"/>
      <c r="D19" s="7"/>
      <c r="E19" s="7"/>
      <c r="F19" s="7"/>
      <c r="H19" s="29" t="s">
        <v>17</v>
      </c>
      <c r="I19" s="7"/>
      <c r="J19" s="7"/>
      <c r="K19" s="7"/>
      <c r="L19" s="7"/>
    </row>
    <row r="20" spans="2:12" x14ac:dyDescent="0.25">
      <c r="B20" s="8" t="s">
        <v>10</v>
      </c>
      <c r="C20" s="9">
        <v>400</v>
      </c>
      <c r="D20" s="9">
        <v>308</v>
      </c>
      <c r="E20" s="9">
        <v>322</v>
      </c>
      <c r="F20" s="9">
        <v>99</v>
      </c>
      <c r="H20" s="8" t="s">
        <v>10</v>
      </c>
      <c r="I20" s="12">
        <f>C20/'Q11'!$E19*100</f>
        <v>54.054054054054056</v>
      </c>
      <c r="J20" s="12">
        <f>D20/'Q11'!$E19*100</f>
        <v>41.621621621621621</v>
      </c>
      <c r="K20" s="12">
        <f>E20/'Q11'!$E19*100</f>
        <v>43.513513513513516</v>
      </c>
      <c r="L20" s="12">
        <f>F20/'Q11'!$E19*100</f>
        <v>13.378378378378377</v>
      </c>
    </row>
    <row r="21" spans="2:12" x14ac:dyDescent="0.25">
      <c r="B21" s="8" t="s">
        <v>11</v>
      </c>
      <c r="C21" s="9">
        <v>80</v>
      </c>
      <c r="D21" s="9">
        <v>110</v>
      </c>
      <c r="E21" s="9">
        <v>57</v>
      </c>
      <c r="F21" s="9">
        <v>26</v>
      </c>
      <c r="H21" s="8" t="s">
        <v>11</v>
      </c>
      <c r="I21" s="12">
        <f>C21/'Q11'!$E20*100</f>
        <v>43.01075268817204</v>
      </c>
      <c r="J21" s="12">
        <f>D21/'Q11'!$E20*100</f>
        <v>59.13978494623656</v>
      </c>
      <c r="K21" s="12">
        <f>E21/'Q11'!$E20*100</f>
        <v>30.64516129032258</v>
      </c>
      <c r="L21" s="12">
        <f>F21/'Q11'!$E20*100</f>
        <v>13.978494623655912</v>
      </c>
    </row>
    <row r="22" spans="2:12" x14ac:dyDescent="0.25">
      <c r="B22" s="8" t="s">
        <v>12</v>
      </c>
      <c r="C22" s="9">
        <v>382</v>
      </c>
      <c r="D22" s="9">
        <v>143</v>
      </c>
      <c r="E22" s="9">
        <v>292</v>
      </c>
      <c r="F22" s="9">
        <v>95</v>
      </c>
      <c r="H22" s="8" t="s">
        <v>12</v>
      </c>
      <c r="I22" s="12">
        <f>C22/'Q11'!$E21*100</f>
        <v>59.041731066460592</v>
      </c>
      <c r="J22" s="12">
        <f>D22/'Q11'!$E21*100</f>
        <v>22.102009273570324</v>
      </c>
      <c r="K22" s="12">
        <f>E22/'Q11'!$E21*100</f>
        <v>45.131375579598142</v>
      </c>
      <c r="L22" s="12">
        <f>F22/'Q11'!$E21*100</f>
        <v>14.683153013910355</v>
      </c>
    </row>
    <row r="23" spans="2:12" x14ac:dyDescent="0.25">
      <c r="B23" s="8" t="s">
        <v>13</v>
      </c>
      <c r="C23" s="9">
        <v>43</v>
      </c>
      <c r="D23" s="9">
        <v>41</v>
      </c>
      <c r="E23" s="9">
        <v>30</v>
      </c>
      <c r="F23" s="9">
        <v>10</v>
      </c>
      <c r="H23" s="8" t="s">
        <v>13</v>
      </c>
      <c r="I23" s="12">
        <f>C23/'Q11'!$E22*100</f>
        <v>50</v>
      </c>
      <c r="J23" s="12">
        <f>D23/'Q11'!$E22*100</f>
        <v>47.674418604651166</v>
      </c>
      <c r="K23" s="12">
        <f>E23/'Q11'!$E22*100</f>
        <v>34.883720930232556</v>
      </c>
      <c r="L23" s="12">
        <f>F23/'Q11'!$E22*100</f>
        <v>11.627906976744185</v>
      </c>
    </row>
    <row r="24" spans="2:12" x14ac:dyDescent="0.25">
      <c r="B24" s="8" t="s">
        <v>14</v>
      </c>
      <c r="C24" s="9">
        <v>103</v>
      </c>
      <c r="D24" s="9">
        <v>41</v>
      </c>
      <c r="E24" s="9">
        <v>68</v>
      </c>
      <c r="F24" s="9">
        <v>32</v>
      </c>
      <c r="H24" s="8" t="s">
        <v>14</v>
      </c>
      <c r="I24" s="12">
        <f>C24/'Q11'!$E23*100</f>
        <v>57.541899441340782</v>
      </c>
      <c r="J24" s="12">
        <f>D24/'Q11'!$E23*100</f>
        <v>22.905027932960895</v>
      </c>
      <c r="K24" s="12">
        <f>E24/'Q11'!$E23*100</f>
        <v>37.988826815642454</v>
      </c>
      <c r="L24" s="12">
        <f>F24/'Q11'!$E23*100</f>
        <v>17.877094972067038</v>
      </c>
    </row>
    <row r="25" spans="2:12" x14ac:dyDescent="0.25">
      <c r="B25" s="8" t="s">
        <v>15</v>
      </c>
      <c r="C25" s="9">
        <v>34</v>
      </c>
      <c r="D25" s="9">
        <v>31</v>
      </c>
      <c r="E25" s="9">
        <v>21</v>
      </c>
      <c r="F25" s="9">
        <v>6</v>
      </c>
      <c r="H25" s="8" t="s">
        <v>15</v>
      </c>
      <c r="I25" s="12">
        <f>C25/'Q11'!$E24*100</f>
        <v>61.818181818181813</v>
      </c>
      <c r="J25" s="12">
        <f>D25/'Q11'!$E24*100</f>
        <v>56.36363636363636</v>
      </c>
      <c r="K25" s="12">
        <f>E25/'Q11'!$E24*100</f>
        <v>38.181818181818187</v>
      </c>
      <c r="L25" s="12">
        <f>F25/'Q11'!$E24*100</f>
        <v>10.909090909090908</v>
      </c>
    </row>
    <row r="26" spans="2:12" x14ac:dyDescent="0.25">
      <c r="B26" s="8" t="s">
        <v>16</v>
      </c>
      <c r="C26" s="9">
        <v>130</v>
      </c>
      <c r="D26" s="9">
        <v>112</v>
      </c>
      <c r="E26" s="9">
        <v>102</v>
      </c>
      <c r="F26" s="9">
        <v>41</v>
      </c>
      <c r="H26" s="8" t="s">
        <v>16</v>
      </c>
      <c r="I26" s="12">
        <f>C26/'Q11'!$E25*100</f>
        <v>49.618320610687022</v>
      </c>
      <c r="J26" s="12">
        <f>D26/'Q11'!$E25*100</f>
        <v>42.748091603053432</v>
      </c>
      <c r="K26" s="12">
        <f>E26/'Q11'!$E25*100</f>
        <v>38.931297709923662</v>
      </c>
      <c r="L26" s="12">
        <f>F26/'Q11'!$E25*100</f>
        <v>15.648854961832063</v>
      </c>
    </row>
    <row r="27" spans="2:12" x14ac:dyDescent="0.25">
      <c r="B27" s="45" t="s">
        <v>192</v>
      </c>
      <c r="C27" s="46"/>
      <c r="D27" s="46"/>
      <c r="E27" s="46"/>
      <c r="F27" s="46"/>
      <c r="H27" s="45" t="s">
        <v>192</v>
      </c>
      <c r="I27" s="46"/>
      <c r="J27" s="46"/>
      <c r="K27" s="46"/>
      <c r="L27" s="46"/>
    </row>
    <row r="28" spans="2:12" x14ac:dyDescent="0.25">
      <c r="B28" s="8" t="s">
        <v>193</v>
      </c>
      <c r="C28" s="9">
        <v>404</v>
      </c>
      <c r="D28" s="9">
        <v>266</v>
      </c>
      <c r="E28" s="9">
        <v>344</v>
      </c>
      <c r="F28" s="9">
        <v>101</v>
      </c>
      <c r="H28" s="8" t="s">
        <v>193</v>
      </c>
      <c r="I28" s="12">
        <f>C28/'Q11'!$E27*100</f>
        <v>52.879581151832454</v>
      </c>
      <c r="J28" s="12">
        <f>D28/'Q11'!$E27*100</f>
        <v>34.816753926701573</v>
      </c>
      <c r="K28" s="12">
        <f>E28/'Q11'!$E27*100</f>
        <v>45.026178010471199</v>
      </c>
      <c r="L28" s="12">
        <f>F28/'Q11'!$E27*100</f>
        <v>13.219895287958114</v>
      </c>
    </row>
    <row r="29" spans="2:12" x14ac:dyDescent="0.25">
      <c r="B29" s="8" t="s">
        <v>194</v>
      </c>
      <c r="C29" s="9">
        <v>285</v>
      </c>
      <c r="D29" s="9">
        <v>176</v>
      </c>
      <c r="E29" s="9">
        <v>191</v>
      </c>
      <c r="F29" s="9">
        <v>60</v>
      </c>
      <c r="H29" s="8" t="s">
        <v>194</v>
      </c>
      <c r="I29" s="12">
        <f>C29/'Q11'!$E28*100</f>
        <v>57.344064386317903</v>
      </c>
      <c r="J29" s="12">
        <f>D29/'Q11'!$E28*100</f>
        <v>35.412474849094565</v>
      </c>
      <c r="K29" s="12">
        <f>E29/'Q11'!$E28*100</f>
        <v>38.430583501006041</v>
      </c>
      <c r="L29" s="12">
        <f>F29/'Q11'!$E28*100</f>
        <v>12.072434607645874</v>
      </c>
    </row>
    <row r="30" spans="2:12" x14ac:dyDescent="0.25">
      <c r="B30" s="8" t="s">
        <v>195</v>
      </c>
      <c r="C30" s="9">
        <v>364</v>
      </c>
      <c r="D30" s="9">
        <v>260</v>
      </c>
      <c r="E30" s="9">
        <v>266</v>
      </c>
      <c r="F30" s="9">
        <v>102</v>
      </c>
      <c r="H30" s="8" t="s">
        <v>195</v>
      </c>
      <c r="I30" s="12">
        <f>C30/'Q11'!$E29*100</f>
        <v>56.346749226006189</v>
      </c>
      <c r="J30" s="12">
        <f>D30/'Q11'!$E29*100</f>
        <v>40.247678018575847</v>
      </c>
      <c r="K30" s="12">
        <f>E30/'Q11'!$E29*100</f>
        <v>41.17647058823529</v>
      </c>
      <c r="L30" s="12">
        <f>F30/'Q11'!$E29*100</f>
        <v>15.789473684210526</v>
      </c>
    </row>
    <row r="31" spans="2:12" x14ac:dyDescent="0.25">
      <c r="B31" s="8" t="s">
        <v>196</v>
      </c>
      <c r="C31" s="9">
        <v>43</v>
      </c>
      <c r="D31" s="9">
        <v>29</v>
      </c>
      <c r="E31" s="9">
        <v>25</v>
      </c>
      <c r="F31" s="9">
        <v>15</v>
      </c>
      <c r="H31" s="8" t="s">
        <v>196</v>
      </c>
      <c r="I31" s="12">
        <f>C31/'Q11'!$E30*100</f>
        <v>49.425287356321839</v>
      </c>
      <c r="J31" s="12">
        <f>D31/'Q11'!$E30*100</f>
        <v>33.333333333333329</v>
      </c>
      <c r="K31" s="12">
        <f>E31/'Q11'!$E30*100</f>
        <v>28.735632183908045</v>
      </c>
      <c r="L31" s="12">
        <f>F31/'Q11'!$E30*100</f>
        <v>17.241379310344829</v>
      </c>
    </row>
    <row r="32" spans="2:12" x14ac:dyDescent="0.25">
      <c r="B32" s="8" t="s">
        <v>197</v>
      </c>
      <c r="C32" s="9">
        <v>45</v>
      </c>
      <c r="D32" s="9">
        <v>25</v>
      </c>
      <c r="E32" s="9">
        <v>36</v>
      </c>
      <c r="F32" s="9">
        <v>16</v>
      </c>
      <c r="H32" s="8" t="s">
        <v>197</v>
      </c>
      <c r="I32" s="12">
        <f>C32/'Q11'!$E31*100</f>
        <v>50</v>
      </c>
      <c r="J32" s="12">
        <f>D32/'Q11'!$E31*100</f>
        <v>27.777777777777779</v>
      </c>
      <c r="K32" s="12">
        <f>E32/'Q11'!$E31*100</f>
        <v>40</v>
      </c>
      <c r="L32" s="12">
        <f>F32/'Q11'!$E31*100</f>
        <v>17.777777777777779</v>
      </c>
    </row>
    <row r="33" spans="2:12" x14ac:dyDescent="0.25">
      <c r="B33" s="8" t="s">
        <v>198</v>
      </c>
      <c r="C33" s="9">
        <v>17</v>
      </c>
      <c r="D33" s="9">
        <v>11</v>
      </c>
      <c r="E33" s="9">
        <v>14</v>
      </c>
      <c r="F33" s="9">
        <v>12</v>
      </c>
      <c r="H33" s="8" t="s">
        <v>198</v>
      </c>
      <c r="I33" s="12">
        <f>C33/'Q11'!$E32*100</f>
        <v>48.571428571428569</v>
      </c>
      <c r="J33" s="12">
        <f>D33/'Q11'!$E32*100</f>
        <v>31.428571428571427</v>
      </c>
      <c r="K33" s="12">
        <f>E33/'Q11'!$E32*100</f>
        <v>40</v>
      </c>
      <c r="L33" s="12">
        <f>F33/'Q11'!$E32*100</f>
        <v>34.285714285714285</v>
      </c>
    </row>
    <row r="34" spans="2:12" x14ac:dyDescent="0.25">
      <c r="B34" s="8" t="s">
        <v>199</v>
      </c>
      <c r="C34" s="9">
        <v>14</v>
      </c>
      <c r="D34" s="9">
        <v>19</v>
      </c>
      <c r="E34" s="9">
        <v>16</v>
      </c>
      <c r="F34" s="9">
        <v>3</v>
      </c>
      <c r="H34" s="8" t="s">
        <v>199</v>
      </c>
      <c r="I34" s="12">
        <f>C34/'Q11'!$E33*100</f>
        <v>38.888888888888893</v>
      </c>
      <c r="J34" s="12">
        <f>D34/'Q11'!$E33*100</f>
        <v>52.777777777777779</v>
      </c>
      <c r="K34" s="12">
        <f>E34/'Q11'!$E33*100</f>
        <v>44.444444444444443</v>
      </c>
      <c r="L34" s="12">
        <f>F34/'Q11'!$E33*100</f>
        <v>8.3333333333333321</v>
      </c>
    </row>
    <row r="35" spans="2:12" x14ac:dyDescent="0.25">
      <c r="B35" s="45" t="s">
        <v>42</v>
      </c>
      <c r="C35" s="49"/>
      <c r="D35" s="49"/>
      <c r="E35" s="49"/>
      <c r="F35" s="49"/>
      <c r="G35" s="51"/>
      <c r="H35" s="51" t="s">
        <v>42</v>
      </c>
      <c r="I35" s="50"/>
      <c r="J35" s="50"/>
    </row>
    <row r="36" spans="2:12" x14ac:dyDescent="0.25">
      <c r="B36" s="8" t="s">
        <v>43</v>
      </c>
      <c r="C36" s="9">
        <v>818</v>
      </c>
      <c r="D36" s="9">
        <v>485</v>
      </c>
      <c r="E36" s="9">
        <v>606</v>
      </c>
      <c r="F36" s="9">
        <v>228</v>
      </c>
      <c r="G36" s="51"/>
      <c r="H36" s="8" t="s">
        <v>43</v>
      </c>
      <c r="I36" s="12">
        <f>C36/'Q11'!$E35*100</f>
        <v>54.789015405224383</v>
      </c>
      <c r="J36" s="12">
        <f>D36/'Q11'!$E35*100</f>
        <v>32.484929671801744</v>
      </c>
      <c r="K36" s="12">
        <f>E36/'Q11'!$E35*100</f>
        <v>40.589417280643005</v>
      </c>
      <c r="L36" s="12">
        <f>F36/'Q11'!$E35*100</f>
        <v>15.271265907568655</v>
      </c>
    </row>
    <row r="37" spans="2:12" x14ac:dyDescent="0.25">
      <c r="B37" s="8" t="s">
        <v>44</v>
      </c>
      <c r="C37" s="9">
        <v>354</v>
      </c>
      <c r="D37" s="9">
        <v>301</v>
      </c>
      <c r="E37" s="9">
        <v>286</v>
      </c>
      <c r="F37" s="9">
        <v>81</v>
      </c>
      <c r="G37" s="51"/>
      <c r="H37" s="8" t="s">
        <v>44</v>
      </c>
      <c r="I37" s="12">
        <f>C37/'Q11'!$E36*100</f>
        <v>53.474320241691842</v>
      </c>
      <c r="J37" s="12">
        <f>D37/'Q11'!$E36*100</f>
        <v>45.468277945619334</v>
      </c>
      <c r="K37" s="12">
        <f>E37/'Q11'!$E36*100</f>
        <v>43.202416918429002</v>
      </c>
      <c r="L37" s="12">
        <f>F37/'Q11'!$E36*100</f>
        <v>12.235649546827794</v>
      </c>
    </row>
  </sheetData>
  <mergeCells count="1">
    <mergeCell ref="B6:L8"/>
  </mergeCells>
  <hyperlinks>
    <hyperlink ref="B4" location="Índice!A1" display="voltar" xr:uid="{4DE084A1-C432-4AEB-ADC9-A1B332C24397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8D2D9"/>
  </sheetPr>
  <dimension ref="A2:X37"/>
  <sheetViews>
    <sheetView showGridLines="0" zoomScaleNormal="100" workbookViewId="0">
      <selection activeCell="B9" sqref="B9:B11"/>
    </sheetView>
  </sheetViews>
  <sheetFormatPr defaultRowHeight="15" x14ac:dyDescent="0.25"/>
  <cols>
    <col min="1" max="1" width="3.42578125" customWidth="1"/>
    <col min="2" max="2" width="28.28515625" customWidth="1"/>
    <col min="3" max="11" width="10.7109375" customWidth="1"/>
    <col min="12" max="12" width="3.42578125" customWidth="1"/>
    <col min="13" max="13" width="27.7109375" customWidth="1"/>
    <col min="20" max="20" width="3.42578125" customWidth="1"/>
    <col min="21" max="21" width="27.5703125" bestFit="1" customWidth="1"/>
  </cols>
  <sheetData>
    <row r="2" spans="1:24" ht="18" x14ac:dyDescent="0.25">
      <c r="B2" s="27" t="s">
        <v>180</v>
      </c>
    </row>
    <row r="3" spans="1:24" x14ac:dyDescent="0.25">
      <c r="A3" s="15"/>
      <c r="B3" s="26" t="str">
        <f>Índice!B11</f>
        <v>Maio 2022</v>
      </c>
    </row>
    <row r="4" spans="1:24" x14ac:dyDescent="0.25">
      <c r="B4" s="25" t="s">
        <v>30</v>
      </c>
    </row>
    <row r="5" spans="1:24" ht="3" customHeight="1" x14ac:dyDescent="0.25">
      <c r="B5" s="25"/>
    </row>
    <row r="6" spans="1:24" ht="18" customHeight="1" x14ac:dyDescent="0.25">
      <c r="B6" s="24" t="s">
        <v>181</v>
      </c>
      <c r="C6" s="1"/>
      <c r="D6" s="1"/>
      <c r="E6" s="1"/>
      <c r="F6" s="1"/>
      <c r="G6" s="1"/>
      <c r="H6" s="1"/>
      <c r="I6" s="1"/>
      <c r="J6" s="1"/>
      <c r="K6" s="1"/>
    </row>
    <row r="7" spans="1:24" ht="3" customHeight="1" x14ac:dyDescent="0.25">
      <c r="B7" s="2"/>
      <c r="M7" s="2"/>
      <c r="U7" s="2"/>
    </row>
    <row r="8" spans="1:24" x14ac:dyDescent="0.25">
      <c r="B8" s="14" t="s">
        <v>185</v>
      </c>
      <c r="M8" s="2" t="s">
        <v>7</v>
      </c>
      <c r="U8" s="2" t="s">
        <v>7</v>
      </c>
    </row>
    <row r="9" spans="1:24" x14ac:dyDescent="0.25">
      <c r="B9" s="60" t="s">
        <v>0</v>
      </c>
      <c r="C9" s="60" t="s">
        <v>18</v>
      </c>
      <c r="D9" s="60"/>
      <c r="E9" s="60"/>
      <c r="F9" s="60" t="s">
        <v>19</v>
      </c>
      <c r="G9" s="60"/>
      <c r="H9" s="60"/>
      <c r="I9" s="60" t="s">
        <v>26</v>
      </c>
      <c r="J9" s="60"/>
      <c r="K9" s="60"/>
      <c r="M9" s="60" t="s">
        <v>0</v>
      </c>
      <c r="N9" s="60" t="s">
        <v>18</v>
      </c>
      <c r="O9" s="60"/>
      <c r="P9" s="60"/>
      <c r="Q9" s="60" t="s">
        <v>19</v>
      </c>
      <c r="R9" s="60"/>
      <c r="S9" s="60"/>
      <c r="U9" s="60" t="s">
        <v>0</v>
      </c>
      <c r="V9" s="60" t="s">
        <v>28</v>
      </c>
      <c r="W9" s="60"/>
      <c r="X9" s="60"/>
    </row>
    <row r="10" spans="1:24" ht="27" customHeight="1" x14ac:dyDescent="0.25">
      <c r="B10" s="60"/>
      <c r="C10" s="28" t="s">
        <v>23</v>
      </c>
      <c r="D10" s="28" t="s">
        <v>20</v>
      </c>
      <c r="E10" s="28" t="s">
        <v>21</v>
      </c>
      <c r="F10" s="28" t="s">
        <v>23</v>
      </c>
      <c r="G10" s="28" t="s">
        <v>20</v>
      </c>
      <c r="H10" s="28" t="s">
        <v>21</v>
      </c>
      <c r="I10" s="28" t="s">
        <v>23</v>
      </c>
      <c r="J10" s="28" t="s">
        <v>20</v>
      </c>
      <c r="K10" s="28" t="s">
        <v>21</v>
      </c>
      <c r="M10" s="60"/>
      <c r="N10" s="28" t="s">
        <v>23</v>
      </c>
      <c r="O10" s="28" t="s">
        <v>20</v>
      </c>
      <c r="P10" s="28" t="s">
        <v>21</v>
      </c>
      <c r="Q10" s="28" t="s">
        <v>23</v>
      </c>
      <c r="R10" s="28" t="s">
        <v>20</v>
      </c>
      <c r="S10" s="28" t="s">
        <v>21</v>
      </c>
      <c r="U10" s="60"/>
      <c r="V10" s="28" t="s">
        <v>23</v>
      </c>
      <c r="W10" s="28" t="s">
        <v>20</v>
      </c>
      <c r="X10" s="28" t="s">
        <v>21</v>
      </c>
    </row>
    <row r="11" spans="1:24" x14ac:dyDescent="0.25">
      <c r="B11" s="60"/>
      <c r="C11" s="60" t="s">
        <v>22</v>
      </c>
      <c r="D11" s="60"/>
      <c r="E11" s="28" t="s">
        <v>24</v>
      </c>
      <c r="F11" s="60" t="s">
        <v>22</v>
      </c>
      <c r="G11" s="60"/>
      <c r="H11" s="28" t="s">
        <v>24</v>
      </c>
      <c r="I11" s="60" t="s">
        <v>25</v>
      </c>
      <c r="J11" s="60"/>
      <c r="K11" s="60"/>
      <c r="M11" s="60"/>
      <c r="N11" s="60" t="s">
        <v>25</v>
      </c>
      <c r="O11" s="60"/>
      <c r="P11" s="60"/>
      <c r="Q11" s="60" t="s">
        <v>25</v>
      </c>
      <c r="R11" s="60"/>
      <c r="S11" s="61"/>
      <c r="U11" s="60"/>
      <c r="V11" s="60" t="s">
        <v>25</v>
      </c>
      <c r="W11" s="60"/>
      <c r="X11" s="60"/>
    </row>
    <row r="12" spans="1:24" x14ac:dyDescent="0.25">
      <c r="B12" s="29" t="s">
        <v>1</v>
      </c>
      <c r="C12" s="4"/>
      <c r="D12" s="4"/>
      <c r="E12" s="4"/>
      <c r="F12" s="4"/>
      <c r="G12" s="4"/>
      <c r="H12" s="4"/>
      <c r="I12" s="4"/>
      <c r="J12" s="4"/>
      <c r="K12" s="4"/>
      <c r="M12" s="29" t="s">
        <v>1</v>
      </c>
      <c r="N12" s="4"/>
      <c r="O12" s="4"/>
      <c r="P12" s="4"/>
      <c r="Q12" s="4"/>
      <c r="R12" s="4"/>
      <c r="S12" s="4"/>
      <c r="U12" s="29" t="s">
        <v>1</v>
      </c>
      <c r="V12" s="4"/>
      <c r="W12" s="4"/>
      <c r="X12" s="4"/>
    </row>
    <row r="13" spans="1:24" x14ac:dyDescent="0.25">
      <c r="B13" s="5" t="s">
        <v>1</v>
      </c>
      <c r="C13" s="6">
        <v>9534</v>
      </c>
      <c r="D13" s="6">
        <v>1146119</v>
      </c>
      <c r="E13" s="6">
        <v>191840.94676947</v>
      </c>
      <c r="F13" s="6">
        <v>7013</v>
      </c>
      <c r="G13" s="6">
        <v>870160</v>
      </c>
      <c r="H13" s="6">
        <v>153842.48454084</v>
      </c>
      <c r="I13" s="10">
        <f>F13/C13*100</f>
        <v>73.557793161317392</v>
      </c>
      <c r="J13" s="10">
        <f t="shared" ref="J13:K13" si="0">G13/D13*100</f>
        <v>75.92230824198883</v>
      </c>
      <c r="K13" s="10">
        <f t="shared" si="0"/>
        <v>80.192725865614236</v>
      </c>
      <c r="M13" s="5" t="s">
        <v>1</v>
      </c>
      <c r="N13" s="10">
        <f>SUM(N15:N18)</f>
        <v>100</v>
      </c>
      <c r="O13" s="10">
        <f t="shared" ref="O13:S13" si="1">SUM(O15:O18)</f>
        <v>100</v>
      </c>
      <c r="P13" s="10">
        <f t="shared" si="1"/>
        <v>100</v>
      </c>
      <c r="Q13" s="10">
        <f t="shared" si="1"/>
        <v>100</v>
      </c>
      <c r="R13" s="10">
        <f t="shared" si="1"/>
        <v>100</v>
      </c>
      <c r="S13" s="10">
        <f t="shared" si="1"/>
        <v>100</v>
      </c>
      <c r="U13" s="5" t="s">
        <v>1</v>
      </c>
      <c r="V13" s="10">
        <f>F13/C13*100</f>
        <v>73.557793161317392</v>
      </c>
      <c r="W13" s="10">
        <f t="shared" ref="W13:X13" si="2">G13/D13*100</f>
        <v>75.92230824198883</v>
      </c>
      <c r="X13" s="10">
        <f t="shared" si="2"/>
        <v>80.192725865614236</v>
      </c>
    </row>
    <row r="14" spans="1:24" x14ac:dyDescent="0.25">
      <c r="B14" s="29" t="s">
        <v>2</v>
      </c>
      <c r="C14" s="7"/>
      <c r="D14" s="7"/>
      <c r="E14" s="7"/>
      <c r="F14" s="7"/>
      <c r="G14" s="7"/>
      <c r="H14" s="7"/>
      <c r="I14" s="11"/>
      <c r="J14" s="11"/>
      <c r="K14" s="11"/>
      <c r="M14" s="29" t="s">
        <v>2</v>
      </c>
      <c r="N14" s="11"/>
      <c r="O14" s="11"/>
      <c r="P14" s="11"/>
      <c r="Q14" s="11"/>
      <c r="R14" s="11"/>
      <c r="S14" s="11"/>
      <c r="U14" s="29" t="s">
        <v>2</v>
      </c>
      <c r="V14" s="11"/>
      <c r="W14" s="11"/>
      <c r="X14" s="11"/>
    </row>
    <row r="15" spans="1:24" x14ac:dyDescent="0.25">
      <c r="B15" s="8" t="s">
        <v>3</v>
      </c>
      <c r="C15" s="9">
        <v>2174</v>
      </c>
      <c r="D15" s="9">
        <v>10525</v>
      </c>
      <c r="E15" s="9">
        <v>1145.0612007</v>
      </c>
      <c r="F15" s="9">
        <v>1530</v>
      </c>
      <c r="G15" s="9">
        <v>7478</v>
      </c>
      <c r="H15" s="9">
        <v>820.4508737000001</v>
      </c>
      <c r="I15" s="12">
        <f t="shared" ref="I15:I26" si="3">F15/C15*100</f>
        <v>70.377184912603497</v>
      </c>
      <c r="J15" s="12">
        <f t="shared" ref="J15:J26" si="4">G15/D15*100</f>
        <v>71.049881235154402</v>
      </c>
      <c r="K15" s="12">
        <f t="shared" ref="K15:K26" si="5">H15/E15*100</f>
        <v>71.651268351284742</v>
      </c>
      <c r="M15" s="8" t="s">
        <v>3</v>
      </c>
      <c r="N15" s="12">
        <f>C15/$C$13*100</f>
        <v>22.802601216698132</v>
      </c>
      <c r="O15" s="12">
        <f>D15/$D$13*100</f>
        <v>0.91831650989120683</v>
      </c>
      <c r="P15" s="12">
        <f>E15/$E$13*100</f>
        <v>0.59688049917517805</v>
      </c>
      <c r="Q15" s="12">
        <f>F15/$F$13*100</f>
        <v>21.816626265506915</v>
      </c>
      <c r="R15" s="12">
        <f>G15/$G$13*100</f>
        <v>0.85938218258711041</v>
      </c>
      <c r="S15" s="12">
        <f>H15/$H$13*100</f>
        <v>0.53330578750644009</v>
      </c>
      <c r="U15" s="8" t="s">
        <v>3</v>
      </c>
      <c r="V15" s="12">
        <f t="shared" ref="V15:V25" si="6">F15/C15*100</f>
        <v>70.377184912603497</v>
      </c>
      <c r="W15" s="12">
        <f t="shared" ref="W15:W26" si="7">G15/D15*100</f>
        <v>71.049881235154402</v>
      </c>
      <c r="X15" s="12">
        <f t="shared" ref="X15:X26" si="8">H15/E15*100</f>
        <v>71.651268351284742</v>
      </c>
    </row>
    <row r="16" spans="1:24" x14ac:dyDescent="0.25">
      <c r="B16" s="8" t="s">
        <v>4</v>
      </c>
      <c r="C16" s="9">
        <v>3513</v>
      </c>
      <c r="D16" s="9">
        <v>75668</v>
      </c>
      <c r="E16" s="9">
        <v>9208.2395408499997</v>
      </c>
      <c r="F16" s="9">
        <v>2500</v>
      </c>
      <c r="G16" s="9">
        <v>54565</v>
      </c>
      <c r="H16" s="9">
        <v>6724.8346982200001</v>
      </c>
      <c r="I16" s="12">
        <f t="shared" si="3"/>
        <v>71.164247082265874</v>
      </c>
      <c r="J16" s="12">
        <f t="shared" si="4"/>
        <v>72.11106412221811</v>
      </c>
      <c r="K16" s="12">
        <f t="shared" si="5"/>
        <v>73.030622937066212</v>
      </c>
      <c r="M16" s="8" t="s">
        <v>4</v>
      </c>
      <c r="N16" s="12">
        <f t="shared" ref="N16:N18" si="9">C16/$C$13*100</f>
        <v>36.847073631214599</v>
      </c>
      <c r="O16" s="12">
        <f t="shared" ref="O16:O18" si="10">D16/$D$13*100</f>
        <v>6.6021067620377991</v>
      </c>
      <c r="P16" s="12">
        <f t="shared" ref="P16:P18" si="11">E16/$E$13*100</f>
        <v>4.7999343705884066</v>
      </c>
      <c r="Q16" s="12">
        <f t="shared" ref="Q16:Q18" si="12">F16/$F$13*100</f>
        <v>35.648082133181234</v>
      </c>
      <c r="R16" s="12">
        <f t="shared" ref="R16:R18" si="13">G16/$G$13*100</f>
        <v>6.2706858508779995</v>
      </c>
      <c r="S16" s="12">
        <f t="shared" ref="S16:S18" si="14">H16/$H$13*100</f>
        <v>4.3712468101974666</v>
      </c>
      <c r="U16" s="8" t="s">
        <v>4</v>
      </c>
      <c r="V16" s="12">
        <f t="shared" si="6"/>
        <v>71.164247082265874</v>
      </c>
      <c r="W16" s="12">
        <f t="shared" si="7"/>
        <v>72.11106412221811</v>
      </c>
      <c r="X16" s="12">
        <f t="shared" si="8"/>
        <v>73.030622937066212</v>
      </c>
    </row>
    <row r="17" spans="2:24" x14ac:dyDescent="0.25">
      <c r="B17" s="8" t="s">
        <v>5</v>
      </c>
      <c r="C17" s="9">
        <v>2684</v>
      </c>
      <c r="D17" s="9">
        <v>256696</v>
      </c>
      <c r="E17" s="9">
        <v>36777.036842919995</v>
      </c>
      <c r="F17" s="9">
        <v>2055</v>
      </c>
      <c r="G17" s="9">
        <v>196571</v>
      </c>
      <c r="H17" s="9">
        <v>28409.966996919997</v>
      </c>
      <c r="I17" s="12">
        <f t="shared" si="3"/>
        <v>76.564828614008945</v>
      </c>
      <c r="J17" s="12">
        <f t="shared" si="4"/>
        <v>76.577352198709761</v>
      </c>
      <c r="K17" s="12">
        <f t="shared" si="5"/>
        <v>77.249200685370724</v>
      </c>
      <c r="M17" s="8" t="s">
        <v>5</v>
      </c>
      <c r="N17" s="12">
        <f t="shared" si="9"/>
        <v>28.151877491084537</v>
      </c>
      <c r="O17" s="12">
        <f t="shared" si="10"/>
        <v>22.396976230216932</v>
      </c>
      <c r="P17" s="12">
        <f t="shared" si="11"/>
        <v>19.1705876468145</v>
      </c>
      <c r="Q17" s="12">
        <f t="shared" si="12"/>
        <v>29.302723513474977</v>
      </c>
      <c r="R17" s="12">
        <f t="shared" si="13"/>
        <v>22.590213294106832</v>
      </c>
      <c r="S17" s="12">
        <f t="shared" si="14"/>
        <v>18.46691899296394</v>
      </c>
      <c r="U17" s="8" t="s">
        <v>5</v>
      </c>
      <c r="V17" s="12">
        <f t="shared" si="6"/>
        <v>76.564828614008945</v>
      </c>
      <c r="W17" s="12">
        <f t="shared" si="7"/>
        <v>76.577352198709761</v>
      </c>
      <c r="X17" s="12">
        <f t="shared" si="8"/>
        <v>77.249200685370724</v>
      </c>
    </row>
    <row r="18" spans="2:24" x14ac:dyDescent="0.25">
      <c r="B18" s="8" t="s">
        <v>6</v>
      </c>
      <c r="C18" s="9">
        <v>1163</v>
      </c>
      <c r="D18" s="9">
        <v>803230</v>
      </c>
      <c r="E18" s="9">
        <v>144710.60918500001</v>
      </c>
      <c r="F18" s="9">
        <v>928</v>
      </c>
      <c r="G18" s="9">
        <v>611546</v>
      </c>
      <c r="H18" s="9">
        <v>117887.23197199999</v>
      </c>
      <c r="I18" s="12">
        <f t="shared" si="3"/>
        <v>79.793637145313852</v>
      </c>
      <c r="J18" s="12">
        <f t="shared" si="4"/>
        <v>76.135851499570478</v>
      </c>
      <c r="K18" s="12">
        <f t="shared" si="5"/>
        <v>81.464125288347972</v>
      </c>
      <c r="M18" s="8" t="s">
        <v>6</v>
      </c>
      <c r="N18" s="12">
        <f t="shared" si="9"/>
        <v>12.198447661002728</v>
      </c>
      <c r="O18" s="12">
        <f t="shared" si="10"/>
        <v>70.08260049785406</v>
      </c>
      <c r="P18" s="12">
        <f t="shared" si="11"/>
        <v>75.432597483421915</v>
      </c>
      <c r="Q18" s="12">
        <f t="shared" si="12"/>
        <v>13.232568087836874</v>
      </c>
      <c r="R18" s="12">
        <f t="shared" si="13"/>
        <v>70.279718672428061</v>
      </c>
      <c r="S18" s="12">
        <f t="shared" si="14"/>
        <v>76.628528409332148</v>
      </c>
      <c r="U18" s="8" t="s">
        <v>6</v>
      </c>
      <c r="V18" s="12">
        <f t="shared" si="6"/>
        <v>79.793637145313852</v>
      </c>
      <c r="W18" s="12">
        <f t="shared" si="7"/>
        <v>76.135851499570478</v>
      </c>
      <c r="X18" s="12">
        <f t="shared" si="8"/>
        <v>81.464125288347972</v>
      </c>
    </row>
    <row r="19" spans="2:24" x14ac:dyDescent="0.25">
      <c r="B19" s="29" t="s">
        <v>17</v>
      </c>
      <c r="C19" s="7"/>
      <c r="D19" s="7"/>
      <c r="E19" s="7"/>
      <c r="F19" s="7"/>
      <c r="G19" s="7"/>
      <c r="H19" s="7"/>
      <c r="I19" s="11"/>
      <c r="J19" s="11"/>
      <c r="K19" s="11"/>
      <c r="M19" s="29" t="s">
        <v>17</v>
      </c>
      <c r="N19" s="7"/>
      <c r="O19" s="7"/>
      <c r="P19" s="7"/>
      <c r="Q19" s="7"/>
      <c r="R19" s="7"/>
      <c r="S19" s="7"/>
      <c r="U19" s="29" t="s">
        <v>17</v>
      </c>
      <c r="V19" s="7"/>
      <c r="W19" s="7"/>
      <c r="X19" s="7"/>
    </row>
    <row r="20" spans="2:24" x14ac:dyDescent="0.25">
      <c r="B20" s="8" t="s">
        <v>10</v>
      </c>
      <c r="C20" s="9">
        <v>2638</v>
      </c>
      <c r="D20" s="9">
        <v>337813</v>
      </c>
      <c r="E20" s="9">
        <v>75804.409697459996</v>
      </c>
      <c r="F20" s="9">
        <v>1973</v>
      </c>
      <c r="G20" s="9">
        <v>268249</v>
      </c>
      <c r="H20" s="9">
        <v>63865.6832947</v>
      </c>
      <c r="I20" s="12">
        <f t="shared" si="3"/>
        <v>74.791508718726305</v>
      </c>
      <c r="J20" s="12">
        <f t="shared" si="4"/>
        <v>79.407542042490959</v>
      </c>
      <c r="K20" s="12">
        <f t="shared" si="5"/>
        <v>84.2506175426889</v>
      </c>
      <c r="M20" s="8" t="s">
        <v>10</v>
      </c>
      <c r="N20" s="12">
        <f>C20/$C$13*100</f>
        <v>27.669393748688904</v>
      </c>
      <c r="O20" s="12">
        <f>D20/$D$13*100</f>
        <v>29.474513554002684</v>
      </c>
      <c r="P20" s="12">
        <f>E20/$E$13*100</f>
        <v>39.51419703352073</v>
      </c>
      <c r="Q20" s="12">
        <f>F20/$F$13*100</f>
        <v>28.133466419506632</v>
      </c>
      <c r="R20" s="12">
        <f>G20/$G$13*100</f>
        <v>30.827548956513745</v>
      </c>
      <c r="S20" s="12">
        <f>H20/$H$13*100</f>
        <v>41.513684263039714</v>
      </c>
      <c r="U20" s="8" t="s">
        <v>10</v>
      </c>
      <c r="V20" s="12">
        <f t="shared" si="6"/>
        <v>74.791508718726305</v>
      </c>
      <c r="W20" s="12">
        <f t="shared" si="7"/>
        <v>79.407542042490959</v>
      </c>
      <c r="X20" s="12">
        <f t="shared" si="8"/>
        <v>84.2506175426889</v>
      </c>
    </row>
    <row r="21" spans="2:24" x14ac:dyDescent="0.25">
      <c r="B21" s="8" t="s">
        <v>11</v>
      </c>
      <c r="C21" s="9">
        <v>1054</v>
      </c>
      <c r="D21" s="9">
        <v>74726</v>
      </c>
      <c r="E21" s="9">
        <v>9976.6030339999998</v>
      </c>
      <c r="F21" s="9">
        <v>768</v>
      </c>
      <c r="G21" s="9">
        <v>47884</v>
      </c>
      <c r="H21" s="9">
        <v>7261.830156</v>
      </c>
      <c r="I21" s="12">
        <f t="shared" si="3"/>
        <v>72.865275142314985</v>
      </c>
      <c r="J21" s="12">
        <f t="shared" si="4"/>
        <v>64.079436876053848</v>
      </c>
      <c r="K21" s="12">
        <f t="shared" si="5"/>
        <v>72.788604811195498</v>
      </c>
      <c r="M21" s="8" t="s">
        <v>11</v>
      </c>
      <c r="N21" s="12">
        <f t="shared" ref="N21:N26" si="15">C21/$C$13*100</f>
        <v>11.055170967065241</v>
      </c>
      <c r="O21" s="12">
        <f t="shared" ref="O21:O26" si="16">D21/$D$13*100</f>
        <v>6.5199163437653498</v>
      </c>
      <c r="P21" s="12">
        <f t="shared" ref="P21:P26" si="17">E21/$E$13*100</f>
        <v>5.2004554825245988</v>
      </c>
      <c r="Q21" s="12">
        <f t="shared" ref="Q21:Q26" si="18">F21/$F$13*100</f>
        <v>10.951090831313277</v>
      </c>
      <c r="R21" s="12">
        <f t="shared" ref="R21:R26" si="19">G21/$G$13*100</f>
        <v>5.5028960191229199</v>
      </c>
      <c r="S21" s="12">
        <f t="shared" ref="S21:S26" si="20">H21/$H$13*100</f>
        <v>4.7203021828942369</v>
      </c>
      <c r="U21" s="8" t="s">
        <v>11</v>
      </c>
      <c r="V21" s="12">
        <f t="shared" si="6"/>
        <v>72.865275142314985</v>
      </c>
      <c r="W21" s="12">
        <f t="shared" si="7"/>
        <v>64.079436876053848</v>
      </c>
      <c r="X21" s="12">
        <f t="shared" si="8"/>
        <v>72.788604811195498</v>
      </c>
    </row>
    <row r="22" spans="2:24" x14ac:dyDescent="0.25">
      <c r="B22" s="8" t="s">
        <v>12</v>
      </c>
      <c r="C22" s="9">
        <v>2865</v>
      </c>
      <c r="D22" s="9">
        <v>244566</v>
      </c>
      <c r="E22" s="9">
        <v>71093.659995410009</v>
      </c>
      <c r="F22" s="9">
        <v>2100</v>
      </c>
      <c r="G22" s="9">
        <v>167897</v>
      </c>
      <c r="H22" s="9">
        <v>55727.680179410003</v>
      </c>
      <c r="I22" s="12">
        <f t="shared" si="3"/>
        <v>73.298429319371721</v>
      </c>
      <c r="J22" s="12">
        <f t="shared" si="4"/>
        <v>68.650998094583869</v>
      </c>
      <c r="K22" s="12">
        <f t="shared" si="5"/>
        <v>78.386286742035679</v>
      </c>
      <c r="M22" s="8" t="s">
        <v>12</v>
      </c>
      <c r="N22" s="12">
        <f t="shared" si="15"/>
        <v>30.050346129641287</v>
      </c>
      <c r="O22" s="12">
        <f t="shared" si="16"/>
        <v>21.338621905753243</v>
      </c>
      <c r="P22" s="12">
        <f t="shared" si="17"/>
        <v>37.058647380864578</v>
      </c>
      <c r="Q22" s="12">
        <f t="shared" si="18"/>
        <v>29.944388991872238</v>
      </c>
      <c r="R22" s="12">
        <f t="shared" si="19"/>
        <v>19.294957249241516</v>
      </c>
      <c r="S22" s="12">
        <f t="shared" si="20"/>
        <v>36.22385607313575</v>
      </c>
      <c r="U22" s="8" t="s">
        <v>12</v>
      </c>
      <c r="V22" s="12">
        <f t="shared" si="6"/>
        <v>73.298429319371721</v>
      </c>
      <c r="W22" s="12">
        <f t="shared" si="7"/>
        <v>68.650998094583869</v>
      </c>
      <c r="X22" s="12">
        <f t="shared" si="8"/>
        <v>78.386286742035679</v>
      </c>
    </row>
    <row r="23" spans="2:24" x14ac:dyDescent="0.25">
      <c r="B23" s="8" t="s">
        <v>13</v>
      </c>
      <c r="C23" s="9">
        <v>324</v>
      </c>
      <c r="D23" s="9">
        <v>78951</v>
      </c>
      <c r="E23" s="9">
        <v>8993.4062915100003</v>
      </c>
      <c r="F23" s="9">
        <v>257</v>
      </c>
      <c r="G23" s="9">
        <v>71011</v>
      </c>
      <c r="H23" s="9">
        <v>7535.1588505099999</v>
      </c>
      <c r="I23" s="12">
        <f t="shared" si="3"/>
        <v>79.320987654320987</v>
      </c>
      <c r="J23" s="12">
        <f t="shared" si="4"/>
        <v>89.943129282719653</v>
      </c>
      <c r="K23" s="12">
        <f t="shared" si="5"/>
        <v>83.785371262759227</v>
      </c>
      <c r="M23" s="8" t="s">
        <v>13</v>
      </c>
      <c r="N23" s="12">
        <f t="shared" si="15"/>
        <v>3.3983637507866584</v>
      </c>
      <c r="O23" s="12">
        <f t="shared" si="16"/>
        <v>6.8885517123440057</v>
      </c>
      <c r="P23" s="12">
        <f t="shared" si="17"/>
        <v>4.6879492845274218</v>
      </c>
      <c r="Q23" s="12">
        <f t="shared" si="18"/>
        <v>3.6646228432910308</v>
      </c>
      <c r="R23" s="12">
        <f t="shared" si="19"/>
        <v>8.1606830927645486</v>
      </c>
      <c r="S23" s="12">
        <f t="shared" si="20"/>
        <v>4.8979700717909749</v>
      </c>
      <c r="U23" s="8" t="s">
        <v>13</v>
      </c>
      <c r="V23" s="12">
        <f t="shared" si="6"/>
        <v>79.320987654320987</v>
      </c>
      <c r="W23" s="12">
        <f t="shared" si="7"/>
        <v>89.943129282719653</v>
      </c>
      <c r="X23" s="12">
        <f t="shared" si="8"/>
        <v>83.785371262759227</v>
      </c>
    </row>
    <row r="24" spans="2:24" x14ac:dyDescent="0.25">
      <c r="B24" s="8" t="s">
        <v>14</v>
      </c>
      <c r="C24" s="9">
        <v>696</v>
      </c>
      <c r="D24" s="9">
        <v>66653</v>
      </c>
      <c r="E24" s="9">
        <v>2307.0762089999998</v>
      </c>
      <c r="F24" s="9">
        <v>464</v>
      </c>
      <c r="G24" s="9">
        <v>49606</v>
      </c>
      <c r="H24" s="9">
        <v>1728.002352</v>
      </c>
      <c r="I24" s="12">
        <f t="shared" si="3"/>
        <v>66.666666666666657</v>
      </c>
      <c r="J24" s="12">
        <f t="shared" si="4"/>
        <v>74.424256972679402</v>
      </c>
      <c r="K24" s="12">
        <f t="shared" si="5"/>
        <v>74.900098456175442</v>
      </c>
      <c r="M24" s="8" t="s">
        <v>14</v>
      </c>
      <c r="N24" s="12">
        <f t="shared" si="15"/>
        <v>7.3001887979861557</v>
      </c>
      <c r="O24" s="12">
        <f t="shared" si="16"/>
        <v>5.8155392241119808</v>
      </c>
      <c r="P24" s="12">
        <f t="shared" si="17"/>
        <v>1.202598427421415</v>
      </c>
      <c r="Q24" s="12">
        <f t="shared" si="18"/>
        <v>6.6162840439184372</v>
      </c>
      <c r="R24" s="12">
        <f t="shared" si="19"/>
        <v>5.7007906591891144</v>
      </c>
      <c r="S24" s="12">
        <f t="shared" si="20"/>
        <v>1.1232283183396414</v>
      </c>
      <c r="U24" s="8" t="s">
        <v>14</v>
      </c>
      <c r="V24" s="12">
        <f t="shared" si="6"/>
        <v>66.666666666666657</v>
      </c>
      <c r="W24" s="12">
        <f t="shared" si="7"/>
        <v>74.424256972679402</v>
      </c>
      <c r="X24" s="12">
        <f t="shared" si="8"/>
        <v>74.900098456175442</v>
      </c>
    </row>
    <row r="25" spans="2:24" x14ac:dyDescent="0.25">
      <c r="B25" s="8" t="s">
        <v>15</v>
      </c>
      <c r="C25" s="9">
        <v>374</v>
      </c>
      <c r="D25" s="9">
        <v>52499</v>
      </c>
      <c r="E25" s="9">
        <v>10093.463618</v>
      </c>
      <c r="F25" s="9">
        <v>283</v>
      </c>
      <c r="G25" s="9">
        <v>38497</v>
      </c>
      <c r="H25" s="9">
        <v>6711.3187950000001</v>
      </c>
      <c r="I25" s="12">
        <f t="shared" si="3"/>
        <v>75.668449197860966</v>
      </c>
      <c r="J25" s="12">
        <f t="shared" si="4"/>
        <v>73.329015790776964</v>
      </c>
      <c r="K25" s="12">
        <f t="shared" si="5"/>
        <v>66.491732164482059</v>
      </c>
      <c r="M25" s="8" t="s">
        <v>15</v>
      </c>
      <c r="N25" s="12">
        <f t="shared" si="15"/>
        <v>3.9228026012166981</v>
      </c>
      <c r="O25" s="12">
        <f t="shared" si="16"/>
        <v>4.5805889266297823</v>
      </c>
      <c r="P25" s="12">
        <f t="shared" si="17"/>
        <v>5.2613708324370592</v>
      </c>
      <c r="Q25" s="12">
        <f t="shared" si="18"/>
        <v>4.0353628974761158</v>
      </c>
      <c r="R25" s="12">
        <f t="shared" si="19"/>
        <v>4.4241288958352483</v>
      </c>
      <c r="S25" s="12">
        <f t="shared" si="20"/>
        <v>4.3624612635649225</v>
      </c>
      <c r="U25" s="8" t="s">
        <v>15</v>
      </c>
      <c r="V25" s="12">
        <f t="shared" si="6"/>
        <v>75.668449197860966</v>
      </c>
      <c r="W25" s="12">
        <f t="shared" si="7"/>
        <v>73.329015790776964</v>
      </c>
      <c r="X25" s="12">
        <f t="shared" si="8"/>
        <v>66.491732164482059</v>
      </c>
    </row>
    <row r="26" spans="2:24" x14ac:dyDescent="0.25">
      <c r="B26" s="8" t="s">
        <v>16</v>
      </c>
      <c r="C26" s="9">
        <v>1583</v>
      </c>
      <c r="D26" s="9">
        <v>290911</v>
      </c>
      <c r="E26" s="9">
        <v>13572.327924090001</v>
      </c>
      <c r="F26" s="9">
        <v>1168</v>
      </c>
      <c r="G26" s="9">
        <v>227016</v>
      </c>
      <c r="H26" s="9">
        <v>11012.810913220001</v>
      </c>
      <c r="I26" s="12">
        <f t="shared" si="3"/>
        <v>73.783954516740366</v>
      </c>
      <c r="J26" s="12">
        <f t="shared" si="4"/>
        <v>78.036237887188861</v>
      </c>
      <c r="K26" s="12">
        <f t="shared" si="5"/>
        <v>81.14165067934276</v>
      </c>
      <c r="M26" s="8" t="s">
        <v>16</v>
      </c>
      <c r="N26" s="12">
        <f t="shared" si="15"/>
        <v>16.603734004615063</v>
      </c>
      <c r="O26" s="12">
        <f t="shared" si="16"/>
        <v>25.382268333392954</v>
      </c>
      <c r="P26" s="12">
        <f t="shared" si="17"/>
        <v>7.0747815587041991</v>
      </c>
      <c r="Q26" s="12">
        <f t="shared" si="18"/>
        <v>16.654783972622273</v>
      </c>
      <c r="R26" s="12">
        <f t="shared" si="19"/>
        <v>26.088995127332904</v>
      </c>
      <c r="S26" s="12">
        <f t="shared" si="20"/>
        <v>7.1584978272347586</v>
      </c>
      <c r="U26" s="8" t="s">
        <v>16</v>
      </c>
      <c r="V26" s="12">
        <f>F26/C26*100</f>
        <v>73.783954516740366</v>
      </c>
      <c r="W26" s="12">
        <f t="shared" si="7"/>
        <v>78.036237887188861</v>
      </c>
      <c r="X26" s="12">
        <f t="shared" si="8"/>
        <v>81.14165067934276</v>
      </c>
    </row>
    <row r="27" spans="2:24" x14ac:dyDescent="0.25">
      <c r="B27" s="45" t="s">
        <v>192</v>
      </c>
      <c r="C27" s="46"/>
      <c r="D27" s="46"/>
      <c r="E27" s="46"/>
      <c r="F27" s="46"/>
      <c r="G27" s="46"/>
      <c r="H27" s="46"/>
      <c r="I27" s="47"/>
      <c r="J27" s="47"/>
      <c r="K27" s="47"/>
      <c r="M27" s="45" t="s">
        <v>192</v>
      </c>
      <c r="N27" s="46"/>
      <c r="O27" s="46"/>
      <c r="P27" s="46"/>
      <c r="Q27" s="46"/>
      <c r="R27" s="46"/>
      <c r="S27" s="46"/>
      <c r="U27" s="45" t="s">
        <v>192</v>
      </c>
      <c r="V27" s="46"/>
      <c r="W27" s="46"/>
      <c r="X27" s="46"/>
    </row>
    <row r="28" spans="2:24" x14ac:dyDescent="0.25">
      <c r="B28" s="8" t="s">
        <v>193</v>
      </c>
      <c r="C28" s="9">
        <v>3211</v>
      </c>
      <c r="D28" s="9">
        <v>322760</v>
      </c>
      <c r="E28" s="9">
        <v>48394.408064630006</v>
      </c>
      <c r="F28" s="9">
        <v>2315</v>
      </c>
      <c r="G28" s="9">
        <v>228718</v>
      </c>
      <c r="H28" s="9">
        <v>35750.156375999999</v>
      </c>
      <c r="I28" s="12">
        <f t="shared" ref="I28:K37" si="21">F28/C28*100</f>
        <v>72.095920274057917</v>
      </c>
      <c r="J28" s="12">
        <f t="shared" si="21"/>
        <v>70.863180071880038</v>
      </c>
      <c r="K28" s="12">
        <f t="shared" si="21"/>
        <v>73.872494376325875</v>
      </c>
      <c r="M28" s="8" t="s">
        <v>193</v>
      </c>
      <c r="N28" s="12">
        <f>C28/$C$13*100</f>
        <v>33.679462974617159</v>
      </c>
      <c r="O28" s="12">
        <f>D28/$D$13*100</f>
        <v>28.161124630164931</v>
      </c>
      <c r="P28" s="12">
        <f>E28/$E$13*100</f>
        <v>25.226318405728176</v>
      </c>
      <c r="Q28" s="12">
        <f>F28/$F$13*100</f>
        <v>33.010124055325825</v>
      </c>
      <c r="R28" s="12">
        <f>G28/$G$13*100</f>
        <v>26.284591339523764</v>
      </c>
      <c r="S28" s="12">
        <f>H28/$H$13*100</f>
        <v>23.238155885677688</v>
      </c>
      <c r="U28" s="8" t="s">
        <v>193</v>
      </c>
      <c r="V28" s="12">
        <f t="shared" ref="V28:X34" si="22">F28/C28*100</f>
        <v>72.095920274057917</v>
      </c>
      <c r="W28" s="12">
        <f t="shared" si="22"/>
        <v>70.863180071880038</v>
      </c>
      <c r="X28" s="12">
        <f t="shared" si="22"/>
        <v>73.872494376325875</v>
      </c>
    </row>
    <row r="29" spans="2:24" x14ac:dyDescent="0.25">
      <c r="B29" s="8" t="s">
        <v>194</v>
      </c>
      <c r="C29" s="9">
        <v>1883</v>
      </c>
      <c r="D29" s="9">
        <v>145725</v>
      </c>
      <c r="E29" s="9">
        <v>25825.86982141</v>
      </c>
      <c r="F29" s="9">
        <v>1428</v>
      </c>
      <c r="G29" s="9">
        <v>118467</v>
      </c>
      <c r="H29" s="9">
        <v>20588.408608409998</v>
      </c>
      <c r="I29" s="12">
        <f t="shared" si="21"/>
        <v>75.836431226765797</v>
      </c>
      <c r="J29" s="12">
        <f t="shared" si="21"/>
        <v>81.294904786412758</v>
      </c>
      <c r="K29" s="12">
        <f t="shared" si="21"/>
        <v>79.720097525396511</v>
      </c>
      <c r="M29" s="8" t="s">
        <v>194</v>
      </c>
      <c r="N29" s="12">
        <f t="shared" ref="N29:N34" si="23">C29/$C$13*100</f>
        <v>19.750367107195302</v>
      </c>
      <c r="O29" s="12">
        <f t="shared" ref="O29:O34" si="24">D29/$D$13*100</f>
        <v>12.714648304408179</v>
      </c>
      <c r="P29" s="12">
        <f t="shared" ref="P29:P34" si="25">E29/$E$13*100</f>
        <v>13.462125920617062</v>
      </c>
      <c r="Q29" s="12">
        <f t="shared" ref="Q29:Q34" si="26">F29/$F$13*100</f>
        <v>20.362184514473121</v>
      </c>
      <c r="R29" s="12">
        <f t="shared" ref="R29:R34" si="27">G29/$G$13*100</f>
        <v>13.614392755355336</v>
      </c>
      <c r="S29" s="12">
        <f t="shared" ref="S29:S34" si="28">H29/$H$13*100</f>
        <v>13.382784781368029</v>
      </c>
      <c r="U29" s="8" t="s">
        <v>194</v>
      </c>
      <c r="V29" s="12">
        <f t="shared" si="22"/>
        <v>75.836431226765797</v>
      </c>
      <c r="W29" s="12">
        <f t="shared" si="22"/>
        <v>81.294904786412758</v>
      </c>
      <c r="X29" s="12">
        <f t="shared" si="22"/>
        <v>79.720097525396511</v>
      </c>
    </row>
    <row r="30" spans="2:24" x14ac:dyDescent="0.25">
      <c r="B30" s="8" t="s">
        <v>195</v>
      </c>
      <c r="C30" s="9">
        <v>3380</v>
      </c>
      <c r="D30" s="9">
        <v>603956</v>
      </c>
      <c r="E30" s="9">
        <v>105642.62183872999</v>
      </c>
      <c r="F30" s="9">
        <v>2468</v>
      </c>
      <c r="G30" s="9">
        <v>465601</v>
      </c>
      <c r="H30" s="9">
        <v>88252.220823730007</v>
      </c>
      <c r="I30" s="12">
        <f t="shared" si="21"/>
        <v>73.017751479289942</v>
      </c>
      <c r="J30" s="12">
        <f t="shared" si="21"/>
        <v>77.091874242494484</v>
      </c>
      <c r="K30" s="12">
        <f t="shared" si="21"/>
        <v>83.538461359329474</v>
      </c>
      <c r="M30" s="8" t="s">
        <v>195</v>
      </c>
      <c r="N30" s="12">
        <f t="shared" si="23"/>
        <v>35.452066289070693</v>
      </c>
      <c r="O30" s="12">
        <f t="shared" si="24"/>
        <v>52.69574974326401</v>
      </c>
      <c r="P30" s="12">
        <f t="shared" si="25"/>
        <v>55.06781717756941</v>
      </c>
      <c r="Q30" s="12">
        <f t="shared" si="26"/>
        <v>35.191786681876515</v>
      </c>
      <c r="R30" s="12">
        <f t="shared" si="27"/>
        <v>53.507515859152342</v>
      </c>
      <c r="S30" s="12">
        <f t="shared" si="28"/>
        <v>57.365311725904952</v>
      </c>
      <c r="U30" s="8" t="s">
        <v>195</v>
      </c>
      <c r="V30" s="12">
        <f t="shared" si="22"/>
        <v>73.017751479289942</v>
      </c>
      <c r="W30" s="12">
        <f t="shared" si="22"/>
        <v>77.091874242494484</v>
      </c>
      <c r="X30" s="12">
        <f t="shared" si="22"/>
        <v>83.538461359329474</v>
      </c>
    </row>
    <row r="31" spans="2:24" x14ac:dyDescent="0.25">
      <c r="B31" s="8" t="s">
        <v>196</v>
      </c>
      <c r="C31" s="9">
        <v>441</v>
      </c>
      <c r="D31" s="9">
        <v>30638</v>
      </c>
      <c r="E31" s="9">
        <v>6812.0243689999998</v>
      </c>
      <c r="F31" s="9">
        <v>310</v>
      </c>
      <c r="G31" s="9">
        <v>21952</v>
      </c>
      <c r="H31" s="9">
        <v>4484.3882219999996</v>
      </c>
      <c r="I31" s="12">
        <f t="shared" si="21"/>
        <v>70.29478458049887</v>
      </c>
      <c r="J31" s="12">
        <f t="shared" si="21"/>
        <v>71.649585482081079</v>
      </c>
      <c r="K31" s="12">
        <f t="shared" si="21"/>
        <v>65.830478270269381</v>
      </c>
      <c r="M31" s="8" t="s">
        <v>196</v>
      </c>
      <c r="N31" s="12">
        <f t="shared" si="23"/>
        <v>4.6255506607929515</v>
      </c>
      <c r="O31" s="12">
        <f t="shared" si="24"/>
        <v>2.6731953662752295</v>
      </c>
      <c r="P31" s="12">
        <f t="shared" si="25"/>
        <v>3.5508709082768561</v>
      </c>
      <c r="Q31" s="12">
        <f t="shared" si="26"/>
        <v>4.4203621845144729</v>
      </c>
      <c r="R31" s="12">
        <f t="shared" si="27"/>
        <v>2.5227544359657994</v>
      </c>
      <c r="S31" s="12">
        <f t="shared" si="28"/>
        <v>2.9149218665989145</v>
      </c>
      <c r="U31" s="8" t="s">
        <v>196</v>
      </c>
      <c r="V31" s="12">
        <f t="shared" si="22"/>
        <v>70.29478458049887</v>
      </c>
      <c r="W31" s="12">
        <f t="shared" si="22"/>
        <v>71.649585482081079</v>
      </c>
      <c r="X31" s="12">
        <f t="shared" si="22"/>
        <v>65.830478270269381</v>
      </c>
    </row>
    <row r="32" spans="2:24" x14ac:dyDescent="0.25">
      <c r="B32" s="8" t="s">
        <v>197</v>
      </c>
      <c r="C32" s="9">
        <v>406</v>
      </c>
      <c r="D32" s="9">
        <v>19975</v>
      </c>
      <c r="E32" s="9">
        <v>1641.1761517</v>
      </c>
      <c r="F32" s="9">
        <v>291</v>
      </c>
      <c r="G32" s="9">
        <v>12816</v>
      </c>
      <c r="H32" s="9">
        <v>1260.3135747000001</v>
      </c>
      <c r="I32" s="12">
        <f t="shared" si="21"/>
        <v>71.674876847290633</v>
      </c>
      <c r="J32" s="12">
        <f t="shared" si="21"/>
        <v>64.160200250312897</v>
      </c>
      <c r="K32" s="12">
        <f t="shared" si="21"/>
        <v>76.793315171836596</v>
      </c>
      <c r="M32" s="8" t="s">
        <v>197</v>
      </c>
      <c r="N32" s="12">
        <f t="shared" si="23"/>
        <v>4.2584434654919239</v>
      </c>
      <c r="O32" s="12">
        <f t="shared" si="24"/>
        <v>1.7428382218600338</v>
      </c>
      <c r="P32" s="12">
        <f t="shared" si="25"/>
        <v>0.85548793379974108</v>
      </c>
      <c r="Q32" s="12">
        <f t="shared" si="26"/>
        <v>4.1494367603022955</v>
      </c>
      <c r="R32" s="12">
        <f t="shared" si="27"/>
        <v>1.4728325825135609</v>
      </c>
      <c r="S32" s="12">
        <f t="shared" si="28"/>
        <v>0.81922336242914051</v>
      </c>
      <c r="U32" s="8" t="s">
        <v>197</v>
      </c>
      <c r="V32" s="12">
        <f t="shared" si="22"/>
        <v>71.674876847290633</v>
      </c>
      <c r="W32" s="12">
        <f t="shared" si="22"/>
        <v>64.160200250312897</v>
      </c>
      <c r="X32" s="12">
        <f t="shared" si="22"/>
        <v>76.793315171836596</v>
      </c>
    </row>
    <row r="33" spans="2:24" x14ac:dyDescent="0.25">
      <c r="B33" s="8" t="s">
        <v>198</v>
      </c>
      <c r="C33" s="9">
        <v>90</v>
      </c>
      <c r="D33" s="9">
        <v>11240</v>
      </c>
      <c r="E33" s="9">
        <v>1638.2331690000001</v>
      </c>
      <c r="F33" s="9">
        <v>83</v>
      </c>
      <c r="G33" s="9">
        <v>11122</v>
      </c>
      <c r="H33" s="9">
        <v>1628.7022340000001</v>
      </c>
      <c r="I33" s="12">
        <f t="shared" si="21"/>
        <v>92.222222222222229</v>
      </c>
      <c r="J33" s="12">
        <f t="shared" si="21"/>
        <v>98.95017793594306</v>
      </c>
      <c r="K33" s="12">
        <f t="shared" si="21"/>
        <v>99.418218652854051</v>
      </c>
      <c r="M33" s="8" t="s">
        <v>198</v>
      </c>
      <c r="N33" s="12">
        <f t="shared" si="23"/>
        <v>0.94398993077407178</v>
      </c>
      <c r="O33" s="12">
        <f t="shared" si="24"/>
        <v>0.98070095688144077</v>
      </c>
      <c r="P33" s="12">
        <f t="shared" si="25"/>
        <v>0.85395385947955105</v>
      </c>
      <c r="Q33" s="12">
        <f t="shared" si="26"/>
        <v>1.1835163268216171</v>
      </c>
      <c r="R33" s="12">
        <f t="shared" si="27"/>
        <v>1.2781557414728326</v>
      </c>
      <c r="S33" s="12">
        <f t="shared" si="28"/>
        <v>1.0586817021715704</v>
      </c>
      <c r="U33" s="8" t="s">
        <v>198</v>
      </c>
      <c r="V33" s="12">
        <f>F33/C33*100</f>
        <v>92.222222222222229</v>
      </c>
      <c r="W33" s="12">
        <f t="shared" si="22"/>
        <v>98.95017793594306</v>
      </c>
      <c r="X33" s="12">
        <f t="shared" si="22"/>
        <v>99.418218652854051</v>
      </c>
    </row>
    <row r="34" spans="2:24" x14ac:dyDescent="0.25">
      <c r="B34" s="8" t="s">
        <v>199</v>
      </c>
      <c r="C34" s="9">
        <v>123</v>
      </c>
      <c r="D34" s="9">
        <v>11825</v>
      </c>
      <c r="E34" s="9">
        <v>1886.613355</v>
      </c>
      <c r="F34" s="9">
        <v>118</v>
      </c>
      <c r="G34" s="9">
        <v>11484</v>
      </c>
      <c r="H34" s="9">
        <v>1878.2947019999999</v>
      </c>
      <c r="I34" s="12">
        <f t="shared" si="21"/>
        <v>95.934959349593498</v>
      </c>
      <c r="J34" s="12">
        <f t="shared" si="21"/>
        <v>97.116279069767444</v>
      </c>
      <c r="K34" s="12">
        <f t="shared" si="21"/>
        <v>99.559069537064744</v>
      </c>
      <c r="M34" s="8" t="s">
        <v>199</v>
      </c>
      <c r="N34" s="12">
        <f t="shared" si="23"/>
        <v>1.2901195720578982</v>
      </c>
      <c r="O34" s="12">
        <f t="shared" si="24"/>
        <v>1.0317427771461778</v>
      </c>
      <c r="P34" s="12">
        <f t="shared" si="25"/>
        <v>0.98342579452919998</v>
      </c>
      <c r="Q34" s="12">
        <f t="shared" si="26"/>
        <v>1.6825894766861544</v>
      </c>
      <c r="R34" s="12">
        <f t="shared" si="27"/>
        <v>1.3197572860163649</v>
      </c>
      <c r="S34" s="12">
        <f t="shared" si="28"/>
        <v>1.2209206758497038</v>
      </c>
      <c r="U34" s="8" t="s">
        <v>199</v>
      </c>
      <c r="V34" s="12">
        <f>F34/C34*100</f>
        <v>95.934959349593498</v>
      </c>
      <c r="W34" s="12">
        <f t="shared" si="22"/>
        <v>97.116279069767444</v>
      </c>
      <c r="X34" s="12">
        <f t="shared" si="22"/>
        <v>99.559069537064744</v>
      </c>
    </row>
    <row r="35" spans="2:24" x14ac:dyDescent="0.25">
      <c r="B35" s="45" t="s">
        <v>42</v>
      </c>
      <c r="C35" s="46"/>
      <c r="D35" s="46"/>
      <c r="E35" s="46"/>
      <c r="F35" s="46"/>
      <c r="G35" s="46"/>
      <c r="H35" s="46"/>
      <c r="I35" s="47"/>
      <c r="J35" s="47"/>
      <c r="K35" s="47"/>
      <c r="M35" s="45" t="s">
        <v>42</v>
      </c>
      <c r="N35" s="46"/>
      <c r="O35" s="46"/>
      <c r="P35" s="46"/>
      <c r="Q35" s="46"/>
      <c r="R35" s="46"/>
      <c r="S35" s="46"/>
      <c r="U35" s="45" t="s">
        <v>42</v>
      </c>
      <c r="V35" s="46"/>
      <c r="W35" s="46"/>
      <c r="X35" s="46"/>
    </row>
    <row r="36" spans="2:24" x14ac:dyDescent="0.25">
      <c r="B36" s="8" t="s">
        <v>43</v>
      </c>
      <c r="C36" s="9">
        <v>7079</v>
      </c>
      <c r="D36" s="9">
        <v>749591</v>
      </c>
      <c r="E36" s="9">
        <v>113104.04516547</v>
      </c>
      <c r="F36" s="9">
        <v>5135</v>
      </c>
      <c r="G36" s="9">
        <v>548644</v>
      </c>
      <c r="H36" s="9">
        <v>87893.850485839997</v>
      </c>
      <c r="I36" s="48">
        <f t="shared" si="21"/>
        <v>72.538494137590064</v>
      </c>
      <c r="J36" s="48">
        <f t="shared" si="21"/>
        <v>73.192447614765925</v>
      </c>
      <c r="K36" s="48">
        <f t="shared" si="21"/>
        <v>77.710616235919986</v>
      </c>
      <c r="M36" s="8" t="s">
        <v>43</v>
      </c>
      <c r="N36" s="12">
        <f>C36/$C$13*100</f>
        <v>74.250052443885039</v>
      </c>
      <c r="O36" s="12">
        <f>D36/$D$13*100</f>
        <v>65.402545459939148</v>
      </c>
      <c r="P36" s="12">
        <f>E36/$E$13*100</f>
        <v>58.957197131321514</v>
      </c>
      <c r="Q36" s="12">
        <f>F36/$F$13*100</f>
        <v>73.221160701554254</v>
      </c>
      <c r="R36" s="12">
        <f>G36/$G$13*100</f>
        <v>63.050933161717381</v>
      </c>
      <c r="S36" s="12">
        <f>H36/$H$13*100</f>
        <v>57.132365450394907</v>
      </c>
      <c r="U36" s="8" t="s">
        <v>43</v>
      </c>
      <c r="V36" s="48">
        <f>F36/C36*100</f>
        <v>72.538494137590064</v>
      </c>
      <c r="W36" s="48">
        <f t="shared" ref="W36:X37" si="29">G36/D36*100</f>
        <v>73.192447614765925</v>
      </c>
      <c r="X36" s="48">
        <f t="shared" si="29"/>
        <v>77.710616235919986</v>
      </c>
    </row>
    <row r="37" spans="2:24" x14ac:dyDescent="0.25">
      <c r="B37" s="8" t="s">
        <v>44</v>
      </c>
      <c r="C37" s="9">
        <v>2455</v>
      </c>
      <c r="D37" s="9">
        <v>396528</v>
      </c>
      <c r="E37" s="9">
        <v>78736.901603999999</v>
      </c>
      <c r="F37" s="9">
        <v>1878</v>
      </c>
      <c r="G37" s="9">
        <v>321516</v>
      </c>
      <c r="H37" s="9">
        <v>65948.634055000002</v>
      </c>
      <c r="I37" s="48">
        <f t="shared" si="21"/>
        <v>76.49694501018331</v>
      </c>
      <c r="J37" s="48">
        <f t="shared" si="21"/>
        <v>81.082798692652219</v>
      </c>
      <c r="K37" s="48">
        <f t="shared" si="21"/>
        <v>83.758228621545953</v>
      </c>
      <c r="M37" s="8" t="s">
        <v>44</v>
      </c>
      <c r="N37" s="12">
        <f t="shared" ref="N37" si="30">C37/$C$13*100</f>
        <v>25.749947556114954</v>
      </c>
      <c r="O37" s="12">
        <f t="shared" ref="O37" si="31">D37/$D$13*100</f>
        <v>34.597454540060852</v>
      </c>
      <c r="P37" s="12">
        <f t="shared" ref="P37" si="32">E37/$E$13*100</f>
        <v>41.042802868678486</v>
      </c>
      <c r="Q37" s="12">
        <f t="shared" ref="Q37" si="33">F37/$F$13*100</f>
        <v>26.778839298445746</v>
      </c>
      <c r="R37" s="12">
        <f t="shared" ref="R37" si="34">G37/$G$13*100</f>
        <v>36.949066838282612</v>
      </c>
      <c r="S37" s="12">
        <f t="shared" ref="S37" si="35">H37/$H$13*100</f>
        <v>42.867634549605093</v>
      </c>
      <c r="U37" s="8" t="s">
        <v>44</v>
      </c>
      <c r="V37" s="48">
        <f>F37/C37*100</f>
        <v>76.49694501018331</v>
      </c>
      <c r="W37" s="48">
        <f t="shared" si="29"/>
        <v>81.082798692652219</v>
      </c>
      <c r="X37" s="48">
        <f t="shared" si="29"/>
        <v>83.758228621545953</v>
      </c>
    </row>
  </sheetData>
  <mergeCells count="15">
    <mergeCell ref="C11:D11"/>
    <mergeCell ref="I11:K11"/>
    <mergeCell ref="B9:B11"/>
    <mergeCell ref="M9:M11"/>
    <mergeCell ref="Q9:S9"/>
    <mergeCell ref="N11:P11"/>
    <mergeCell ref="Q11:S11"/>
    <mergeCell ref="C9:E9"/>
    <mergeCell ref="N9:P9"/>
    <mergeCell ref="F9:H9"/>
    <mergeCell ref="U9:U11"/>
    <mergeCell ref="V9:X9"/>
    <mergeCell ref="V11:X11"/>
    <mergeCell ref="I9:K9"/>
    <mergeCell ref="F11:G11"/>
  </mergeCells>
  <hyperlinks>
    <hyperlink ref="B4" location="Índice!A1" display="voltar" xr:uid="{00000000-0004-0000-02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D8D2D9"/>
  </sheetPr>
  <dimension ref="A2:L36"/>
  <sheetViews>
    <sheetView showGridLines="0" zoomScaleNormal="100" workbookViewId="0">
      <selection activeCell="B10" sqref="B10"/>
    </sheetView>
  </sheetViews>
  <sheetFormatPr defaultRowHeight="15" x14ac:dyDescent="0.25"/>
  <cols>
    <col min="1" max="1" width="3.42578125" customWidth="1"/>
    <col min="2" max="2" width="28.28515625" customWidth="1"/>
    <col min="3" max="6" width="14.5703125" customWidth="1"/>
    <col min="7" max="7" width="3.42578125" customWidth="1"/>
    <col min="8" max="8" width="27.7109375" customWidth="1"/>
    <col min="9" max="12" width="13.7109375" customWidth="1"/>
  </cols>
  <sheetData>
    <row r="2" spans="1:12" ht="18" x14ac:dyDescent="0.25">
      <c r="B2" s="27" t="s">
        <v>180</v>
      </c>
    </row>
    <row r="3" spans="1:12" x14ac:dyDescent="0.25">
      <c r="A3" s="15"/>
      <c r="B3" s="26" t="str">
        <f>Índice!B11</f>
        <v>Maio 2022</v>
      </c>
    </row>
    <row r="4" spans="1:12" x14ac:dyDescent="0.25">
      <c r="B4" s="25" t="s">
        <v>30</v>
      </c>
    </row>
    <row r="5" spans="1:12" ht="3" customHeight="1" x14ac:dyDescent="0.25">
      <c r="B5" s="25"/>
    </row>
    <row r="6" spans="1:12" ht="18" customHeight="1" x14ac:dyDescent="0.25">
      <c r="B6" s="62" t="s">
        <v>136</v>
      </c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8" customHeight="1" x14ac:dyDescent="0.2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3" customHeight="1" x14ac:dyDescent="0.25"/>
    <row r="9" spans="1:12" x14ac:dyDescent="0.25">
      <c r="B9" s="14" t="s">
        <v>27</v>
      </c>
      <c r="H9" s="2" t="s">
        <v>7</v>
      </c>
    </row>
    <row r="10" spans="1:12" ht="22.5" x14ac:dyDescent="0.25">
      <c r="B10" s="28" t="s">
        <v>0</v>
      </c>
      <c r="C10" s="28" t="s">
        <v>8</v>
      </c>
      <c r="D10" s="28" t="s">
        <v>9</v>
      </c>
      <c r="E10" s="28" t="s">
        <v>62</v>
      </c>
      <c r="F10" s="28" t="s">
        <v>63</v>
      </c>
      <c r="H10" s="28" t="s">
        <v>0</v>
      </c>
      <c r="I10" s="28" t="s">
        <v>8</v>
      </c>
      <c r="J10" s="28" t="s">
        <v>9</v>
      </c>
      <c r="K10" s="28" t="s">
        <v>62</v>
      </c>
      <c r="L10" s="28" t="s">
        <v>63</v>
      </c>
    </row>
    <row r="11" spans="1:12" x14ac:dyDescent="0.25">
      <c r="B11" s="29" t="s">
        <v>1</v>
      </c>
      <c r="C11" s="4"/>
      <c r="D11" s="4"/>
      <c r="E11" s="4"/>
      <c r="F11" s="4"/>
      <c r="H11" s="29" t="s">
        <v>1</v>
      </c>
      <c r="I11" s="4"/>
      <c r="J11" s="4"/>
      <c r="K11" s="4"/>
      <c r="L11" s="4"/>
    </row>
    <row r="12" spans="1:12" x14ac:dyDescent="0.25">
      <c r="B12" s="5" t="s">
        <v>1</v>
      </c>
      <c r="C12" s="6">
        <v>568</v>
      </c>
      <c r="D12" s="6">
        <v>1640</v>
      </c>
      <c r="E12" s="6">
        <v>3978</v>
      </c>
      <c r="F12" s="6">
        <v>827</v>
      </c>
      <c r="H12" s="5" t="s">
        <v>1</v>
      </c>
      <c r="I12" s="10">
        <f>C12/(C12+D12+E12+F12)*100</f>
        <v>8.0992442606587769</v>
      </c>
      <c r="J12" s="10">
        <f>D12/(D12+E12+F12+C12)*100</f>
        <v>23.385141879366891</v>
      </c>
      <c r="K12" s="10">
        <f>E12/(E12+F12+D12+C12)*100</f>
        <v>56.723228290317984</v>
      </c>
      <c r="L12" s="10">
        <f>F12/(F12+E12+D12+C12)*100</f>
        <v>11.792385569656352</v>
      </c>
    </row>
    <row r="13" spans="1:12" x14ac:dyDescent="0.25">
      <c r="B13" s="29" t="s">
        <v>2</v>
      </c>
      <c r="C13" s="7"/>
      <c r="D13" s="7"/>
      <c r="E13" s="7"/>
      <c r="F13" s="7"/>
      <c r="H13" s="29" t="s">
        <v>2</v>
      </c>
      <c r="I13" s="11"/>
      <c r="J13" s="11"/>
      <c r="K13" s="11"/>
      <c r="L13" s="11"/>
    </row>
    <row r="14" spans="1:12" x14ac:dyDescent="0.25">
      <c r="B14" s="8" t="s">
        <v>3</v>
      </c>
      <c r="C14" s="9">
        <v>79</v>
      </c>
      <c r="D14" s="9">
        <v>154</v>
      </c>
      <c r="E14" s="9">
        <v>1030</v>
      </c>
      <c r="F14" s="9">
        <v>267</v>
      </c>
      <c r="H14" s="8" t="s">
        <v>3</v>
      </c>
      <c r="I14" s="12">
        <f>C14/(C14+D14+E14+F14)*100</f>
        <v>5.1633986928104569</v>
      </c>
      <c r="J14" s="12">
        <f>D14/(D14+E14+F14+C14)*100</f>
        <v>10.065359477124183</v>
      </c>
      <c r="K14" s="12">
        <f>E14/(E14+F14+D14+C14)*100</f>
        <v>67.320261437908499</v>
      </c>
      <c r="L14" s="12">
        <f>F14/(F14+E14+D14+C14)*100</f>
        <v>17.450980392156861</v>
      </c>
    </row>
    <row r="15" spans="1:12" x14ac:dyDescent="0.25">
      <c r="B15" s="8" t="s">
        <v>4</v>
      </c>
      <c r="C15" s="9">
        <v>205</v>
      </c>
      <c r="D15" s="9">
        <v>497</v>
      </c>
      <c r="E15" s="9">
        <v>1481</v>
      </c>
      <c r="F15" s="9">
        <v>317</v>
      </c>
      <c r="H15" s="8" t="s">
        <v>4</v>
      </c>
      <c r="I15" s="12">
        <f>C15/(C15+D15+E15+F15)*100</f>
        <v>8.2000000000000011</v>
      </c>
      <c r="J15" s="12">
        <f>D15/(D15+E15+F15+C15)*100</f>
        <v>19.88</v>
      </c>
      <c r="K15" s="12">
        <f>E15/(E15+F15+D15+C15)*100</f>
        <v>59.24</v>
      </c>
      <c r="L15" s="12">
        <f>F15/(F15+E15+D15+C15)*100</f>
        <v>12.68</v>
      </c>
    </row>
    <row r="16" spans="1:12" x14ac:dyDescent="0.25">
      <c r="B16" s="8" t="s">
        <v>5</v>
      </c>
      <c r="C16" s="9">
        <v>177</v>
      </c>
      <c r="D16" s="9">
        <v>634</v>
      </c>
      <c r="E16" s="9">
        <v>1069</v>
      </c>
      <c r="F16" s="9">
        <v>175</v>
      </c>
      <c r="H16" s="8" t="s">
        <v>5</v>
      </c>
      <c r="I16" s="12">
        <f>C16/(C16+D16+E16+F16)*100</f>
        <v>8.6131386861313874</v>
      </c>
      <c r="J16" s="12">
        <f>D16/(D16+E16+F16+C16)*100</f>
        <v>30.851581508515814</v>
      </c>
      <c r="K16" s="12">
        <f>E16/(E16+F16+D16+C16)*100</f>
        <v>52.019464720194655</v>
      </c>
      <c r="L16" s="12">
        <f>F16/(F16+E16+D16+C16)*100</f>
        <v>8.5158150851581507</v>
      </c>
    </row>
    <row r="17" spans="2:12" x14ac:dyDescent="0.25">
      <c r="B17" s="8" t="s">
        <v>6</v>
      </c>
      <c r="C17" s="9">
        <v>107</v>
      </c>
      <c r="D17" s="9">
        <v>355</v>
      </c>
      <c r="E17" s="9">
        <v>398</v>
      </c>
      <c r="F17" s="9">
        <v>68</v>
      </c>
      <c r="H17" s="8" t="s">
        <v>6</v>
      </c>
      <c r="I17" s="12">
        <f>C17/(C17+D17+E17+F17)*100</f>
        <v>11.530172413793103</v>
      </c>
      <c r="J17" s="12">
        <f>D17/(D17+E17+F17+C17)*100</f>
        <v>38.254310344827587</v>
      </c>
      <c r="K17" s="12">
        <f>E17/(E17+F17+D17+C17)*100</f>
        <v>42.887931034482754</v>
      </c>
      <c r="L17" s="12">
        <f>F17/(F17+E17+D17+C17)*100</f>
        <v>7.3275862068965507</v>
      </c>
    </row>
    <row r="18" spans="2:12" x14ac:dyDescent="0.25">
      <c r="B18" s="29" t="s">
        <v>17</v>
      </c>
      <c r="C18" s="7"/>
      <c r="D18" s="7"/>
      <c r="E18" s="7"/>
      <c r="F18" s="7"/>
      <c r="H18" s="29" t="s">
        <v>17</v>
      </c>
      <c r="I18" s="11"/>
      <c r="J18" s="11"/>
      <c r="K18" s="11"/>
      <c r="L18" s="11"/>
    </row>
    <row r="19" spans="2:12" x14ac:dyDescent="0.25">
      <c r="B19" s="8" t="s">
        <v>10</v>
      </c>
      <c r="C19" s="9">
        <v>192</v>
      </c>
      <c r="D19" s="9">
        <v>510</v>
      </c>
      <c r="E19" s="9">
        <v>1088</v>
      </c>
      <c r="F19" s="9">
        <v>183</v>
      </c>
      <c r="H19" s="8" t="s">
        <v>10</v>
      </c>
      <c r="I19" s="12">
        <f t="shared" ref="I19:I25" si="0">C19/(C19+D19+E19+F19)*100</f>
        <v>9.7313735428281802</v>
      </c>
      <c r="J19" s="12">
        <f t="shared" ref="J19:J25" si="1">D19/(D19+E19+F19+C19)*100</f>
        <v>25.848960973137352</v>
      </c>
      <c r="K19" s="12">
        <f t="shared" ref="K19:K25" si="2">E19/(E19+F19+D19+C19)*100</f>
        <v>55.144450076026352</v>
      </c>
      <c r="L19" s="12">
        <f t="shared" ref="L19:L25" si="3">F19/(F19+E19+D19+C19)*100</f>
        <v>9.2752154080081102</v>
      </c>
    </row>
    <row r="20" spans="2:12" x14ac:dyDescent="0.25">
      <c r="B20" s="8" t="s">
        <v>11</v>
      </c>
      <c r="C20" s="9">
        <v>49</v>
      </c>
      <c r="D20" s="9">
        <v>125</v>
      </c>
      <c r="E20" s="9">
        <v>455</v>
      </c>
      <c r="F20" s="9">
        <v>139</v>
      </c>
      <c r="H20" s="8" t="s">
        <v>11</v>
      </c>
      <c r="I20" s="12">
        <f t="shared" si="0"/>
        <v>6.380208333333333</v>
      </c>
      <c r="J20" s="12">
        <f t="shared" si="1"/>
        <v>16.276041666666664</v>
      </c>
      <c r="K20" s="12">
        <f t="shared" si="2"/>
        <v>59.244791666666664</v>
      </c>
      <c r="L20" s="12">
        <f t="shared" si="3"/>
        <v>18.098958333333336</v>
      </c>
    </row>
    <row r="21" spans="2:12" x14ac:dyDescent="0.25">
      <c r="B21" s="8" t="s">
        <v>12</v>
      </c>
      <c r="C21" s="9">
        <v>160</v>
      </c>
      <c r="D21" s="9">
        <v>348</v>
      </c>
      <c r="E21" s="9">
        <v>1356</v>
      </c>
      <c r="F21" s="9">
        <v>236</v>
      </c>
      <c r="H21" s="8" t="s">
        <v>12</v>
      </c>
      <c r="I21" s="12">
        <f t="shared" si="0"/>
        <v>7.6190476190476195</v>
      </c>
      <c r="J21" s="12">
        <f t="shared" si="1"/>
        <v>16.571428571428569</v>
      </c>
      <c r="K21" s="12">
        <f t="shared" si="2"/>
        <v>64.571428571428569</v>
      </c>
      <c r="L21" s="12">
        <f t="shared" si="3"/>
        <v>11.238095238095239</v>
      </c>
    </row>
    <row r="22" spans="2:12" x14ac:dyDescent="0.25">
      <c r="B22" s="8" t="s">
        <v>13</v>
      </c>
      <c r="C22" s="9">
        <v>35</v>
      </c>
      <c r="D22" s="9">
        <v>66</v>
      </c>
      <c r="E22" s="9">
        <v>131</v>
      </c>
      <c r="F22" s="9">
        <v>25</v>
      </c>
      <c r="H22" s="8" t="s">
        <v>13</v>
      </c>
      <c r="I22" s="12">
        <f t="shared" si="0"/>
        <v>13.618677042801556</v>
      </c>
      <c r="J22" s="12">
        <f t="shared" si="1"/>
        <v>25.680933852140075</v>
      </c>
      <c r="K22" s="12">
        <f t="shared" si="2"/>
        <v>50.972762645914393</v>
      </c>
      <c r="L22" s="12">
        <f t="shared" si="3"/>
        <v>9.7276264591439698</v>
      </c>
    </row>
    <row r="23" spans="2:12" x14ac:dyDescent="0.25">
      <c r="B23" s="8" t="s">
        <v>14</v>
      </c>
      <c r="C23" s="9">
        <v>24</v>
      </c>
      <c r="D23" s="9">
        <v>170</v>
      </c>
      <c r="E23" s="9">
        <v>200</v>
      </c>
      <c r="F23" s="9">
        <v>70</v>
      </c>
      <c r="H23" s="8" t="s">
        <v>14</v>
      </c>
      <c r="I23" s="12">
        <f t="shared" si="0"/>
        <v>5.1724137931034484</v>
      </c>
      <c r="J23" s="12">
        <f t="shared" si="1"/>
        <v>36.637931034482754</v>
      </c>
      <c r="K23" s="12">
        <f t="shared" si="2"/>
        <v>43.103448275862064</v>
      </c>
      <c r="L23" s="12">
        <f t="shared" si="3"/>
        <v>15.086206896551724</v>
      </c>
    </row>
    <row r="24" spans="2:12" x14ac:dyDescent="0.25">
      <c r="B24" s="8" t="s">
        <v>15</v>
      </c>
      <c r="C24" s="9">
        <v>30</v>
      </c>
      <c r="D24" s="9">
        <v>86</v>
      </c>
      <c r="E24" s="9">
        <v>133</v>
      </c>
      <c r="F24" s="9">
        <v>34</v>
      </c>
      <c r="H24" s="8" t="s">
        <v>15</v>
      </c>
      <c r="I24" s="12">
        <f t="shared" si="0"/>
        <v>10.600706713780919</v>
      </c>
      <c r="J24" s="12">
        <f t="shared" si="1"/>
        <v>30.3886925795053</v>
      </c>
      <c r="K24" s="12">
        <f t="shared" si="2"/>
        <v>46.996466431095406</v>
      </c>
      <c r="L24" s="12">
        <f t="shared" si="3"/>
        <v>12.014134275618375</v>
      </c>
    </row>
    <row r="25" spans="2:12" x14ac:dyDescent="0.25">
      <c r="B25" s="8" t="s">
        <v>16</v>
      </c>
      <c r="C25" s="9">
        <v>78</v>
      </c>
      <c r="D25" s="9">
        <v>335</v>
      </c>
      <c r="E25" s="9">
        <v>615</v>
      </c>
      <c r="F25" s="9">
        <v>140</v>
      </c>
      <c r="H25" s="8" t="s">
        <v>16</v>
      </c>
      <c r="I25" s="12">
        <f t="shared" si="0"/>
        <v>6.6780821917808222</v>
      </c>
      <c r="J25" s="12">
        <f t="shared" si="1"/>
        <v>28.68150684931507</v>
      </c>
      <c r="K25" s="12">
        <f t="shared" si="2"/>
        <v>52.654109589041099</v>
      </c>
      <c r="L25" s="12">
        <f t="shared" si="3"/>
        <v>11.986301369863012</v>
      </c>
    </row>
    <row r="26" spans="2:12" x14ac:dyDescent="0.25">
      <c r="B26" s="45" t="s">
        <v>192</v>
      </c>
      <c r="C26" s="46"/>
      <c r="D26" s="46"/>
      <c r="E26" s="46"/>
      <c r="F26" s="46"/>
      <c r="H26" s="45" t="s">
        <v>192</v>
      </c>
      <c r="I26" s="47"/>
      <c r="J26" s="47"/>
      <c r="K26" s="47"/>
      <c r="L26" s="47"/>
    </row>
    <row r="27" spans="2:12" x14ac:dyDescent="0.25">
      <c r="B27" s="8" t="s">
        <v>193</v>
      </c>
      <c r="C27" s="9">
        <v>193</v>
      </c>
      <c r="D27" s="9">
        <v>521</v>
      </c>
      <c r="E27" s="9">
        <v>1329</v>
      </c>
      <c r="F27" s="9">
        <v>272</v>
      </c>
      <c r="H27" s="8" t="s">
        <v>193</v>
      </c>
      <c r="I27" s="12">
        <f t="shared" ref="I27:I33" si="4">C27/(C27+D27+E27+F27)*100</f>
        <v>8.3369330453563713</v>
      </c>
      <c r="J27" s="12">
        <f t="shared" ref="J27:J33" si="5">D27/(D27+E27+F27+C27)*100</f>
        <v>22.505399568034555</v>
      </c>
      <c r="K27" s="12">
        <f t="shared" ref="K27:K33" si="6">E27/(E27+F27+D27+C27)*100</f>
        <v>57.408207343412535</v>
      </c>
      <c r="L27" s="12">
        <f t="shared" ref="L27:L33" si="7">F27/(F27+E27+D27+C27)*100</f>
        <v>11.749460043196544</v>
      </c>
    </row>
    <row r="28" spans="2:12" x14ac:dyDescent="0.25">
      <c r="B28" s="8" t="s">
        <v>194</v>
      </c>
      <c r="C28" s="9">
        <v>101</v>
      </c>
      <c r="D28" s="9">
        <v>319</v>
      </c>
      <c r="E28" s="9">
        <v>863</v>
      </c>
      <c r="F28" s="9">
        <v>145</v>
      </c>
      <c r="H28" s="8" t="s">
        <v>194</v>
      </c>
      <c r="I28" s="12">
        <f t="shared" si="4"/>
        <v>7.0728291316526608</v>
      </c>
      <c r="J28" s="12">
        <f t="shared" si="5"/>
        <v>22.338935574229694</v>
      </c>
      <c r="K28" s="12">
        <f t="shared" si="6"/>
        <v>60.434173669467782</v>
      </c>
      <c r="L28" s="12">
        <f t="shared" si="7"/>
        <v>10.154061624649859</v>
      </c>
    </row>
    <row r="29" spans="2:12" x14ac:dyDescent="0.25">
      <c r="B29" s="8" t="s">
        <v>195</v>
      </c>
      <c r="C29" s="9">
        <v>216</v>
      </c>
      <c r="D29" s="9">
        <v>630</v>
      </c>
      <c r="E29" s="9">
        <v>1327</v>
      </c>
      <c r="F29" s="9">
        <v>295</v>
      </c>
      <c r="H29" s="8" t="s">
        <v>195</v>
      </c>
      <c r="I29" s="12">
        <f t="shared" si="4"/>
        <v>8.7520259319286886</v>
      </c>
      <c r="J29" s="12">
        <f t="shared" si="5"/>
        <v>25.526742301458672</v>
      </c>
      <c r="K29" s="12">
        <f t="shared" si="6"/>
        <v>53.768233387358187</v>
      </c>
      <c r="L29" s="12">
        <f t="shared" si="7"/>
        <v>11.952998379254456</v>
      </c>
    </row>
    <row r="30" spans="2:12" x14ac:dyDescent="0.25">
      <c r="B30" s="8" t="s">
        <v>196</v>
      </c>
      <c r="C30" s="9">
        <v>27</v>
      </c>
      <c r="D30" s="9">
        <v>54</v>
      </c>
      <c r="E30" s="9">
        <v>189</v>
      </c>
      <c r="F30" s="9">
        <v>40</v>
      </c>
      <c r="H30" s="8" t="s">
        <v>196</v>
      </c>
      <c r="I30" s="12">
        <f t="shared" si="4"/>
        <v>8.7096774193548381</v>
      </c>
      <c r="J30" s="12">
        <f t="shared" si="5"/>
        <v>17.419354838709676</v>
      </c>
      <c r="K30" s="12">
        <f t="shared" si="6"/>
        <v>60.967741935483865</v>
      </c>
      <c r="L30" s="12">
        <f t="shared" si="7"/>
        <v>12.903225806451612</v>
      </c>
    </row>
    <row r="31" spans="2:12" x14ac:dyDescent="0.25">
      <c r="B31" s="8" t="s">
        <v>197</v>
      </c>
      <c r="C31" s="9">
        <v>16</v>
      </c>
      <c r="D31" s="9">
        <v>72</v>
      </c>
      <c r="E31" s="9">
        <v>156</v>
      </c>
      <c r="F31" s="9">
        <v>47</v>
      </c>
      <c r="H31" s="8" t="s">
        <v>197</v>
      </c>
      <c r="I31" s="12">
        <f t="shared" si="4"/>
        <v>5.4982817869415808</v>
      </c>
      <c r="J31" s="12">
        <f t="shared" si="5"/>
        <v>24.742268041237114</v>
      </c>
      <c r="K31" s="12">
        <f t="shared" si="6"/>
        <v>53.608247422680414</v>
      </c>
      <c r="L31" s="12">
        <f t="shared" si="7"/>
        <v>16.151202749140893</v>
      </c>
    </row>
    <row r="32" spans="2:12" x14ac:dyDescent="0.25">
      <c r="B32" s="8" t="s">
        <v>198</v>
      </c>
      <c r="C32" s="9">
        <v>8</v>
      </c>
      <c r="D32" s="9">
        <v>15</v>
      </c>
      <c r="E32" s="9">
        <v>48</v>
      </c>
      <c r="F32" s="9">
        <v>12</v>
      </c>
      <c r="H32" s="8" t="s">
        <v>198</v>
      </c>
      <c r="I32" s="12">
        <f t="shared" si="4"/>
        <v>9.6385542168674707</v>
      </c>
      <c r="J32" s="12">
        <f t="shared" si="5"/>
        <v>18.072289156626507</v>
      </c>
      <c r="K32" s="12">
        <f t="shared" si="6"/>
        <v>57.831325301204814</v>
      </c>
      <c r="L32" s="12">
        <f t="shared" si="7"/>
        <v>14.457831325301203</v>
      </c>
    </row>
    <row r="33" spans="2:12" x14ac:dyDescent="0.25">
      <c r="B33" s="8" t="s">
        <v>199</v>
      </c>
      <c r="C33" s="9">
        <v>7</v>
      </c>
      <c r="D33" s="9">
        <v>29</v>
      </c>
      <c r="E33" s="9">
        <v>66</v>
      </c>
      <c r="F33" s="9">
        <v>16</v>
      </c>
      <c r="H33" s="8" t="s">
        <v>199</v>
      </c>
      <c r="I33" s="12">
        <f t="shared" si="4"/>
        <v>5.9322033898305087</v>
      </c>
      <c r="J33" s="12">
        <f t="shared" si="5"/>
        <v>24.576271186440678</v>
      </c>
      <c r="K33" s="12">
        <f t="shared" si="6"/>
        <v>55.932203389830505</v>
      </c>
      <c r="L33" s="12">
        <f t="shared" si="7"/>
        <v>13.559322033898304</v>
      </c>
    </row>
    <row r="34" spans="2:12" x14ac:dyDescent="0.25">
      <c r="B34" s="45" t="s">
        <v>42</v>
      </c>
      <c r="C34" s="49"/>
      <c r="D34" s="49"/>
      <c r="E34" s="49"/>
      <c r="H34" s="45" t="s">
        <v>42</v>
      </c>
      <c r="I34" s="49"/>
      <c r="J34" s="49"/>
      <c r="K34" s="49"/>
    </row>
    <row r="35" spans="2:12" x14ac:dyDescent="0.25">
      <c r="B35" s="8" t="s">
        <v>43</v>
      </c>
      <c r="C35" s="9">
        <v>397</v>
      </c>
      <c r="D35" s="9">
        <v>1021</v>
      </c>
      <c r="E35" s="9">
        <v>3049</v>
      </c>
      <c r="F35" s="9">
        <v>668</v>
      </c>
      <c r="H35" s="8" t="s">
        <v>43</v>
      </c>
      <c r="I35" s="48">
        <f>C35/(C35+D35+E35+F35)*100</f>
        <v>7.7312560856864652</v>
      </c>
      <c r="J35" s="48">
        <f>D35/(D35+E35+F35+C35)*100</f>
        <v>19.88315481986368</v>
      </c>
      <c r="K35" s="48">
        <f>E35/(E35+F35+D35+C35)*100</f>
        <v>59.37682570593963</v>
      </c>
      <c r="L35" s="48">
        <f>F35/(F35+E35+D35+C35)*100</f>
        <v>13.008763388510225</v>
      </c>
    </row>
    <row r="36" spans="2:12" x14ac:dyDescent="0.25">
      <c r="B36" s="8" t="s">
        <v>44</v>
      </c>
      <c r="C36" s="9">
        <v>171</v>
      </c>
      <c r="D36" s="9">
        <v>619</v>
      </c>
      <c r="E36" s="9">
        <v>929</v>
      </c>
      <c r="F36" s="9">
        <v>159</v>
      </c>
      <c r="H36" s="8" t="s">
        <v>44</v>
      </c>
      <c r="I36" s="48">
        <f>C36/(C36+D36+E36+F36)*100</f>
        <v>9.1054313099041533</v>
      </c>
      <c r="J36" s="48">
        <f>D36/(D36+E36+F36+C36)*100</f>
        <v>32.960596379126734</v>
      </c>
      <c r="K36" s="48">
        <f>E36/(E36+F36+D36+C36)*100</f>
        <v>49.467518636847714</v>
      </c>
      <c r="L36" s="48">
        <f>F36/(F36+E36+D36+C36)*100</f>
        <v>8.4664536741214054</v>
      </c>
    </row>
  </sheetData>
  <mergeCells count="1">
    <mergeCell ref="B6:L7"/>
  </mergeCells>
  <hyperlinks>
    <hyperlink ref="B4" location="Índice!A1" display="voltar" xr:uid="{E0625B0F-3189-480D-AC5C-56EF4C650801}"/>
  </hyperlink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35EB-1AD7-428E-ADF0-B75C48967AF5}">
  <sheetPr>
    <tabColor rgb="FFD8D2D9"/>
  </sheetPr>
  <dimension ref="A2:P36"/>
  <sheetViews>
    <sheetView showGridLines="0" zoomScaleNormal="100" workbookViewId="0">
      <selection activeCell="E21" sqref="E21"/>
    </sheetView>
  </sheetViews>
  <sheetFormatPr defaultRowHeight="15" x14ac:dyDescent="0.25"/>
  <cols>
    <col min="1" max="1" width="3.42578125" customWidth="1"/>
    <col min="2" max="2" width="28.28515625" customWidth="1"/>
    <col min="3" max="8" width="11.7109375" customWidth="1"/>
    <col min="9" max="9" width="3.42578125" customWidth="1"/>
    <col min="10" max="10" width="27.7109375" customWidth="1"/>
    <col min="11" max="16" width="11.7109375" customWidth="1"/>
  </cols>
  <sheetData>
    <row r="2" spans="1:16" ht="18" x14ac:dyDescent="0.25">
      <c r="B2" s="27" t="s">
        <v>180</v>
      </c>
    </row>
    <row r="3" spans="1:16" x14ac:dyDescent="0.25">
      <c r="A3" s="15"/>
      <c r="B3" s="26" t="str">
        <f>Índice!B11</f>
        <v>Maio 2022</v>
      </c>
    </row>
    <row r="4" spans="1:16" x14ac:dyDescent="0.25">
      <c r="B4" s="25" t="s">
        <v>30</v>
      </c>
    </row>
    <row r="5" spans="1:16" ht="3" customHeight="1" x14ac:dyDescent="0.25">
      <c r="B5" s="25"/>
    </row>
    <row r="6" spans="1:16" ht="18" customHeight="1" x14ac:dyDescent="0.25">
      <c r="B6" s="62" t="s">
        <v>138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3" customHeight="1" x14ac:dyDescent="0.25"/>
    <row r="8" spans="1:16" x14ac:dyDescent="0.25">
      <c r="B8" s="14" t="s">
        <v>27</v>
      </c>
      <c r="J8" s="2" t="s">
        <v>7</v>
      </c>
    </row>
    <row r="9" spans="1:16" ht="15" customHeight="1" x14ac:dyDescent="0.25">
      <c r="B9" s="60" t="s">
        <v>0</v>
      </c>
      <c r="C9" s="60" t="s">
        <v>8</v>
      </c>
      <c r="D9" s="60"/>
      <c r="E9" s="60"/>
      <c r="F9" s="60"/>
      <c r="G9" s="60"/>
      <c r="H9" s="60"/>
      <c r="J9" s="60" t="s">
        <v>0</v>
      </c>
      <c r="K9" s="60" t="s">
        <v>8</v>
      </c>
      <c r="L9" s="60"/>
      <c r="M9" s="60"/>
      <c r="N9" s="60"/>
      <c r="O9" s="60"/>
      <c r="P9" s="60"/>
    </row>
    <row r="10" spans="1:16" ht="22.5" x14ac:dyDescent="0.25">
      <c r="B10" s="60"/>
      <c r="C10" s="28" t="s">
        <v>64</v>
      </c>
      <c r="D10" s="28" t="s">
        <v>65</v>
      </c>
      <c r="E10" s="28" t="s">
        <v>66</v>
      </c>
      <c r="F10" s="28" t="s">
        <v>67</v>
      </c>
      <c r="G10" s="28" t="s">
        <v>68</v>
      </c>
      <c r="H10" s="28" t="s">
        <v>69</v>
      </c>
      <c r="J10" s="60"/>
      <c r="K10" s="28" t="s">
        <v>64</v>
      </c>
      <c r="L10" s="28" t="s">
        <v>65</v>
      </c>
      <c r="M10" s="28" t="s">
        <v>66</v>
      </c>
      <c r="N10" s="28" t="s">
        <v>67</v>
      </c>
      <c r="O10" s="28" t="s">
        <v>68</v>
      </c>
      <c r="P10" s="28" t="s">
        <v>69</v>
      </c>
    </row>
    <row r="11" spans="1:16" x14ac:dyDescent="0.25">
      <c r="B11" s="29" t="s">
        <v>1</v>
      </c>
      <c r="C11" s="4"/>
      <c r="D11" s="4"/>
      <c r="E11" s="4"/>
      <c r="F11" s="4"/>
      <c r="G11" s="4"/>
      <c r="H11" s="4"/>
      <c r="J11" s="29" t="s">
        <v>1</v>
      </c>
      <c r="K11" s="4"/>
      <c r="L11" s="4"/>
      <c r="M11" s="4"/>
      <c r="N11" s="4"/>
      <c r="O11" s="4"/>
      <c r="P11" s="4"/>
    </row>
    <row r="12" spans="1:16" x14ac:dyDescent="0.25">
      <c r="B12" s="5" t="s">
        <v>1</v>
      </c>
      <c r="C12" s="6">
        <v>235</v>
      </c>
      <c r="D12" s="6">
        <v>144</v>
      </c>
      <c r="E12" s="6">
        <v>96</v>
      </c>
      <c r="F12" s="6">
        <v>54</v>
      </c>
      <c r="G12" s="6">
        <v>23</v>
      </c>
      <c r="H12" s="6">
        <v>16</v>
      </c>
      <c r="J12" s="5" t="s">
        <v>1</v>
      </c>
      <c r="K12" s="10">
        <f>C12/(C12+D12+E12+F12+G12+H12)*100</f>
        <v>41.37323943661972</v>
      </c>
      <c r="L12" s="10">
        <f>D12/(D12+E12+F12+C12+G12+H12)*100</f>
        <v>25.352112676056336</v>
      </c>
      <c r="M12" s="10">
        <f>E12/(E12+F12+D12+C12+G12+H12)*100</f>
        <v>16.901408450704224</v>
      </c>
      <c r="N12" s="10">
        <f>F12/(F12+E12+D12+C12+G12+H12)*100</f>
        <v>9.5070422535211261</v>
      </c>
      <c r="O12" s="10">
        <f>G12/(F12+E12+D12+C12+G12+H12)*100</f>
        <v>4.0492957746478879</v>
      </c>
      <c r="P12" s="10">
        <f>H12/(F12+E12+D12+C12+G12+H12)*100</f>
        <v>2.8169014084507045</v>
      </c>
    </row>
    <row r="13" spans="1:16" x14ac:dyDescent="0.25">
      <c r="B13" s="29" t="s">
        <v>2</v>
      </c>
      <c r="C13" s="7"/>
      <c r="D13" s="7"/>
      <c r="E13" s="7"/>
      <c r="F13" s="7"/>
      <c r="G13" s="7"/>
      <c r="H13" s="7"/>
      <c r="J13" s="29" t="s">
        <v>2</v>
      </c>
      <c r="K13" s="11"/>
      <c r="L13" s="11"/>
      <c r="M13" s="11"/>
      <c r="N13" s="11"/>
      <c r="O13" s="11"/>
      <c r="P13" s="11"/>
    </row>
    <row r="14" spans="1:16" x14ac:dyDescent="0.25">
      <c r="B14" s="8" t="s">
        <v>3</v>
      </c>
      <c r="C14" s="9">
        <v>26</v>
      </c>
      <c r="D14" s="9">
        <v>8</v>
      </c>
      <c r="E14" s="9">
        <v>15</v>
      </c>
      <c r="F14" s="9">
        <v>14</v>
      </c>
      <c r="G14" s="9">
        <v>12</v>
      </c>
      <c r="H14" s="9">
        <v>4</v>
      </c>
      <c r="J14" s="8" t="s">
        <v>3</v>
      </c>
      <c r="K14" s="12">
        <f t="shared" ref="K14:K17" si="0">C14/(C14+D14+E14+F14+G14+H14)*100</f>
        <v>32.911392405063289</v>
      </c>
      <c r="L14" s="12">
        <f t="shared" ref="L14:L17" si="1">D14/(D14+E14+F14+C14+G14+H14)*100</f>
        <v>10.126582278481013</v>
      </c>
      <c r="M14" s="12">
        <f t="shared" ref="M14:M17" si="2">E14/(E14+F14+D14+C14+G14+H14)*100</f>
        <v>18.9873417721519</v>
      </c>
      <c r="N14" s="12">
        <f t="shared" ref="N14:N17" si="3">F14/(F14+E14+D14+C14+G14+H14)*100</f>
        <v>17.721518987341771</v>
      </c>
      <c r="O14" s="12">
        <f t="shared" ref="O14:O17" si="4">G14/(F14+E14+D14+C14+G14+H14)*100</f>
        <v>15.18987341772152</v>
      </c>
      <c r="P14" s="12">
        <f t="shared" ref="P14:P17" si="5">H14/(F14+E14+D14+C14+G14+H14)*100</f>
        <v>5.0632911392405067</v>
      </c>
    </row>
    <row r="15" spans="1:16" x14ac:dyDescent="0.25">
      <c r="B15" s="8" t="s">
        <v>4</v>
      </c>
      <c r="C15" s="9">
        <v>75</v>
      </c>
      <c r="D15" s="9">
        <v>57</v>
      </c>
      <c r="E15" s="9">
        <v>36</v>
      </c>
      <c r="F15" s="9">
        <v>21</v>
      </c>
      <c r="G15" s="9">
        <v>6</v>
      </c>
      <c r="H15" s="9">
        <v>10</v>
      </c>
      <c r="J15" s="8" t="s">
        <v>4</v>
      </c>
      <c r="K15" s="12">
        <f t="shared" si="0"/>
        <v>36.585365853658537</v>
      </c>
      <c r="L15" s="12">
        <f t="shared" si="1"/>
        <v>27.804878048780491</v>
      </c>
      <c r="M15" s="12">
        <f t="shared" si="2"/>
        <v>17.560975609756095</v>
      </c>
      <c r="N15" s="12">
        <f t="shared" si="3"/>
        <v>10.24390243902439</v>
      </c>
      <c r="O15" s="12">
        <f t="shared" si="4"/>
        <v>2.9268292682926833</v>
      </c>
      <c r="P15" s="12">
        <f t="shared" si="5"/>
        <v>4.8780487804878048</v>
      </c>
    </row>
    <row r="16" spans="1:16" x14ac:dyDescent="0.25">
      <c r="B16" s="8" t="s">
        <v>5</v>
      </c>
      <c r="C16" s="9">
        <v>74</v>
      </c>
      <c r="D16" s="9">
        <v>54</v>
      </c>
      <c r="E16" s="9">
        <v>30</v>
      </c>
      <c r="F16" s="9">
        <v>14</v>
      </c>
      <c r="G16" s="9">
        <v>3</v>
      </c>
      <c r="H16" s="9">
        <v>2</v>
      </c>
      <c r="J16" s="8" t="s">
        <v>5</v>
      </c>
      <c r="K16" s="12">
        <f t="shared" si="0"/>
        <v>41.807909604519772</v>
      </c>
      <c r="L16" s="12">
        <f t="shared" si="1"/>
        <v>30.508474576271187</v>
      </c>
      <c r="M16" s="12">
        <f t="shared" si="2"/>
        <v>16.949152542372879</v>
      </c>
      <c r="N16" s="12">
        <f t="shared" si="3"/>
        <v>7.9096045197740121</v>
      </c>
      <c r="O16" s="12">
        <f t="shared" si="4"/>
        <v>1.6949152542372881</v>
      </c>
      <c r="P16" s="12">
        <f t="shared" si="5"/>
        <v>1.1299435028248588</v>
      </c>
    </row>
    <row r="17" spans="2:16" x14ac:dyDescent="0.25">
      <c r="B17" s="8" t="s">
        <v>6</v>
      </c>
      <c r="C17" s="9">
        <v>60</v>
      </c>
      <c r="D17" s="9">
        <v>25</v>
      </c>
      <c r="E17" s="9">
        <v>15</v>
      </c>
      <c r="F17" s="9">
        <v>5</v>
      </c>
      <c r="G17" s="9">
        <v>2</v>
      </c>
      <c r="H17" s="9">
        <v>0</v>
      </c>
      <c r="J17" s="8" t="s">
        <v>6</v>
      </c>
      <c r="K17" s="12">
        <f t="shared" si="0"/>
        <v>56.074766355140184</v>
      </c>
      <c r="L17" s="12">
        <f t="shared" si="1"/>
        <v>23.364485981308412</v>
      </c>
      <c r="M17" s="12">
        <f t="shared" si="2"/>
        <v>14.018691588785046</v>
      </c>
      <c r="N17" s="12">
        <f t="shared" si="3"/>
        <v>4.6728971962616823</v>
      </c>
      <c r="O17" s="12">
        <f t="shared" si="4"/>
        <v>1.8691588785046727</v>
      </c>
      <c r="P17" s="12">
        <f t="shared" si="5"/>
        <v>0</v>
      </c>
    </row>
    <row r="18" spans="2:16" x14ac:dyDescent="0.25">
      <c r="B18" s="29" t="s">
        <v>17</v>
      </c>
      <c r="C18" s="7"/>
      <c r="D18" s="7"/>
      <c r="E18" s="7"/>
      <c r="F18" s="7"/>
      <c r="G18" s="7"/>
      <c r="H18" s="7"/>
      <c r="J18" s="29" t="s">
        <v>17</v>
      </c>
      <c r="K18" s="11"/>
      <c r="L18" s="11"/>
      <c r="M18" s="11"/>
      <c r="N18" s="11"/>
      <c r="O18" s="11"/>
      <c r="P18" s="11"/>
    </row>
    <row r="19" spans="2:16" x14ac:dyDescent="0.25">
      <c r="B19" s="8" t="s">
        <v>10</v>
      </c>
      <c r="C19" s="9">
        <v>89</v>
      </c>
      <c r="D19" s="9">
        <v>51</v>
      </c>
      <c r="E19" s="9">
        <v>34</v>
      </c>
      <c r="F19" s="9">
        <v>13</v>
      </c>
      <c r="G19" s="9">
        <v>3</v>
      </c>
      <c r="H19" s="9">
        <v>2</v>
      </c>
      <c r="J19" s="8" t="s">
        <v>10</v>
      </c>
      <c r="K19" s="12">
        <f t="shared" ref="K19:K25" si="6">C19/(C19+D19+E19+F19+G19+H19)*100</f>
        <v>46.354166666666671</v>
      </c>
      <c r="L19" s="12">
        <f t="shared" ref="L19:L25" si="7">D19/(D19+E19+F19+C19+G19+H19)*100</f>
        <v>26.5625</v>
      </c>
      <c r="M19" s="12">
        <f t="shared" ref="M19:M25" si="8">E19/(E19+F19+D19+C19+G19+H19)*100</f>
        <v>17.708333333333336</v>
      </c>
      <c r="N19" s="12">
        <f t="shared" ref="N19:N25" si="9">F19/(F19+E19+D19+C19+G19+H19)*100</f>
        <v>6.770833333333333</v>
      </c>
      <c r="O19" s="12">
        <f t="shared" ref="O19:O25" si="10">G19/(F19+E19+D19+C19+G19+H19)*100</f>
        <v>1.5625</v>
      </c>
      <c r="P19" s="12">
        <f t="shared" ref="P19:P25" si="11">H19/(F19+E19+D19+C19+G19+H19)*100</f>
        <v>1.0416666666666665</v>
      </c>
    </row>
    <row r="20" spans="2:16" x14ac:dyDescent="0.25">
      <c r="B20" s="8" t="s">
        <v>11</v>
      </c>
      <c r="C20" s="9">
        <v>15</v>
      </c>
      <c r="D20" s="9">
        <v>14</v>
      </c>
      <c r="E20" s="9">
        <v>6</v>
      </c>
      <c r="F20" s="9">
        <v>8</v>
      </c>
      <c r="G20" s="9">
        <v>3</v>
      </c>
      <c r="H20" s="9">
        <v>3</v>
      </c>
      <c r="J20" s="8" t="s">
        <v>11</v>
      </c>
      <c r="K20" s="12">
        <f t="shared" si="6"/>
        <v>30.612244897959183</v>
      </c>
      <c r="L20" s="12">
        <f t="shared" si="7"/>
        <v>28.571428571428569</v>
      </c>
      <c r="M20" s="12">
        <f t="shared" si="8"/>
        <v>12.244897959183673</v>
      </c>
      <c r="N20" s="12">
        <f t="shared" si="9"/>
        <v>16.326530612244898</v>
      </c>
      <c r="O20" s="12">
        <f t="shared" si="10"/>
        <v>6.1224489795918364</v>
      </c>
      <c r="P20" s="12">
        <f t="shared" si="11"/>
        <v>6.1224489795918364</v>
      </c>
    </row>
    <row r="21" spans="2:16" x14ac:dyDescent="0.25">
      <c r="B21" s="8" t="s">
        <v>12</v>
      </c>
      <c r="C21" s="9">
        <v>77</v>
      </c>
      <c r="D21" s="9">
        <v>29</v>
      </c>
      <c r="E21" s="9">
        <v>30</v>
      </c>
      <c r="F21" s="9">
        <v>13</v>
      </c>
      <c r="G21" s="9">
        <v>7</v>
      </c>
      <c r="H21" s="9">
        <v>4</v>
      </c>
      <c r="J21" s="8" t="s">
        <v>12</v>
      </c>
      <c r="K21" s="12">
        <f t="shared" si="6"/>
        <v>48.125</v>
      </c>
      <c r="L21" s="12">
        <f t="shared" si="7"/>
        <v>18.125</v>
      </c>
      <c r="M21" s="12">
        <f t="shared" si="8"/>
        <v>18.75</v>
      </c>
      <c r="N21" s="12">
        <f t="shared" si="9"/>
        <v>8.125</v>
      </c>
      <c r="O21" s="12">
        <f t="shared" si="10"/>
        <v>4.375</v>
      </c>
      <c r="P21" s="12">
        <f t="shared" si="11"/>
        <v>2.5</v>
      </c>
    </row>
    <row r="22" spans="2:16" x14ac:dyDescent="0.25">
      <c r="B22" s="8" t="s">
        <v>13</v>
      </c>
      <c r="C22" s="9">
        <v>17</v>
      </c>
      <c r="D22" s="9">
        <v>8</v>
      </c>
      <c r="E22" s="9">
        <v>2</v>
      </c>
      <c r="F22" s="9">
        <v>4</v>
      </c>
      <c r="G22" s="9">
        <v>3</v>
      </c>
      <c r="H22" s="9">
        <v>1</v>
      </c>
      <c r="J22" s="8" t="s">
        <v>13</v>
      </c>
      <c r="K22" s="12">
        <f t="shared" si="6"/>
        <v>48.571428571428569</v>
      </c>
      <c r="L22" s="12">
        <f t="shared" si="7"/>
        <v>22.857142857142858</v>
      </c>
      <c r="M22" s="12">
        <f t="shared" si="8"/>
        <v>5.7142857142857144</v>
      </c>
      <c r="N22" s="12">
        <f t="shared" si="9"/>
        <v>11.428571428571429</v>
      </c>
      <c r="O22" s="12">
        <f t="shared" si="10"/>
        <v>8.5714285714285712</v>
      </c>
      <c r="P22" s="12">
        <f t="shared" si="11"/>
        <v>2.8571428571428572</v>
      </c>
    </row>
    <row r="23" spans="2:16" x14ac:dyDescent="0.25">
      <c r="B23" s="8" t="s">
        <v>14</v>
      </c>
      <c r="C23" s="9">
        <v>7</v>
      </c>
      <c r="D23" s="9">
        <v>10</v>
      </c>
      <c r="E23" s="9">
        <v>3</v>
      </c>
      <c r="F23" s="9">
        <v>3</v>
      </c>
      <c r="G23" s="9">
        <v>1</v>
      </c>
      <c r="H23" s="9">
        <v>0</v>
      </c>
      <c r="J23" s="8" t="s">
        <v>14</v>
      </c>
      <c r="K23" s="12">
        <f t="shared" si="6"/>
        <v>29.166666666666668</v>
      </c>
      <c r="L23" s="12">
        <f t="shared" si="7"/>
        <v>41.666666666666671</v>
      </c>
      <c r="M23" s="12">
        <f t="shared" si="8"/>
        <v>12.5</v>
      </c>
      <c r="N23" s="12">
        <f t="shared" si="9"/>
        <v>12.5</v>
      </c>
      <c r="O23" s="12">
        <f t="shared" si="10"/>
        <v>4.1666666666666661</v>
      </c>
      <c r="P23" s="12">
        <f t="shared" si="11"/>
        <v>0</v>
      </c>
    </row>
    <row r="24" spans="2:16" x14ac:dyDescent="0.25">
      <c r="B24" s="8" t="s">
        <v>15</v>
      </c>
      <c r="C24" s="9">
        <v>9</v>
      </c>
      <c r="D24" s="9">
        <v>10</v>
      </c>
      <c r="E24" s="9">
        <v>5</v>
      </c>
      <c r="F24" s="9">
        <v>3</v>
      </c>
      <c r="G24" s="9">
        <v>1</v>
      </c>
      <c r="H24" s="9">
        <v>2</v>
      </c>
      <c r="J24" s="8" t="s">
        <v>15</v>
      </c>
      <c r="K24" s="12">
        <f t="shared" si="6"/>
        <v>30</v>
      </c>
      <c r="L24" s="12">
        <f t="shared" si="7"/>
        <v>33.333333333333329</v>
      </c>
      <c r="M24" s="12">
        <f t="shared" si="8"/>
        <v>16.666666666666664</v>
      </c>
      <c r="N24" s="12">
        <f t="shared" si="9"/>
        <v>10</v>
      </c>
      <c r="O24" s="12">
        <f t="shared" si="10"/>
        <v>3.3333333333333335</v>
      </c>
      <c r="P24" s="12">
        <f t="shared" si="11"/>
        <v>6.666666666666667</v>
      </c>
    </row>
    <row r="25" spans="2:16" x14ac:dyDescent="0.25">
      <c r="B25" s="8" t="s">
        <v>16</v>
      </c>
      <c r="C25" s="9">
        <v>21</v>
      </c>
      <c r="D25" s="9">
        <v>22</v>
      </c>
      <c r="E25" s="9">
        <v>16</v>
      </c>
      <c r="F25" s="9">
        <v>10</v>
      </c>
      <c r="G25" s="9">
        <v>5</v>
      </c>
      <c r="H25" s="9">
        <v>4</v>
      </c>
      <c r="J25" s="8" t="s">
        <v>16</v>
      </c>
      <c r="K25" s="12">
        <f t="shared" si="6"/>
        <v>26.923076923076923</v>
      </c>
      <c r="L25" s="12">
        <f t="shared" si="7"/>
        <v>28.205128205128204</v>
      </c>
      <c r="M25" s="12">
        <f t="shared" si="8"/>
        <v>20.512820512820511</v>
      </c>
      <c r="N25" s="12">
        <f t="shared" si="9"/>
        <v>12.820512820512819</v>
      </c>
      <c r="O25" s="12">
        <f t="shared" si="10"/>
        <v>6.4102564102564097</v>
      </c>
      <c r="P25" s="12">
        <f t="shared" si="11"/>
        <v>5.1282051282051277</v>
      </c>
    </row>
    <row r="26" spans="2:16" x14ac:dyDescent="0.25">
      <c r="B26" s="45" t="s">
        <v>192</v>
      </c>
      <c r="C26" s="46"/>
      <c r="D26" s="46"/>
      <c r="E26" s="46"/>
      <c r="F26" s="46"/>
      <c r="G26" s="46"/>
      <c r="H26" s="46"/>
      <c r="J26" s="45" t="s">
        <v>192</v>
      </c>
      <c r="K26" s="47"/>
      <c r="L26" s="47"/>
      <c r="M26" s="47"/>
      <c r="N26" s="47"/>
      <c r="O26" s="47"/>
      <c r="P26" s="47"/>
    </row>
    <row r="27" spans="2:16" x14ac:dyDescent="0.25">
      <c r="B27" s="8" t="s">
        <v>193</v>
      </c>
      <c r="C27" s="9">
        <v>82</v>
      </c>
      <c r="D27" s="9">
        <v>54</v>
      </c>
      <c r="E27" s="9">
        <v>32</v>
      </c>
      <c r="F27" s="9">
        <v>18</v>
      </c>
      <c r="G27" s="9">
        <v>4</v>
      </c>
      <c r="H27" s="9">
        <v>3</v>
      </c>
      <c r="J27" s="8" t="s">
        <v>193</v>
      </c>
      <c r="K27" s="12">
        <f t="shared" ref="K27:K33" si="12">C27/(C27+D27+E27+F27+G27+H27)*100</f>
        <v>42.487046632124354</v>
      </c>
      <c r="L27" s="12">
        <f t="shared" ref="L27:L33" si="13">D27/(D27+E27+F27+C27+G27+H27)*100</f>
        <v>27.979274611398964</v>
      </c>
      <c r="M27" s="12">
        <f t="shared" ref="M27:M33" si="14">E27/(E27+F27+D27+C27+G27+H27)*100</f>
        <v>16.580310880829018</v>
      </c>
      <c r="N27" s="12">
        <f t="shared" ref="N27:N33" si="15">F27/(F27+E27+D27+C27+G27+H27)*100</f>
        <v>9.3264248704663206</v>
      </c>
      <c r="O27" s="12">
        <f t="shared" ref="O27:O33" si="16">G27/(F27+E27+D27+C27+G27+H27)*100</f>
        <v>2.0725388601036272</v>
      </c>
      <c r="P27" s="12">
        <f t="shared" ref="P27:P33" si="17">H27/(F27+E27+D27+C27+G27+H27)*100</f>
        <v>1.5544041450777202</v>
      </c>
    </row>
    <row r="28" spans="2:16" x14ac:dyDescent="0.25">
      <c r="B28" s="8" t="s">
        <v>194</v>
      </c>
      <c r="C28" s="9">
        <v>49</v>
      </c>
      <c r="D28" s="9">
        <v>18</v>
      </c>
      <c r="E28" s="9">
        <v>19</v>
      </c>
      <c r="F28" s="9">
        <v>9</v>
      </c>
      <c r="G28" s="9">
        <v>5</v>
      </c>
      <c r="H28" s="9">
        <v>1</v>
      </c>
      <c r="J28" s="8" t="s">
        <v>194</v>
      </c>
      <c r="K28" s="12">
        <f t="shared" si="12"/>
        <v>48.514851485148512</v>
      </c>
      <c r="L28" s="12">
        <f t="shared" si="13"/>
        <v>17.82178217821782</v>
      </c>
      <c r="M28" s="12">
        <f t="shared" si="14"/>
        <v>18.811881188118811</v>
      </c>
      <c r="N28" s="12">
        <f t="shared" si="15"/>
        <v>8.9108910891089099</v>
      </c>
      <c r="O28" s="12">
        <f t="shared" si="16"/>
        <v>4.9504950495049505</v>
      </c>
      <c r="P28" s="12">
        <f t="shared" si="17"/>
        <v>0.99009900990099009</v>
      </c>
    </row>
    <row r="29" spans="2:16" x14ac:dyDescent="0.25">
      <c r="B29" s="8" t="s">
        <v>195</v>
      </c>
      <c r="C29" s="9">
        <v>81</v>
      </c>
      <c r="D29" s="9">
        <v>58</v>
      </c>
      <c r="E29" s="9">
        <v>37</v>
      </c>
      <c r="F29" s="9">
        <v>20</v>
      </c>
      <c r="G29" s="9">
        <v>10</v>
      </c>
      <c r="H29" s="9">
        <v>10</v>
      </c>
      <c r="J29" s="8" t="s">
        <v>195</v>
      </c>
      <c r="K29" s="12">
        <f t="shared" si="12"/>
        <v>37.5</v>
      </c>
      <c r="L29" s="12">
        <f t="shared" si="13"/>
        <v>26.851851851851855</v>
      </c>
      <c r="M29" s="12">
        <f t="shared" si="14"/>
        <v>17.12962962962963</v>
      </c>
      <c r="N29" s="12">
        <f t="shared" si="15"/>
        <v>9.2592592592592595</v>
      </c>
      <c r="O29" s="12">
        <f t="shared" si="16"/>
        <v>4.6296296296296298</v>
      </c>
      <c r="P29" s="12">
        <f t="shared" si="17"/>
        <v>4.6296296296296298</v>
      </c>
    </row>
    <row r="30" spans="2:16" x14ac:dyDescent="0.25">
      <c r="B30" s="8" t="s">
        <v>196</v>
      </c>
      <c r="C30" s="9">
        <v>9</v>
      </c>
      <c r="D30" s="9">
        <v>9</v>
      </c>
      <c r="E30" s="9">
        <v>4</v>
      </c>
      <c r="F30" s="9">
        <v>2</v>
      </c>
      <c r="G30" s="9">
        <v>1</v>
      </c>
      <c r="H30" s="9">
        <v>2</v>
      </c>
      <c r="J30" s="8" t="s">
        <v>196</v>
      </c>
      <c r="K30" s="12">
        <f t="shared" si="12"/>
        <v>33.333333333333329</v>
      </c>
      <c r="L30" s="12">
        <f t="shared" si="13"/>
        <v>33.333333333333329</v>
      </c>
      <c r="M30" s="12">
        <f t="shared" si="14"/>
        <v>14.814814814814813</v>
      </c>
      <c r="N30" s="12">
        <f t="shared" si="15"/>
        <v>7.4074074074074066</v>
      </c>
      <c r="O30" s="12">
        <f t="shared" si="16"/>
        <v>3.7037037037037033</v>
      </c>
      <c r="P30" s="12">
        <f t="shared" si="17"/>
        <v>7.4074074074074066</v>
      </c>
    </row>
    <row r="31" spans="2:16" x14ac:dyDescent="0.25">
      <c r="B31" s="8" t="s">
        <v>197</v>
      </c>
      <c r="C31" s="9">
        <v>6</v>
      </c>
      <c r="D31" s="9">
        <v>2</v>
      </c>
      <c r="E31" s="9">
        <v>3</v>
      </c>
      <c r="F31" s="9">
        <v>4</v>
      </c>
      <c r="G31" s="9">
        <v>1</v>
      </c>
      <c r="H31" s="9">
        <v>0</v>
      </c>
      <c r="J31" s="8" t="s">
        <v>197</v>
      </c>
      <c r="K31" s="12">
        <f t="shared" si="12"/>
        <v>37.5</v>
      </c>
      <c r="L31" s="12">
        <f t="shared" si="13"/>
        <v>12.5</v>
      </c>
      <c r="M31" s="12">
        <f t="shared" si="14"/>
        <v>18.75</v>
      </c>
      <c r="N31" s="12">
        <f t="shared" si="15"/>
        <v>25</v>
      </c>
      <c r="O31" s="12">
        <f t="shared" si="16"/>
        <v>6.25</v>
      </c>
      <c r="P31" s="12">
        <f t="shared" si="17"/>
        <v>0</v>
      </c>
    </row>
    <row r="32" spans="2:16" x14ac:dyDescent="0.25">
      <c r="B32" s="8" t="s">
        <v>198</v>
      </c>
      <c r="C32" s="9">
        <v>4</v>
      </c>
      <c r="D32" s="9">
        <v>1</v>
      </c>
      <c r="E32" s="9">
        <v>1</v>
      </c>
      <c r="F32" s="9">
        <v>1</v>
      </c>
      <c r="G32" s="9">
        <v>1</v>
      </c>
      <c r="H32" s="9">
        <v>0</v>
      </c>
      <c r="J32" s="8" t="s">
        <v>198</v>
      </c>
      <c r="K32" s="12">
        <f t="shared" si="12"/>
        <v>50</v>
      </c>
      <c r="L32" s="12">
        <f t="shared" si="13"/>
        <v>12.5</v>
      </c>
      <c r="M32" s="12">
        <f t="shared" si="14"/>
        <v>12.5</v>
      </c>
      <c r="N32" s="12">
        <f t="shared" si="15"/>
        <v>12.5</v>
      </c>
      <c r="O32" s="12">
        <f t="shared" si="16"/>
        <v>12.5</v>
      </c>
      <c r="P32" s="12">
        <f t="shared" si="17"/>
        <v>0</v>
      </c>
    </row>
    <row r="33" spans="2:16" x14ac:dyDescent="0.25">
      <c r="B33" s="8" t="s">
        <v>199</v>
      </c>
      <c r="C33" s="9">
        <v>4</v>
      </c>
      <c r="D33" s="9">
        <v>2</v>
      </c>
      <c r="E33" s="9">
        <v>0</v>
      </c>
      <c r="F33" s="9">
        <v>0</v>
      </c>
      <c r="G33" s="9">
        <v>1</v>
      </c>
      <c r="H33" s="9">
        <v>0</v>
      </c>
      <c r="J33" s="8" t="s">
        <v>199</v>
      </c>
      <c r="K33" s="12">
        <f t="shared" si="12"/>
        <v>57.142857142857139</v>
      </c>
      <c r="L33" s="12">
        <f t="shared" si="13"/>
        <v>28.571428571428569</v>
      </c>
      <c r="M33" s="12">
        <f t="shared" si="14"/>
        <v>0</v>
      </c>
      <c r="N33" s="12">
        <f t="shared" si="15"/>
        <v>0</v>
      </c>
      <c r="O33" s="12">
        <f t="shared" si="16"/>
        <v>14.285714285714285</v>
      </c>
      <c r="P33" s="12">
        <f t="shared" si="17"/>
        <v>0</v>
      </c>
    </row>
    <row r="34" spans="2:16" x14ac:dyDescent="0.25">
      <c r="B34" s="45" t="s">
        <v>42</v>
      </c>
      <c r="C34" s="49"/>
      <c r="D34" s="49"/>
      <c r="E34" s="49"/>
      <c r="J34" s="45" t="s">
        <v>42</v>
      </c>
      <c r="K34" s="49"/>
      <c r="L34" s="49"/>
      <c r="M34" s="49"/>
    </row>
    <row r="35" spans="2:16" x14ac:dyDescent="0.25">
      <c r="B35" s="8" t="s">
        <v>43</v>
      </c>
      <c r="C35" s="9">
        <v>163</v>
      </c>
      <c r="D35" s="9">
        <v>92</v>
      </c>
      <c r="E35" s="9">
        <v>64</v>
      </c>
      <c r="F35" s="9">
        <v>43</v>
      </c>
      <c r="G35" s="9">
        <v>19</v>
      </c>
      <c r="H35" s="9">
        <v>16</v>
      </c>
      <c r="J35" s="8" t="s">
        <v>43</v>
      </c>
      <c r="K35" s="48">
        <f t="shared" ref="K35:K36" si="18">C35/(C35+D35+E35+F35+G35+H35)*100</f>
        <v>41.057934508816118</v>
      </c>
      <c r="L35" s="48">
        <f t="shared" ref="L35:L36" si="19">D35/(D35+E35+F35+C35+G35+H35)*100</f>
        <v>23.173803526448363</v>
      </c>
      <c r="M35" s="48">
        <f t="shared" ref="M35:M36" si="20">E35/(E35+F35+D35+C35+G35+H35)*100</f>
        <v>16.120906801007557</v>
      </c>
      <c r="N35" s="48">
        <f t="shared" ref="N35:N36" si="21">F35/(F35+E35+D35+C35+G35+H35)*100</f>
        <v>10.831234256926953</v>
      </c>
      <c r="O35" s="48">
        <f t="shared" ref="O35:O36" si="22">G35/(F35+E35+D35+C35+G35+H35)*100</f>
        <v>4.7858942065491181</v>
      </c>
      <c r="P35" s="48">
        <f t="shared" ref="P35:P36" si="23">H35/(F35+E35+D35+C35+G35+H35)*100</f>
        <v>4.0302267002518892</v>
      </c>
    </row>
    <row r="36" spans="2:16" x14ac:dyDescent="0.25">
      <c r="B36" s="8" t="s">
        <v>44</v>
      </c>
      <c r="C36" s="9">
        <v>72</v>
      </c>
      <c r="D36" s="9">
        <v>52</v>
      </c>
      <c r="E36" s="9">
        <v>32</v>
      </c>
      <c r="F36" s="9">
        <v>11</v>
      </c>
      <c r="G36" s="9">
        <v>4</v>
      </c>
      <c r="H36" s="9">
        <v>0</v>
      </c>
      <c r="J36" s="8" t="s">
        <v>44</v>
      </c>
      <c r="K36" s="48">
        <f t="shared" si="18"/>
        <v>42.105263157894733</v>
      </c>
      <c r="L36" s="48">
        <f t="shared" si="19"/>
        <v>30.409356725146196</v>
      </c>
      <c r="M36" s="48">
        <f t="shared" si="20"/>
        <v>18.71345029239766</v>
      </c>
      <c r="N36" s="48">
        <f t="shared" si="21"/>
        <v>6.4327485380116958</v>
      </c>
      <c r="O36" s="48">
        <f t="shared" si="22"/>
        <v>2.3391812865497075</v>
      </c>
      <c r="P36" s="48">
        <f t="shared" si="23"/>
        <v>0</v>
      </c>
    </row>
  </sheetData>
  <mergeCells count="5">
    <mergeCell ref="B6:P6"/>
    <mergeCell ref="B9:B10"/>
    <mergeCell ref="C9:H9"/>
    <mergeCell ref="J9:J10"/>
    <mergeCell ref="K9:P9"/>
  </mergeCells>
  <hyperlinks>
    <hyperlink ref="B4" location="Índice!A1" display="voltar" xr:uid="{A8AE79E7-4D3A-4964-9B9D-6CC6E3F296C0}"/>
  </hyperlink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D3A7A-B855-408C-96C9-5B928E272204}">
  <sheetPr>
    <tabColor rgb="FFD8D2D9"/>
  </sheetPr>
  <dimension ref="A2:P36"/>
  <sheetViews>
    <sheetView showGridLines="0" zoomScaleNormal="100" workbookViewId="0">
      <selection activeCell="B9" sqref="B9:B10"/>
    </sheetView>
  </sheetViews>
  <sheetFormatPr defaultRowHeight="15" x14ac:dyDescent="0.25"/>
  <cols>
    <col min="1" max="1" width="3.42578125" customWidth="1"/>
    <col min="2" max="2" width="28.28515625" customWidth="1"/>
    <col min="3" max="8" width="11.7109375" customWidth="1"/>
    <col min="9" max="9" width="3.42578125" customWidth="1"/>
    <col min="10" max="10" width="27.7109375" customWidth="1"/>
    <col min="11" max="16" width="11.7109375" customWidth="1"/>
  </cols>
  <sheetData>
    <row r="2" spans="1:16" ht="18" x14ac:dyDescent="0.25">
      <c r="B2" s="27" t="s">
        <v>180</v>
      </c>
    </row>
    <row r="3" spans="1:16" x14ac:dyDescent="0.25">
      <c r="A3" s="15"/>
      <c r="B3" s="26" t="str">
        <f>Índice!B11</f>
        <v>Maio 2022</v>
      </c>
    </row>
    <row r="4" spans="1:16" x14ac:dyDescent="0.25">
      <c r="B4" s="25" t="s">
        <v>30</v>
      </c>
    </row>
    <row r="5" spans="1:16" ht="3" customHeight="1" x14ac:dyDescent="0.25">
      <c r="B5" s="25"/>
    </row>
    <row r="6" spans="1:16" ht="18" customHeight="1" x14ac:dyDescent="0.25">
      <c r="B6" s="62" t="s">
        <v>137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3" customHeight="1" x14ac:dyDescent="0.25"/>
    <row r="8" spans="1:16" x14ac:dyDescent="0.25">
      <c r="B8" s="14" t="s">
        <v>27</v>
      </c>
      <c r="J8" s="2" t="s">
        <v>7</v>
      </c>
    </row>
    <row r="9" spans="1:16" x14ac:dyDescent="0.25">
      <c r="B9" s="60" t="s">
        <v>0</v>
      </c>
      <c r="C9" s="60" t="s">
        <v>9</v>
      </c>
      <c r="D9" s="60"/>
      <c r="E9" s="60"/>
      <c r="F9" s="60"/>
      <c r="G9" s="60"/>
      <c r="H9" s="60"/>
      <c r="J9" s="60" t="s">
        <v>0</v>
      </c>
      <c r="K9" s="60" t="s">
        <v>9</v>
      </c>
      <c r="L9" s="60"/>
      <c r="M9" s="60"/>
      <c r="N9" s="60"/>
      <c r="O9" s="60"/>
      <c r="P9" s="60"/>
    </row>
    <row r="10" spans="1:16" ht="22.5" x14ac:dyDescent="0.25">
      <c r="B10" s="60"/>
      <c r="C10" s="28" t="s">
        <v>64</v>
      </c>
      <c r="D10" s="28" t="s">
        <v>65</v>
      </c>
      <c r="E10" s="28" t="s">
        <v>66</v>
      </c>
      <c r="F10" s="28" t="s">
        <v>67</v>
      </c>
      <c r="G10" s="28" t="s">
        <v>68</v>
      </c>
      <c r="H10" s="28" t="s">
        <v>69</v>
      </c>
      <c r="J10" s="60"/>
      <c r="K10" s="28" t="s">
        <v>64</v>
      </c>
      <c r="L10" s="28" t="s">
        <v>65</v>
      </c>
      <c r="M10" s="28" t="s">
        <v>66</v>
      </c>
      <c r="N10" s="28" t="s">
        <v>67</v>
      </c>
      <c r="O10" s="28" t="s">
        <v>68</v>
      </c>
      <c r="P10" s="28" t="s">
        <v>69</v>
      </c>
    </row>
    <row r="11" spans="1:16" x14ac:dyDescent="0.25">
      <c r="B11" s="29" t="s">
        <v>1</v>
      </c>
      <c r="C11" s="4"/>
      <c r="D11" s="4"/>
      <c r="E11" s="4"/>
      <c r="F11" s="4"/>
      <c r="G11" s="4"/>
      <c r="H11" s="4"/>
      <c r="J11" s="29" t="s">
        <v>1</v>
      </c>
      <c r="K11" s="4"/>
      <c r="L11" s="4"/>
      <c r="M11" s="4"/>
      <c r="N11" s="4"/>
      <c r="O11" s="4"/>
      <c r="P11" s="4"/>
    </row>
    <row r="12" spans="1:16" x14ac:dyDescent="0.25">
      <c r="B12" s="5" t="s">
        <v>1</v>
      </c>
      <c r="C12" s="6">
        <v>618</v>
      </c>
      <c r="D12" s="6">
        <v>560</v>
      </c>
      <c r="E12" s="6">
        <v>307</v>
      </c>
      <c r="F12" s="6">
        <v>111</v>
      </c>
      <c r="G12" s="6">
        <v>27</v>
      </c>
      <c r="H12" s="6">
        <v>17</v>
      </c>
      <c r="J12" s="5" t="s">
        <v>1</v>
      </c>
      <c r="K12" s="10">
        <f>C12/(C12+D12+E12+F12+G12+H12)*100</f>
        <v>37.68292682926829</v>
      </c>
      <c r="L12" s="10">
        <f>D12/(D12+E12+F12+C12+G12+H12)*100</f>
        <v>34.146341463414636</v>
      </c>
      <c r="M12" s="10">
        <f>E12/(E12+F12+D12+C12+G12+H12)*100</f>
        <v>18.719512195121951</v>
      </c>
      <c r="N12" s="10">
        <f>F12/(F12+E12+D12+C12+G12+H12)*100</f>
        <v>6.7682926829268295</v>
      </c>
      <c r="O12" s="10">
        <f>G12/(F12+E12+D12+C12+G12+H12)*100</f>
        <v>1.6463414634146343</v>
      </c>
      <c r="P12" s="10">
        <f>H12/(F12+E12+D12+C12+G12+H12)*100</f>
        <v>1.0365853658536586</v>
      </c>
    </row>
    <row r="13" spans="1:16" x14ac:dyDescent="0.25">
      <c r="B13" s="29" t="s">
        <v>2</v>
      </c>
      <c r="C13" s="7"/>
      <c r="D13" s="7"/>
      <c r="E13" s="7"/>
      <c r="F13" s="7"/>
      <c r="G13" s="7"/>
      <c r="H13" s="7"/>
      <c r="J13" s="29" t="s">
        <v>2</v>
      </c>
      <c r="K13" s="11"/>
      <c r="L13" s="11"/>
      <c r="M13" s="11"/>
      <c r="N13" s="11"/>
      <c r="O13" s="11"/>
      <c r="P13" s="11"/>
    </row>
    <row r="14" spans="1:16" x14ac:dyDescent="0.25">
      <c r="B14" s="8" t="s">
        <v>3</v>
      </c>
      <c r="C14" s="9">
        <v>59</v>
      </c>
      <c r="D14" s="9">
        <v>45</v>
      </c>
      <c r="E14" s="9">
        <v>27</v>
      </c>
      <c r="F14" s="9">
        <v>13</v>
      </c>
      <c r="G14" s="9">
        <v>7</v>
      </c>
      <c r="H14" s="9">
        <v>3</v>
      </c>
      <c r="J14" s="8" t="s">
        <v>3</v>
      </c>
      <c r="K14" s="12">
        <f t="shared" ref="K14:K17" si="0">C14/(C14+D14+E14+F14+G14+H14)*100</f>
        <v>38.311688311688314</v>
      </c>
      <c r="L14" s="12">
        <f t="shared" ref="L14:L17" si="1">D14/(D14+E14+F14+C14+G14+H14)*100</f>
        <v>29.220779220779221</v>
      </c>
      <c r="M14" s="12">
        <f t="shared" ref="M14:M17" si="2">E14/(E14+F14+D14+C14+G14+H14)*100</f>
        <v>17.532467532467532</v>
      </c>
      <c r="N14" s="12">
        <f t="shared" ref="N14:N17" si="3">F14/(F14+E14+D14+C14+G14+H14)*100</f>
        <v>8.4415584415584419</v>
      </c>
      <c r="O14" s="12">
        <f t="shared" ref="O14:O17" si="4">G14/(F14+E14+D14+C14+G14+H14)*100</f>
        <v>4.5454545454545459</v>
      </c>
      <c r="P14" s="12">
        <f t="shared" ref="P14:P17" si="5">H14/(F14+E14+D14+C14+G14+H14)*100</f>
        <v>1.948051948051948</v>
      </c>
    </row>
    <row r="15" spans="1:16" x14ac:dyDescent="0.25">
      <c r="B15" s="8" t="s">
        <v>4</v>
      </c>
      <c r="C15" s="9">
        <v>179</v>
      </c>
      <c r="D15" s="9">
        <v>171</v>
      </c>
      <c r="E15" s="9">
        <v>106</v>
      </c>
      <c r="F15" s="9">
        <v>29</v>
      </c>
      <c r="G15" s="9">
        <v>7</v>
      </c>
      <c r="H15" s="9">
        <v>5</v>
      </c>
      <c r="J15" s="8" t="s">
        <v>4</v>
      </c>
      <c r="K15" s="12">
        <f t="shared" si="0"/>
        <v>36.016096579476866</v>
      </c>
      <c r="L15" s="12">
        <f t="shared" si="1"/>
        <v>34.406438631790742</v>
      </c>
      <c r="M15" s="12">
        <f t="shared" si="2"/>
        <v>21.327967806841048</v>
      </c>
      <c r="N15" s="12">
        <f t="shared" si="3"/>
        <v>5.8350100603621735</v>
      </c>
      <c r="O15" s="12">
        <f t="shared" si="4"/>
        <v>1.4084507042253522</v>
      </c>
      <c r="P15" s="12">
        <f t="shared" si="5"/>
        <v>1.0060362173038229</v>
      </c>
    </row>
    <row r="16" spans="1:16" x14ac:dyDescent="0.25">
      <c r="B16" s="8" t="s">
        <v>5</v>
      </c>
      <c r="C16" s="9">
        <v>245</v>
      </c>
      <c r="D16" s="9">
        <v>210</v>
      </c>
      <c r="E16" s="9">
        <v>118</v>
      </c>
      <c r="F16" s="9">
        <v>42</v>
      </c>
      <c r="G16" s="9">
        <v>10</v>
      </c>
      <c r="H16" s="9">
        <v>9</v>
      </c>
      <c r="J16" s="8" t="s">
        <v>5</v>
      </c>
      <c r="K16" s="12">
        <f t="shared" si="0"/>
        <v>38.643533123028391</v>
      </c>
      <c r="L16" s="12">
        <f t="shared" si="1"/>
        <v>33.123028391167189</v>
      </c>
      <c r="M16" s="12">
        <f t="shared" si="2"/>
        <v>18.611987381703472</v>
      </c>
      <c r="N16" s="12">
        <f t="shared" si="3"/>
        <v>6.624605678233439</v>
      </c>
      <c r="O16" s="12">
        <f t="shared" si="4"/>
        <v>1.5772870662460567</v>
      </c>
      <c r="P16" s="12">
        <f t="shared" si="5"/>
        <v>1.4195583596214512</v>
      </c>
    </row>
    <row r="17" spans="2:16" x14ac:dyDescent="0.25">
      <c r="B17" s="8" t="s">
        <v>6</v>
      </c>
      <c r="C17" s="9">
        <v>135</v>
      </c>
      <c r="D17" s="9">
        <v>134</v>
      </c>
      <c r="E17" s="9">
        <v>56</v>
      </c>
      <c r="F17" s="9">
        <v>27</v>
      </c>
      <c r="G17" s="9">
        <v>3</v>
      </c>
      <c r="H17" s="9">
        <v>0</v>
      </c>
      <c r="J17" s="8" t="s">
        <v>6</v>
      </c>
      <c r="K17" s="12">
        <f t="shared" si="0"/>
        <v>38.028169014084504</v>
      </c>
      <c r="L17" s="12">
        <f t="shared" si="1"/>
        <v>37.74647887323944</v>
      </c>
      <c r="M17" s="12">
        <f t="shared" si="2"/>
        <v>15.774647887323944</v>
      </c>
      <c r="N17" s="12">
        <f t="shared" si="3"/>
        <v>7.605633802816901</v>
      </c>
      <c r="O17" s="12">
        <f t="shared" si="4"/>
        <v>0.84507042253521114</v>
      </c>
      <c r="P17" s="12">
        <f t="shared" si="5"/>
        <v>0</v>
      </c>
    </row>
    <row r="18" spans="2:16" x14ac:dyDescent="0.25">
      <c r="B18" s="29" t="s">
        <v>17</v>
      </c>
      <c r="C18" s="7"/>
      <c r="D18" s="7"/>
      <c r="E18" s="7"/>
      <c r="F18" s="7"/>
      <c r="G18" s="7"/>
      <c r="H18" s="7"/>
      <c r="J18" s="29" t="s">
        <v>17</v>
      </c>
      <c r="K18" s="11"/>
      <c r="L18" s="11"/>
      <c r="M18" s="11"/>
      <c r="N18" s="11"/>
      <c r="O18" s="11"/>
      <c r="P18" s="11"/>
    </row>
    <row r="19" spans="2:16" x14ac:dyDescent="0.25">
      <c r="B19" s="8" t="s">
        <v>10</v>
      </c>
      <c r="C19" s="9">
        <v>226</v>
      </c>
      <c r="D19" s="9">
        <v>174</v>
      </c>
      <c r="E19" s="9">
        <v>78</v>
      </c>
      <c r="F19" s="9">
        <v>25</v>
      </c>
      <c r="G19" s="9">
        <v>5</v>
      </c>
      <c r="H19" s="9">
        <v>2</v>
      </c>
      <c r="J19" s="8" t="s">
        <v>10</v>
      </c>
      <c r="K19" s="12">
        <f t="shared" ref="K19:K25" si="6">C19/(C19+D19+E19+F19+G19+H19)*100</f>
        <v>44.313725490196077</v>
      </c>
      <c r="L19" s="12">
        <f t="shared" ref="L19:L25" si="7">D19/(D19+E19+F19+C19+G19+H19)*100</f>
        <v>34.117647058823529</v>
      </c>
      <c r="M19" s="12">
        <f t="shared" ref="M19:M25" si="8">E19/(E19+F19+D19+C19+G19+H19)*100</f>
        <v>15.294117647058824</v>
      </c>
      <c r="N19" s="12">
        <f t="shared" ref="N19:N25" si="9">F19/(F19+E19+D19+C19+G19+H19)*100</f>
        <v>4.9019607843137258</v>
      </c>
      <c r="O19" s="12">
        <f t="shared" ref="O19:O25" si="10">G19/(F19+E19+D19+C19+G19+H19)*100</f>
        <v>0.98039215686274506</v>
      </c>
      <c r="P19" s="12">
        <f t="shared" ref="P19:P25" si="11">H19/(F19+E19+D19+C19+G19+H19)*100</f>
        <v>0.39215686274509803</v>
      </c>
    </row>
    <row r="20" spans="2:16" x14ac:dyDescent="0.25">
      <c r="B20" s="8" t="s">
        <v>11</v>
      </c>
      <c r="C20" s="9">
        <v>45</v>
      </c>
      <c r="D20" s="9">
        <v>51</v>
      </c>
      <c r="E20" s="9">
        <v>25</v>
      </c>
      <c r="F20" s="9">
        <v>2</v>
      </c>
      <c r="G20" s="9">
        <v>1</v>
      </c>
      <c r="H20" s="9">
        <v>1</v>
      </c>
      <c r="J20" s="8" t="s">
        <v>11</v>
      </c>
      <c r="K20" s="12">
        <f t="shared" si="6"/>
        <v>36</v>
      </c>
      <c r="L20" s="12">
        <f t="shared" si="7"/>
        <v>40.799999999999997</v>
      </c>
      <c r="M20" s="12">
        <f t="shared" si="8"/>
        <v>20</v>
      </c>
      <c r="N20" s="12">
        <f t="shared" si="9"/>
        <v>1.6</v>
      </c>
      <c r="O20" s="12">
        <f t="shared" si="10"/>
        <v>0.8</v>
      </c>
      <c r="P20" s="12">
        <f t="shared" si="11"/>
        <v>0.8</v>
      </c>
    </row>
    <row r="21" spans="2:16" x14ac:dyDescent="0.25">
      <c r="B21" s="8" t="s">
        <v>12</v>
      </c>
      <c r="C21" s="9">
        <v>153</v>
      </c>
      <c r="D21" s="9">
        <v>120</v>
      </c>
      <c r="E21" s="9">
        <v>48</v>
      </c>
      <c r="F21" s="9">
        <v>18</v>
      </c>
      <c r="G21" s="9">
        <v>7</v>
      </c>
      <c r="H21" s="9">
        <v>2</v>
      </c>
      <c r="J21" s="8" t="s">
        <v>12</v>
      </c>
      <c r="K21" s="12">
        <f t="shared" si="6"/>
        <v>43.96551724137931</v>
      </c>
      <c r="L21" s="12">
        <f t="shared" si="7"/>
        <v>34.482758620689658</v>
      </c>
      <c r="M21" s="12">
        <f t="shared" si="8"/>
        <v>13.793103448275861</v>
      </c>
      <c r="N21" s="12">
        <f t="shared" si="9"/>
        <v>5.1724137931034484</v>
      </c>
      <c r="O21" s="12">
        <f t="shared" si="10"/>
        <v>2.0114942528735633</v>
      </c>
      <c r="P21" s="12">
        <f t="shared" si="11"/>
        <v>0.57471264367816088</v>
      </c>
    </row>
    <row r="22" spans="2:16" x14ac:dyDescent="0.25">
      <c r="B22" s="8" t="s">
        <v>13</v>
      </c>
      <c r="C22" s="9">
        <v>35</v>
      </c>
      <c r="D22" s="9">
        <v>20</v>
      </c>
      <c r="E22" s="9">
        <v>10</v>
      </c>
      <c r="F22" s="9">
        <v>1</v>
      </c>
      <c r="G22" s="9">
        <v>0</v>
      </c>
      <c r="H22" s="9">
        <v>0</v>
      </c>
      <c r="J22" s="8" t="s">
        <v>13</v>
      </c>
      <c r="K22" s="12">
        <f t="shared" si="6"/>
        <v>53.030303030303031</v>
      </c>
      <c r="L22" s="12">
        <f t="shared" si="7"/>
        <v>30.303030303030305</v>
      </c>
      <c r="M22" s="12">
        <f t="shared" si="8"/>
        <v>15.151515151515152</v>
      </c>
      <c r="N22" s="12">
        <f t="shared" si="9"/>
        <v>1.5151515151515151</v>
      </c>
      <c r="O22" s="12">
        <f t="shared" si="10"/>
        <v>0</v>
      </c>
      <c r="P22" s="12">
        <f t="shared" si="11"/>
        <v>0</v>
      </c>
    </row>
    <row r="23" spans="2:16" x14ac:dyDescent="0.25">
      <c r="B23" s="8" t="s">
        <v>14</v>
      </c>
      <c r="C23" s="9">
        <v>21</v>
      </c>
      <c r="D23" s="9">
        <v>48</v>
      </c>
      <c r="E23" s="9">
        <v>57</v>
      </c>
      <c r="F23" s="9">
        <v>30</v>
      </c>
      <c r="G23" s="9">
        <v>6</v>
      </c>
      <c r="H23" s="9">
        <v>8</v>
      </c>
      <c r="J23" s="8" t="s">
        <v>14</v>
      </c>
      <c r="K23" s="12">
        <f t="shared" si="6"/>
        <v>12.352941176470589</v>
      </c>
      <c r="L23" s="12">
        <f t="shared" si="7"/>
        <v>28.235294117647058</v>
      </c>
      <c r="M23" s="12">
        <f t="shared" si="8"/>
        <v>33.529411764705877</v>
      </c>
      <c r="N23" s="12">
        <f t="shared" si="9"/>
        <v>17.647058823529413</v>
      </c>
      <c r="O23" s="12">
        <f t="shared" si="10"/>
        <v>3.5294117647058822</v>
      </c>
      <c r="P23" s="12">
        <f t="shared" si="11"/>
        <v>4.7058823529411766</v>
      </c>
    </row>
    <row r="24" spans="2:16" x14ac:dyDescent="0.25">
      <c r="B24" s="8" t="s">
        <v>15</v>
      </c>
      <c r="C24" s="9">
        <v>31</v>
      </c>
      <c r="D24" s="9">
        <v>33</v>
      </c>
      <c r="E24" s="9">
        <v>15</v>
      </c>
      <c r="F24" s="9">
        <v>6</v>
      </c>
      <c r="G24" s="9">
        <v>1</v>
      </c>
      <c r="H24" s="9">
        <v>0</v>
      </c>
      <c r="J24" s="8" t="s">
        <v>15</v>
      </c>
      <c r="K24" s="12">
        <f t="shared" si="6"/>
        <v>36.046511627906973</v>
      </c>
      <c r="L24" s="12">
        <f t="shared" si="7"/>
        <v>38.372093023255815</v>
      </c>
      <c r="M24" s="12">
        <f t="shared" si="8"/>
        <v>17.441860465116278</v>
      </c>
      <c r="N24" s="12">
        <f t="shared" si="9"/>
        <v>6.9767441860465116</v>
      </c>
      <c r="O24" s="12">
        <f t="shared" si="10"/>
        <v>1.1627906976744187</v>
      </c>
      <c r="P24" s="12">
        <f t="shared" si="11"/>
        <v>0</v>
      </c>
    </row>
    <row r="25" spans="2:16" x14ac:dyDescent="0.25">
      <c r="B25" s="8" t="s">
        <v>16</v>
      </c>
      <c r="C25" s="9">
        <v>107</v>
      </c>
      <c r="D25" s="9">
        <v>114</v>
      </c>
      <c r="E25" s="9">
        <v>74</v>
      </c>
      <c r="F25" s="9">
        <v>29</v>
      </c>
      <c r="G25" s="9">
        <v>7</v>
      </c>
      <c r="H25" s="9">
        <v>4</v>
      </c>
      <c r="J25" s="8" t="s">
        <v>16</v>
      </c>
      <c r="K25" s="12">
        <f t="shared" si="6"/>
        <v>31.940298507462689</v>
      </c>
      <c r="L25" s="12">
        <f t="shared" si="7"/>
        <v>34.029850746268657</v>
      </c>
      <c r="M25" s="12">
        <f t="shared" si="8"/>
        <v>22.089552238805972</v>
      </c>
      <c r="N25" s="12">
        <f t="shared" si="9"/>
        <v>8.6567164179104488</v>
      </c>
      <c r="O25" s="12">
        <f t="shared" si="10"/>
        <v>2.0895522388059704</v>
      </c>
      <c r="P25" s="12">
        <f t="shared" si="11"/>
        <v>1.1940298507462688</v>
      </c>
    </row>
    <row r="26" spans="2:16" x14ac:dyDescent="0.25">
      <c r="B26" s="45" t="s">
        <v>192</v>
      </c>
      <c r="C26" s="46"/>
      <c r="D26" s="46"/>
      <c r="E26" s="46"/>
      <c r="F26" s="46"/>
      <c r="G26" s="46"/>
      <c r="H26" s="46"/>
      <c r="J26" s="45" t="s">
        <v>192</v>
      </c>
      <c r="K26" s="47"/>
      <c r="L26" s="47"/>
      <c r="M26" s="47"/>
      <c r="N26" s="47"/>
      <c r="O26" s="47"/>
      <c r="P26" s="47"/>
    </row>
    <row r="27" spans="2:16" x14ac:dyDescent="0.25">
      <c r="B27" s="8" t="s">
        <v>193</v>
      </c>
      <c r="C27" s="9">
        <v>211</v>
      </c>
      <c r="D27" s="9">
        <v>188</v>
      </c>
      <c r="E27" s="9">
        <v>81</v>
      </c>
      <c r="F27" s="9">
        <v>32</v>
      </c>
      <c r="G27" s="9">
        <v>5</v>
      </c>
      <c r="H27" s="9">
        <v>4</v>
      </c>
      <c r="J27" s="8" t="s">
        <v>193</v>
      </c>
      <c r="K27" s="12">
        <f t="shared" ref="K27:K33" si="12">C27/(C27+D27+E27+F27+G27+H27)*100</f>
        <v>40.49904030710173</v>
      </c>
      <c r="L27" s="12">
        <f t="shared" ref="L27:L33" si="13">D27/(D27+E27+F27+C27+G27+H27)*100</f>
        <v>36.084452975047988</v>
      </c>
      <c r="M27" s="12">
        <f t="shared" ref="M27:M33" si="14">E27/(E27+F27+D27+C27+G27+H27)*100</f>
        <v>15.547024952015356</v>
      </c>
      <c r="N27" s="12">
        <f t="shared" ref="N27:N33" si="15">F27/(F27+E27+D27+C27+G27+H27)*100</f>
        <v>6.1420345489443378</v>
      </c>
      <c r="O27" s="12">
        <f t="shared" ref="O27:O33" si="16">G27/(F27+E27+D27+C27+G27+H27)*100</f>
        <v>0.95969289827255266</v>
      </c>
      <c r="P27" s="12">
        <f t="shared" ref="P27:P33" si="17">H27/(F27+E27+D27+C27+G27+H27)*100</f>
        <v>0.76775431861804222</v>
      </c>
    </row>
    <row r="28" spans="2:16" x14ac:dyDescent="0.25">
      <c r="B28" s="8" t="s">
        <v>194</v>
      </c>
      <c r="C28" s="9">
        <v>126</v>
      </c>
      <c r="D28" s="9">
        <v>108</v>
      </c>
      <c r="E28" s="9">
        <v>65</v>
      </c>
      <c r="F28" s="9">
        <v>15</v>
      </c>
      <c r="G28" s="9">
        <v>5</v>
      </c>
      <c r="H28" s="9">
        <v>0</v>
      </c>
      <c r="J28" s="8" t="s">
        <v>194</v>
      </c>
      <c r="K28" s="12">
        <f t="shared" si="12"/>
        <v>39.498432601880879</v>
      </c>
      <c r="L28" s="12">
        <f t="shared" si="13"/>
        <v>33.855799373040753</v>
      </c>
      <c r="M28" s="12">
        <f t="shared" si="14"/>
        <v>20.376175548589341</v>
      </c>
      <c r="N28" s="12">
        <f t="shared" si="15"/>
        <v>4.7021943573667713</v>
      </c>
      <c r="O28" s="12">
        <f t="shared" si="16"/>
        <v>1.5673981191222568</v>
      </c>
      <c r="P28" s="12">
        <f t="shared" si="17"/>
        <v>0</v>
      </c>
    </row>
    <row r="29" spans="2:16" x14ac:dyDescent="0.25">
      <c r="B29" s="8" t="s">
        <v>195</v>
      </c>
      <c r="C29" s="9">
        <v>221</v>
      </c>
      <c r="D29" s="9">
        <v>214</v>
      </c>
      <c r="E29" s="9">
        <v>127</v>
      </c>
      <c r="F29" s="9">
        <v>44</v>
      </c>
      <c r="G29" s="9">
        <v>14</v>
      </c>
      <c r="H29" s="9">
        <v>10</v>
      </c>
      <c r="J29" s="8" t="s">
        <v>195</v>
      </c>
      <c r="K29" s="12">
        <f t="shared" si="12"/>
        <v>35.079365079365076</v>
      </c>
      <c r="L29" s="12">
        <f t="shared" si="13"/>
        <v>33.968253968253968</v>
      </c>
      <c r="M29" s="12">
        <f t="shared" si="14"/>
        <v>20.158730158730158</v>
      </c>
      <c r="N29" s="12">
        <f t="shared" si="15"/>
        <v>6.9841269841269842</v>
      </c>
      <c r="O29" s="12">
        <f t="shared" si="16"/>
        <v>2.2222222222222223</v>
      </c>
      <c r="P29" s="12">
        <f t="shared" si="17"/>
        <v>1.5873015873015872</v>
      </c>
    </row>
    <row r="30" spans="2:16" x14ac:dyDescent="0.25">
      <c r="B30" s="8" t="s">
        <v>196</v>
      </c>
      <c r="C30" s="9">
        <v>20</v>
      </c>
      <c r="D30" s="9">
        <v>18</v>
      </c>
      <c r="E30" s="9">
        <v>10</v>
      </c>
      <c r="F30" s="9">
        <v>4</v>
      </c>
      <c r="G30" s="9">
        <v>1</v>
      </c>
      <c r="H30" s="9">
        <v>1</v>
      </c>
      <c r="J30" s="8" t="s">
        <v>196</v>
      </c>
      <c r="K30" s="12">
        <f t="shared" si="12"/>
        <v>37.037037037037038</v>
      </c>
      <c r="L30" s="12">
        <f t="shared" si="13"/>
        <v>33.333333333333329</v>
      </c>
      <c r="M30" s="12">
        <f t="shared" si="14"/>
        <v>18.518518518518519</v>
      </c>
      <c r="N30" s="12">
        <f t="shared" si="15"/>
        <v>7.4074074074074066</v>
      </c>
      <c r="O30" s="12">
        <f t="shared" si="16"/>
        <v>1.8518518518518516</v>
      </c>
      <c r="P30" s="12">
        <f t="shared" si="17"/>
        <v>1.8518518518518516</v>
      </c>
    </row>
    <row r="31" spans="2:16" x14ac:dyDescent="0.25">
      <c r="B31" s="8" t="s">
        <v>197</v>
      </c>
      <c r="C31" s="9">
        <v>22</v>
      </c>
      <c r="D31" s="9">
        <v>21</v>
      </c>
      <c r="E31" s="9">
        <v>16</v>
      </c>
      <c r="F31" s="9">
        <v>9</v>
      </c>
      <c r="G31" s="9">
        <v>2</v>
      </c>
      <c r="H31" s="9">
        <v>2</v>
      </c>
      <c r="J31" s="8" t="s">
        <v>197</v>
      </c>
      <c r="K31" s="12">
        <f t="shared" si="12"/>
        <v>30.555555555555557</v>
      </c>
      <c r="L31" s="12">
        <f t="shared" si="13"/>
        <v>29.166666666666668</v>
      </c>
      <c r="M31" s="12">
        <f t="shared" si="14"/>
        <v>22.222222222222221</v>
      </c>
      <c r="N31" s="12">
        <f t="shared" si="15"/>
        <v>12.5</v>
      </c>
      <c r="O31" s="12">
        <f t="shared" si="16"/>
        <v>2.7777777777777777</v>
      </c>
      <c r="P31" s="12">
        <f t="shared" si="17"/>
        <v>2.7777777777777777</v>
      </c>
    </row>
    <row r="32" spans="2:16" x14ac:dyDescent="0.25">
      <c r="B32" s="8" t="s">
        <v>198</v>
      </c>
      <c r="C32" s="9">
        <v>9</v>
      </c>
      <c r="D32" s="9">
        <v>4</v>
      </c>
      <c r="E32" s="9">
        <v>2</v>
      </c>
      <c r="F32" s="9">
        <v>0</v>
      </c>
      <c r="G32" s="9">
        <v>0</v>
      </c>
      <c r="H32" s="9">
        <v>0</v>
      </c>
      <c r="J32" s="8" t="s">
        <v>198</v>
      </c>
      <c r="K32" s="12">
        <f t="shared" si="12"/>
        <v>60</v>
      </c>
      <c r="L32" s="12">
        <f t="shared" si="13"/>
        <v>26.666666666666668</v>
      </c>
      <c r="M32" s="12">
        <f t="shared" si="14"/>
        <v>13.333333333333334</v>
      </c>
      <c r="N32" s="12">
        <f t="shared" si="15"/>
        <v>0</v>
      </c>
      <c r="O32" s="12">
        <f t="shared" si="16"/>
        <v>0</v>
      </c>
      <c r="P32" s="12">
        <f t="shared" si="17"/>
        <v>0</v>
      </c>
    </row>
    <row r="33" spans="2:16" x14ac:dyDescent="0.25">
      <c r="B33" s="8" t="s">
        <v>199</v>
      </c>
      <c r="C33" s="9">
        <v>9</v>
      </c>
      <c r="D33" s="9">
        <v>7</v>
      </c>
      <c r="E33" s="9">
        <v>6</v>
      </c>
      <c r="F33" s="9">
        <v>7</v>
      </c>
      <c r="G33" s="9">
        <v>0</v>
      </c>
      <c r="H33" s="9">
        <v>0</v>
      </c>
      <c r="J33" s="8" t="s">
        <v>199</v>
      </c>
      <c r="K33" s="12">
        <f t="shared" si="12"/>
        <v>31.03448275862069</v>
      </c>
      <c r="L33" s="12">
        <f t="shared" si="13"/>
        <v>24.137931034482758</v>
      </c>
      <c r="M33" s="12">
        <f t="shared" si="14"/>
        <v>20.689655172413794</v>
      </c>
      <c r="N33" s="12">
        <f t="shared" si="15"/>
        <v>24.137931034482758</v>
      </c>
      <c r="O33" s="12">
        <f t="shared" si="16"/>
        <v>0</v>
      </c>
      <c r="P33" s="12">
        <f t="shared" si="17"/>
        <v>0</v>
      </c>
    </row>
    <row r="34" spans="2:16" x14ac:dyDescent="0.25">
      <c r="B34" s="45" t="s">
        <v>42</v>
      </c>
      <c r="C34" s="49"/>
      <c r="D34" s="49"/>
      <c r="E34" s="49"/>
      <c r="J34" s="45" t="s">
        <v>42</v>
      </c>
      <c r="K34" s="49"/>
      <c r="L34" s="49"/>
      <c r="M34" s="49"/>
    </row>
    <row r="35" spans="2:16" x14ac:dyDescent="0.25">
      <c r="B35" s="8" t="s">
        <v>43</v>
      </c>
      <c r="C35" s="9">
        <v>385</v>
      </c>
      <c r="D35" s="9">
        <v>344</v>
      </c>
      <c r="E35" s="9">
        <v>192</v>
      </c>
      <c r="F35" s="9">
        <v>69</v>
      </c>
      <c r="G35" s="9">
        <v>18</v>
      </c>
      <c r="H35" s="9">
        <v>13</v>
      </c>
      <c r="J35" s="8" t="s">
        <v>43</v>
      </c>
      <c r="K35" s="48">
        <f t="shared" ref="K35:K36" si="18">C35/(C35+D35+E35+F35+G35+H35)*100</f>
        <v>37.708129285014692</v>
      </c>
      <c r="L35" s="48">
        <f t="shared" ref="L35:L36" si="19">D35/(D35+E35+F35+C35+G35+H35)*100</f>
        <v>33.692458374142994</v>
      </c>
      <c r="M35" s="48">
        <f t="shared" ref="M35:M36" si="20">E35/(E35+F35+D35+C35+G35+H35)*100</f>
        <v>18.805093046033299</v>
      </c>
      <c r="N35" s="48">
        <f t="shared" ref="N35:N36" si="21">F35/(F35+E35+D35+C35+G35+H35)*100</f>
        <v>6.7580803134182172</v>
      </c>
      <c r="O35" s="48">
        <f t="shared" ref="O35:O36" si="22">G35/(F35+E35+D35+C35+G35+H35)*100</f>
        <v>1.762977473065622</v>
      </c>
      <c r="P35" s="48">
        <f t="shared" ref="P35:P36" si="23">H35/(F35+E35+D35+C35+G35+H35)*100</f>
        <v>1.2732615083251715</v>
      </c>
    </row>
    <row r="36" spans="2:16" x14ac:dyDescent="0.25">
      <c r="B36" s="8" t="s">
        <v>44</v>
      </c>
      <c r="C36" s="9">
        <v>233</v>
      </c>
      <c r="D36" s="9">
        <v>216</v>
      </c>
      <c r="E36" s="9">
        <v>115</v>
      </c>
      <c r="F36" s="9">
        <v>42</v>
      </c>
      <c r="G36" s="9">
        <v>9</v>
      </c>
      <c r="H36" s="9">
        <v>4</v>
      </c>
      <c r="J36" s="8" t="s">
        <v>44</v>
      </c>
      <c r="K36" s="48">
        <f t="shared" si="18"/>
        <v>37.641357027463648</v>
      </c>
      <c r="L36" s="48">
        <f t="shared" si="19"/>
        <v>34.894991922455574</v>
      </c>
      <c r="M36" s="48">
        <f t="shared" si="20"/>
        <v>18.578352180936992</v>
      </c>
      <c r="N36" s="48">
        <f t="shared" si="21"/>
        <v>6.7851373182552503</v>
      </c>
      <c r="O36" s="48">
        <f t="shared" si="22"/>
        <v>1.4539579967689822</v>
      </c>
      <c r="P36" s="48">
        <f t="shared" si="23"/>
        <v>0.64620355411954766</v>
      </c>
    </row>
  </sheetData>
  <mergeCells count="5">
    <mergeCell ref="B6:P6"/>
    <mergeCell ref="B9:B10"/>
    <mergeCell ref="C9:H9"/>
    <mergeCell ref="J9:J10"/>
    <mergeCell ref="K9:P9"/>
  </mergeCells>
  <hyperlinks>
    <hyperlink ref="B4" location="Índice!A1" display="voltar" xr:uid="{FA57B041-F01A-4663-881D-1C8F827E6C61}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EBAD-B592-4F3E-944E-6BE71C4B759B}">
  <sheetPr>
    <tabColor rgb="FFD8D2D9"/>
  </sheetPr>
  <dimension ref="A2:D40"/>
  <sheetViews>
    <sheetView showGridLines="0" zoomScaleNormal="100" workbookViewId="0">
      <selection activeCell="B11" sqref="B11"/>
    </sheetView>
  </sheetViews>
  <sheetFormatPr defaultRowHeight="15" x14ac:dyDescent="0.25"/>
  <cols>
    <col min="1" max="1" width="3.42578125" customWidth="1"/>
    <col min="2" max="2" width="28.28515625" customWidth="1"/>
    <col min="3" max="4" width="15.28515625" customWidth="1"/>
  </cols>
  <sheetData>
    <row r="2" spans="1:4" ht="18" x14ac:dyDescent="0.25">
      <c r="B2" s="27" t="s">
        <v>180</v>
      </c>
      <c r="C2" s="27"/>
      <c r="D2" s="27"/>
    </row>
    <row r="3" spans="1:4" x14ac:dyDescent="0.25">
      <c r="A3" s="15"/>
      <c r="B3" s="26" t="str">
        <f>Índice!B11</f>
        <v>Maio 2022</v>
      </c>
      <c r="C3" s="26"/>
      <c r="D3" s="26"/>
    </row>
    <row r="4" spans="1:4" x14ac:dyDescent="0.25">
      <c r="B4" s="25" t="s">
        <v>30</v>
      </c>
      <c r="C4" s="25"/>
      <c r="D4" s="25"/>
    </row>
    <row r="5" spans="1:4" ht="3" customHeight="1" x14ac:dyDescent="0.25">
      <c r="B5" s="25"/>
      <c r="C5" s="25"/>
      <c r="D5" s="25"/>
    </row>
    <row r="6" spans="1:4" ht="18" customHeight="1" x14ac:dyDescent="0.25">
      <c r="B6" s="62" t="s">
        <v>139</v>
      </c>
      <c r="C6" s="62"/>
      <c r="D6" s="62"/>
    </row>
    <row r="7" spans="1:4" ht="18" customHeight="1" x14ac:dyDescent="0.25">
      <c r="B7" s="62"/>
      <c r="C7" s="62"/>
      <c r="D7" s="62"/>
    </row>
    <row r="8" spans="1:4" ht="18" customHeight="1" x14ac:dyDescent="0.25">
      <c r="B8" s="62"/>
      <c r="C8" s="62"/>
      <c r="D8" s="62"/>
    </row>
    <row r="9" spans="1:4" ht="3" customHeight="1" x14ac:dyDescent="0.25"/>
    <row r="10" spans="1:4" x14ac:dyDescent="0.25">
      <c r="B10" s="14" t="s">
        <v>7</v>
      </c>
      <c r="C10" s="14"/>
      <c r="D10" s="14"/>
    </row>
    <row r="11" spans="1:4" ht="78.75" x14ac:dyDescent="0.25">
      <c r="B11" s="28" t="s">
        <v>0</v>
      </c>
      <c r="C11" s="43" t="s">
        <v>140</v>
      </c>
      <c r="D11" s="43" t="s">
        <v>141</v>
      </c>
    </row>
    <row r="12" spans="1:4" x14ac:dyDescent="0.25">
      <c r="B12" s="29" t="s">
        <v>1</v>
      </c>
      <c r="C12" s="29"/>
      <c r="D12" s="29"/>
    </row>
    <row r="13" spans="1:4" x14ac:dyDescent="0.25">
      <c r="B13" s="5" t="s">
        <v>1</v>
      </c>
      <c r="C13" s="10">
        <v>4.2402242670000003</v>
      </c>
      <c r="D13" s="10">
        <v>5.190914319</v>
      </c>
    </row>
    <row r="14" spans="1:4" x14ac:dyDescent="0.25">
      <c r="B14" s="29" t="s">
        <v>2</v>
      </c>
      <c r="C14" s="11"/>
      <c r="D14" s="11"/>
    </row>
    <row r="15" spans="1:4" x14ac:dyDescent="0.25">
      <c r="B15" s="8" t="s">
        <v>3</v>
      </c>
      <c r="C15" s="12">
        <v>4.0975447909999998</v>
      </c>
      <c r="D15" s="12">
        <v>4.8564784049999998</v>
      </c>
    </row>
    <row r="16" spans="1:4" x14ac:dyDescent="0.25">
      <c r="B16" s="8" t="s">
        <v>4</v>
      </c>
      <c r="C16" s="12">
        <v>4.6760676869999998</v>
      </c>
      <c r="D16" s="12">
        <v>5.7756255039999997</v>
      </c>
    </row>
    <row r="17" spans="2:4" x14ac:dyDescent="0.25">
      <c r="B17" s="8" t="s">
        <v>5</v>
      </c>
      <c r="C17" s="12">
        <v>4.1753183150000002</v>
      </c>
      <c r="D17" s="12">
        <v>5.20517831</v>
      </c>
    </row>
    <row r="18" spans="2:4" x14ac:dyDescent="0.25">
      <c r="B18" s="8" t="s">
        <v>6</v>
      </c>
      <c r="C18" s="12">
        <v>3.446486486</v>
      </c>
      <c r="D18" s="12">
        <v>4.1382289419999996</v>
      </c>
    </row>
    <row r="19" spans="2:4" x14ac:dyDescent="0.25">
      <c r="B19" s="29" t="s">
        <v>17</v>
      </c>
      <c r="C19" s="11"/>
      <c r="D19" s="11"/>
    </row>
    <row r="20" spans="2:4" x14ac:dyDescent="0.25">
      <c r="B20" s="8" t="s">
        <v>10</v>
      </c>
      <c r="C20" s="12">
        <v>4.2788559749999999</v>
      </c>
      <c r="D20" s="12">
        <v>5.1371749109999998</v>
      </c>
    </row>
    <row r="21" spans="2:4" x14ac:dyDescent="0.25">
      <c r="B21" s="8" t="s">
        <v>11</v>
      </c>
      <c r="C21" s="12">
        <v>4.9986893840000004</v>
      </c>
      <c r="D21" s="12">
        <v>5.6156862749999998</v>
      </c>
    </row>
    <row r="22" spans="2:4" x14ac:dyDescent="0.25">
      <c r="B22" s="8" t="s">
        <v>12</v>
      </c>
      <c r="C22" s="12">
        <v>4.2055582180000002</v>
      </c>
      <c r="D22" s="12">
        <v>5.0710172739999999</v>
      </c>
    </row>
    <row r="23" spans="2:4" x14ac:dyDescent="0.25">
      <c r="B23" s="8" t="s">
        <v>13</v>
      </c>
      <c r="C23" s="12">
        <v>3.6509803920000001</v>
      </c>
      <c r="D23" s="12">
        <v>4.6313725489999999</v>
      </c>
    </row>
    <row r="24" spans="2:4" x14ac:dyDescent="0.25">
      <c r="B24" s="8" t="s">
        <v>14</v>
      </c>
      <c r="C24" s="12">
        <v>5.1035242289999996</v>
      </c>
      <c r="D24" s="12">
        <v>7.2079646019999997</v>
      </c>
    </row>
    <row r="25" spans="2:4" x14ac:dyDescent="0.25">
      <c r="B25" s="8" t="s">
        <v>15</v>
      </c>
      <c r="C25" s="12">
        <v>3.3071428570000001</v>
      </c>
      <c r="D25" s="12">
        <v>4.6298932380000002</v>
      </c>
    </row>
    <row r="26" spans="2:4" x14ac:dyDescent="0.25">
      <c r="B26" s="8" t="s">
        <v>16</v>
      </c>
      <c r="C26" s="12">
        <v>3.7549611729999999</v>
      </c>
      <c r="D26" s="12">
        <v>4.6891191709999998</v>
      </c>
    </row>
    <row r="27" spans="2:4" x14ac:dyDescent="0.25">
      <c r="B27" s="45" t="s">
        <v>192</v>
      </c>
      <c r="C27" s="47"/>
      <c r="D27" s="47"/>
    </row>
    <row r="28" spans="2:4" x14ac:dyDescent="0.25">
      <c r="B28" s="8" t="s">
        <v>193</v>
      </c>
      <c r="C28" s="12">
        <v>4.662891986</v>
      </c>
      <c r="D28" s="12">
        <v>5.7012647190000001</v>
      </c>
    </row>
    <row r="29" spans="2:4" x14ac:dyDescent="0.25">
      <c r="B29" s="8" t="s">
        <v>194</v>
      </c>
      <c r="C29" s="12">
        <v>4.6995768690000004</v>
      </c>
      <c r="D29" s="12">
        <v>5.55</v>
      </c>
    </row>
    <row r="30" spans="2:4" x14ac:dyDescent="0.25">
      <c r="B30" s="8" t="s">
        <v>195</v>
      </c>
      <c r="C30" s="12">
        <v>3.440587995</v>
      </c>
      <c r="D30" s="12">
        <v>4.2702040820000002</v>
      </c>
    </row>
    <row r="31" spans="2:4" x14ac:dyDescent="0.25">
      <c r="B31" s="8" t="s">
        <v>196</v>
      </c>
      <c r="C31" s="12">
        <v>4.2960526320000003</v>
      </c>
      <c r="D31" s="12">
        <v>5.2084690550000001</v>
      </c>
    </row>
    <row r="32" spans="2:4" x14ac:dyDescent="0.25">
      <c r="B32" s="8" t="s">
        <v>197</v>
      </c>
      <c r="C32" s="12">
        <v>4.602076125</v>
      </c>
      <c r="D32" s="12">
        <v>6.4843205570000002</v>
      </c>
    </row>
    <row r="33" spans="2:4" x14ac:dyDescent="0.25">
      <c r="B33" s="8" t="s">
        <v>198</v>
      </c>
      <c r="C33" s="12">
        <v>5.5121951219999996</v>
      </c>
      <c r="D33" s="12">
        <v>7.1829268290000003</v>
      </c>
    </row>
    <row r="34" spans="2:4" x14ac:dyDescent="0.25">
      <c r="B34" s="8" t="s">
        <v>199</v>
      </c>
      <c r="C34" s="12">
        <v>5.1779661020000001</v>
      </c>
      <c r="D34" s="12">
        <v>5.4957264959999996</v>
      </c>
    </row>
    <row r="35" spans="2:4" x14ac:dyDescent="0.25">
      <c r="B35" s="45" t="s">
        <v>42</v>
      </c>
      <c r="C35" s="50"/>
      <c r="D35" s="50"/>
    </row>
    <row r="36" spans="2:4" x14ac:dyDescent="0.25">
      <c r="B36" s="8" t="s">
        <v>43</v>
      </c>
      <c r="C36" s="12">
        <v>4.2970900509999996</v>
      </c>
      <c r="D36" s="12">
        <v>5.2270939829999996</v>
      </c>
    </row>
    <row r="37" spans="2:4" x14ac:dyDescent="0.25">
      <c r="B37" s="8" t="s">
        <v>44</v>
      </c>
      <c r="C37" s="12">
        <v>4.0855614969999996</v>
      </c>
      <c r="D37" s="12">
        <v>5.0925133689999997</v>
      </c>
    </row>
    <row r="39" spans="2:4" x14ac:dyDescent="0.25">
      <c r="B39" s="66" t="s">
        <v>187</v>
      </c>
      <c r="C39" s="66"/>
      <c r="D39" s="66"/>
    </row>
    <row r="40" spans="2:4" x14ac:dyDescent="0.25">
      <c r="B40" s="66"/>
      <c r="C40" s="66"/>
      <c r="D40" s="66"/>
    </row>
  </sheetData>
  <mergeCells count="2">
    <mergeCell ref="B6:D8"/>
    <mergeCell ref="B39:D40"/>
  </mergeCells>
  <hyperlinks>
    <hyperlink ref="B4" location="Índice!A1" display="voltar" xr:uid="{68015526-0177-4199-92B7-79EE184570B9}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98B2-CF3B-48E3-B14D-3EC4DA868886}">
  <sheetPr>
    <tabColor rgb="FFD8D2D9"/>
  </sheetPr>
  <dimension ref="A2:BX37"/>
  <sheetViews>
    <sheetView showGridLines="0" zoomScaleNormal="100" workbookViewId="0">
      <selection activeCell="B9" sqref="B9:B11"/>
    </sheetView>
  </sheetViews>
  <sheetFormatPr defaultRowHeight="15" x14ac:dyDescent="0.25"/>
  <cols>
    <col min="1" max="1" width="3.42578125" customWidth="1"/>
    <col min="2" max="2" width="28.28515625" customWidth="1"/>
    <col min="3" max="38" width="10.140625" customWidth="1"/>
    <col min="39" max="39" width="3.42578125" customWidth="1"/>
    <col min="40" max="40" width="27.7109375" customWidth="1"/>
    <col min="41" max="44" width="10.140625" customWidth="1"/>
  </cols>
  <sheetData>
    <row r="2" spans="1:76" ht="18" x14ac:dyDescent="0.25">
      <c r="B2" s="27" t="s">
        <v>180</v>
      </c>
    </row>
    <row r="3" spans="1:76" x14ac:dyDescent="0.25">
      <c r="A3" s="15"/>
      <c r="B3" s="26" t="str">
        <f>Índice!B11</f>
        <v>Maio 2022</v>
      </c>
      <c r="AM3" s="65"/>
      <c r="AN3" s="65"/>
      <c r="AO3" s="65"/>
      <c r="AP3" s="65"/>
      <c r="AQ3" s="65"/>
      <c r="AR3" s="65"/>
    </row>
    <row r="4" spans="1:76" x14ac:dyDescent="0.25">
      <c r="B4" s="25" t="s">
        <v>30</v>
      </c>
      <c r="AM4" s="22"/>
      <c r="AN4" s="22"/>
      <c r="AO4" s="22"/>
      <c r="AP4" s="22"/>
      <c r="AQ4" s="22"/>
      <c r="AR4" s="22"/>
    </row>
    <row r="5" spans="1:76" ht="3" customHeight="1" x14ac:dyDescent="0.25">
      <c r="B5" s="25"/>
      <c r="AM5" s="23"/>
      <c r="AN5" s="23"/>
      <c r="AO5" s="23"/>
      <c r="AP5" s="23"/>
      <c r="AQ5" s="23"/>
      <c r="AR5" s="23"/>
    </row>
    <row r="6" spans="1:76" ht="18" customHeight="1" x14ac:dyDescent="0.25">
      <c r="B6" s="62" t="s">
        <v>142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</row>
    <row r="7" spans="1:76" ht="3" customHeight="1" x14ac:dyDescent="0.25"/>
    <row r="8" spans="1:76" x14ac:dyDescent="0.25">
      <c r="B8" s="14" t="s">
        <v>27</v>
      </c>
      <c r="AN8" s="14" t="s">
        <v>7</v>
      </c>
    </row>
    <row r="9" spans="1:76" ht="15" customHeight="1" x14ac:dyDescent="0.25">
      <c r="B9" s="60" t="s">
        <v>0</v>
      </c>
      <c r="C9" s="60" t="s">
        <v>149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 t="s">
        <v>153</v>
      </c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N9" s="60" t="s">
        <v>0</v>
      </c>
      <c r="AO9" s="60" t="s">
        <v>149</v>
      </c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 t="s">
        <v>153</v>
      </c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</row>
    <row r="10" spans="1:76" ht="23.25" customHeight="1" x14ac:dyDescent="0.25">
      <c r="B10" s="60"/>
      <c r="C10" s="60" t="s">
        <v>143</v>
      </c>
      <c r="D10" s="60"/>
      <c r="E10" s="60"/>
      <c r="F10" s="60"/>
      <c r="G10" s="60" t="s">
        <v>144</v>
      </c>
      <c r="H10" s="60"/>
      <c r="I10" s="60"/>
      <c r="J10" s="60"/>
      <c r="K10" s="60" t="s">
        <v>145</v>
      </c>
      <c r="L10" s="60"/>
      <c r="M10" s="60"/>
      <c r="N10" s="60"/>
      <c r="O10" s="60" t="s">
        <v>146</v>
      </c>
      <c r="P10" s="60"/>
      <c r="Q10" s="60"/>
      <c r="R10" s="60"/>
      <c r="S10" s="60" t="s">
        <v>147</v>
      </c>
      <c r="T10" s="60"/>
      <c r="U10" s="60"/>
      <c r="V10" s="60"/>
      <c r="W10" s="60" t="s">
        <v>148</v>
      </c>
      <c r="X10" s="60"/>
      <c r="Y10" s="60"/>
      <c r="Z10" s="60"/>
      <c r="AA10" s="60" t="s">
        <v>150</v>
      </c>
      <c r="AB10" s="60"/>
      <c r="AC10" s="60"/>
      <c r="AD10" s="60"/>
      <c r="AE10" s="60" t="s">
        <v>151</v>
      </c>
      <c r="AF10" s="60"/>
      <c r="AG10" s="60"/>
      <c r="AH10" s="60"/>
      <c r="AI10" s="60" t="s">
        <v>152</v>
      </c>
      <c r="AJ10" s="60"/>
      <c r="AK10" s="60"/>
      <c r="AL10" s="60"/>
      <c r="AN10" s="60"/>
      <c r="AO10" s="60" t="s">
        <v>143</v>
      </c>
      <c r="AP10" s="60"/>
      <c r="AQ10" s="60"/>
      <c r="AR10" s="60"/>
      <c r="AS10" s="60" t="s">
        <v>144</v>
      </c>
      <c r="AT10" s="60"/>
      <c r="AU10" s="60"/>
      <c r="AV10" s="60"/>
      <c r="AW10" s="60" t="s">
        <v>145</v>
      </c>
      <c r="AX10" s="60"/>
      <c r="AY10" s="60"/>
      <c r="AZ10" s="60"/>
      <c r="BA10" s="60" t="s">
        <v>146</v>
      </c>
      <c r="BB10" s="60"/>
      <c r="BC10" s="60"/>
      <c r="BD10" s="60"/>
      <c r="BE10" s="60" t="s">
        <v>147</v>
      </c>
      <c r="BF10" s="60"/>
      <c r="BG10" s="60"/>
      <c r="BH10" s="60"/>
      <c r="BI10" s="60" t="s">
        <v>148</v>
      </c>
      <c r="BJ10" s="60"/>
      <c r="BK10" s="60"/>
      <c r="BL10" s="60"/>
      <c r="BM10" s="60" t="s">
        <v>150</v>
      </c>
      <c r="BN10" s="60"/>
      <c r="BO10" s="60"/>
      <c r="BP10" s="60"/>
      <c r="BQ10" s="60" t="s">
        <v>151</v>
      </c>
      <c r="BR10" s="60"/>
      <c r="BS10" s="60"/>
      <c r="BT10" s="60"/>
      <c r="BU10" s="60" t="s">
        <v>152</v>
      </c>
      <c r="BV10" s="60"/>
      <c r="BW10" s="60"/>
      <c r="BX10" s="60"/>
    </row>
    <row r="11" spans="1:76" ht="33.75" x14ac:dyDescent="0.25">
      <c r="B11" s="60"/>
      <c r="C11" s="28" t="s">
        <v>47</v>
      </c>
      <c r="D11" s="28" t="s">
        <v>80</v>
      </c>
      <c r="E11" s="28" t="s">
        <v>81</v>
      </c>
      <c r="F11" s="28" t="s">
        <v>63</v>
      </c>
      <c r="G11" s="28" t="s">
        <v>47</v>
      </c>
      <c r="H11" s="28" t="s">
        <v>80</v>
      </c>
      <c r="I11" s="28" t="s">
        <v>81</v>
      </c>
      <c r="J11" s="28" t="s">
        <v>63</v>
      </c>
      <c r="K11" s="28" t="s">
        <v>47</v>
      </c>
      <c r="L11" s="28" t="s">
        <v>80</v>
      </c>
      <c r="M11" s="28" t="s">
        <v>81</v>
      </c>
      <c r="N11" s="28" t="s">
        <v>63</v>
      </c>
      <c r="O11" s="28" t="s">
        <v>47</v>
      </c>
      <c r="P11" s="28" t="s">
        <v>80</v>
      </c>
      <c r="Q11" s="28" t="s">
        <v>81</v>
      </c>
      <c r="R11" s="28" t="s">
        <v>63</v>
      </c>
      <c r="S11" s="28" t="s">
        <v>47</v>
      </c>
      <c r="T11" s="28" t="s">
        <v>80</v>
      </c>
      <c r="U11" s="28" t="s">
        <v>81</v>
      </c>
      <c r="V11" s="28" t="s">
        <v>63</v>
      </c>
      <c r="W11" s="28" t="s">
        <v>47</v>
      </c>
      <c r="X11" s="28" t="s">
        <v>80</v>
      </c>
      <c r="Y11" s="28" t="s">
        <v>81</v>
      </c>
      <c r="Z11" s="28" t="s">
        <v>63</v>
      </c>
      <c r="AA11" s="28" t="s">
        <v>47</v>
      </c>
      <c r="AB11" s="28" t="s">
        <v>80</v>
      </c>
      <c r="AC11" s="28" t="s">
        <v>81</v>
      </c>
      <c r="AD11" s="28" t="s">
        <v>63</v>
      </c>
      <c r="AE11" s="28" t="s">
        <v>47</v>
      </c>
      <c r="AF11" s="28" t="s">
        <v>80</v>
      </c>
      <c r="AG11" s="28" t="s">
        <v>81</v>
      </c>
      <c r="AH11" s="28" t="s">
        <v>63</v>
      </c>
      <c r="AI11" s="28" t="s">
        <v>47</v>
      </c>
      <c r="AJ11" s="28" t="s">
        <v>80</v>
      </c>
      <c r="AK11" s="28" t="s">
        <v>81</v>
      </c>
      <c r="AL11" s="28" t="s">
        <v>63</v>
      </c>
      <c r="AN11" s="60"/>
      <c r="AO11" s="28" t="s">
        <v>47</v>
      </c>
      <c r="AP11" s="28" t="s">
        <v>80</v>
      </c>
      <c r="AQ11" s="28" t="s">
        <v>81</v>
      </c>
      <c r="AR11" s="28" t="s">
        <v>63</v>
      </c>
      <c r="AS11" s="28" t="s">
        <v>47</v>
      </c>
      <c r="AT11" s="28" t="s">
        <v>80</v>
      </c>
      <c r="AU11" s="28" t="s">
        <v>81</v>
      </c>
      <c r="AV11" s="28" t="s">
        <v>63</v>
      </c>
      <c r="AW11" s="28" t="s">
        <v>47</v>
      </c>
      <c r="AX11" s="28" t="s">
        <v>80</v>
      </c>
      <c r="AY11" s="28" t="s">
        <v>81</v>
      </c>
      <c r="AZ11" s="28" t="s">
        <v>63</v>
      </c>
      <c r="BA11" s="28" t="s">
        <v>47</v>
      </c>
      <c r="BB11" s="28" t="s">
        <v>80</v>
      </c>
      <c r="BC11" s="28" t="s">
        <v>81</v>
      </c>
      <c r="BD11" s="28" t="s">
        <v>63</v>
      </c>
      <c r="BE11" s="28" t="s">
        <v>47</v>
      </c>
      <c r="BF11" s="28" t="s">
        <v>80</v>
      </c>
      <c r="BG11" s="28" t="s">
        <v>81</v>
      </c>
      <c r="BH11" s="28" t="s">
        <v>63</v>
      </c>
      <c r="BI11" s="28" t="s">
        <v>47</v>
      </c>
      <c r="BJ11" s="28" t="s">
        <v>80</v>
      </c>
      <c r="BK11" s="28" t="s">
        <v>81</v>
      </c>
      <c r="BL11" s="28" t="s">
        <v>63</v>
      </c>
      <c r="BM11" s="28" t="s">
        <v>47</v>
      </c>
      <c r="BN11" s="28" t="s">
        <v>80</v>
      </c>
      <c r="BO11" s="28" t="s">
        <v>81</v>
      </c>
      <c r="BP11" s="28" t="s">
        <v>63</v>
      </c>
      <c r="BQ11" s="28" t="s">
        <v>47</v>
      </c>
      <c r="BR11" s="28" t="s">
        <v>80</v>
      </c>
      <c r="BS11" s="28" t="s">
        <v>81</v>
      </c>
      <c r="BT11" s="28" t="s">
        <v>63</v>
      </c>
      <c r="BU11" s="28" t="s">
        <v>47</v>
      </c>
      <c r="BV11" s="28" t="s">
        <v>80</v>
      </c>
      <c r="BW11" s="28" t="s">
        <v>81</v>
      </c>
      <c r="BX11" s="28" t="s">
        <v>63</v>
      </c>
    </row>
    <row r="12" spans="1:76" x14ac:dyDescent="0.25">
      <c r="B12" s="29" t="s">
        <v>1</v>
      </c>
      <c r="C12" s="4"/>
      <c r="D12" s="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N12" s="29" t="s">
        <v>1</v>
      </c>
      <c r="AO12" s="4"/>
      <c r="AP12" s="4"/>
      <c r="AQ12" s="4"/>
      <c r="AR12" s="4"/>
      <c r="AS12" s="4"/>
    </row>
    <row r="13" spans="1:76" x14ac:dyDescent="0.25">
      <c r="B13" s="5" t="s">
        <v>1</v>
      </c>
      <c r="C13" s="6">
        <v>1335</v>
      </c>
      <c r="D13" s="6">
        <v>2836</v>
      </c>
      <c r="E13" s="6">
        <v>1758</v>
      </c>
      <c r="F13" s="6">
        <v>1084</v>
      </c>
      <c r="G13" s="6">
        <v>1597</v>
      </c>
      <c r="H13" s="6">
        <v>2820</v>
      </c>
      <c r="I13" s="6">
        <v>1511</v>
      </c>
      <c r="J13" s="6">
        <v>1085</v>
      </c>
      <c r="K13" s="6">
        <v>975</v>
      </c>
      <c r="L13" s="6">
        <v>2376</v>
      </c>
      <c r="M13" s="6">
        <v>2430</v>
      </c>
      <c r="N13" s="6">
        <v>1232</v>
      </c>
      <c r="O13" s="6">
        <v>1734</v>
      </c>
      <c r="P13" s="6">
        <v>2390</v>
      </c>
      <c r="Q13" s="6">
        <v>2002</v>
      </c>
      <c r="R13" s="6">
        <v>887</v>
      </c>
      <c r="S13" s="6">
        <v>417</v>
      </c>
      <c r="T13" s="6">
        <v>1584</v>
      </c>
      <c r="U13" s="6">
        <v>3422</v>
      </c>
      <c r="V13" s="6">
        <v>1590</v>
      </c>
      <c r="W13" s="6">
        <v>331</v>
      </c>
      <c r="X13" s="6">
        <v>869</v>
      </c>
      <c r="Y13" s="6">
        <v>3399</v>
      </c>
      <c r="Z13" s="6">
        <v>2414</v>
      </c>
      <c r="AA13" s="6">
        <v>1145</v>
      </c>
      <c r="AB13" s="6">
        <v>1947</v>
      </c>
      <c r="AC13" s="6">
        <v>2338</v>
      </c>
      <c r="AD13" s="6">
        <v>1583</v>
      </c>
      <c r="AE13" s="6">
        <v>1651</v>
      </c>
      <c r="AF13" s="6">
        <v>2615</v>
      </c>
      <c r="AG13" s="6">
        <v>1493</v>
      </c>
      <c r="AH13" s="6">
        <v>1254</v>
      </c>
      <c r="AI13" s="6">
        <v>1767</v>
      </c>
      <c r="AJ13" s="6">
        <v>2231</v>
      </c>
      <c r="AK13" s="6">
        <v>1635</v>
      </c>
      <c r="AL13" s="6">
        <v>1380</v>
      </c>
      <c r="AN13" s="5" t="s">
        <v>1</v>
      </c>
      <c r="AO13" s="10">
        <f>C13/(C13+D13+E13+F13)*100</f>
        <v>19.036075859118778</v>
      </c>
      <c r="AP13" s="10">
        <f>D13/(D13+E13+F13+C13)*100</f>
        <v>40.439184371880792</v>
      </c>
      <c r="AQ13" s="10">
        <f>E13/(E13+F13+D13+C13)*100</f>
        <v>25.067731356053045</v>
      </c>
      <c r="AR13" s="10">
        <f>F13/(F13+E13+D13+C13)*100</f>
        <v>15.457008412947385</v>
      </c>
      <c r="AS13" s="10">
        <f t="shared" ref="AS13" si="0">G13/(G13+H13+I13+J13)*100</f>
        <v>22.771994866676174</v>
      </c>
      <c r="AT13" s="10">
        <f t="shared" ref="AT13" si="1">H13/(H13+I13+J13+G13)*100</f>
        <v>40.211036646228429</v>
      </c>
      <c r="AU13" s="10">
        <f t="shared" ref="AU13" si="2">I13/(I13+J13+H13+G13)*100</f>
        <v>21.545700841294739</v>
      </c>
      <c r="AV13" s="10">
        <f t="shared" ref="AV13" si="3">J13/(J13+I13+H13+G13)*100</f>
        <v>15.471267645800657</v>
      </c>
      <c r="AW13" s="10">
        <f t="shared" ref="AW13" si="4">K13/(K13+L13+M13+N13)*100</f>
        <v>13.902752031940683</v>
      </c>
      <c r="AX13" s="10">
        <f t="shared" ref="AX13" si="5">L13/(L13+M13+N13+K13)*100</f>
        <v>33.879937259375446</v>
      </c>
      <c r="AY13" s="10">
        <f t="shared" ref="AY13" si="6">M13/(M13+N13+L13+K13)*100</f>
        <v>34.649935833452162</v>
      </c>
      <c r="AZ13" s="10">
        <f t="shared" ref="AZ13" si="7">N13/(N13+M13+L13+K13)*100</f>
        <v>17.56737487523171</v>
      </c>
      <c r="BA13" s="10">
        <f t="shared" ref="BA13" si="8">O13/(O13+P13+Q13+R13)*100</f>
        <v>24.725509767574504</v>
      </c>
      <c r="BB13" s="10">
        <f t="shared" ref="BB13" si="9">P13/(P13+Q13+R13+O13)*100</f>
        <v>34.079566519321261</v>
      </c>
      <c r="BC13" s="10">
        <f t="shared" ref="BC13" si="10">Q13/(Q13+R13+P13+O13)*100</f>
        <v>28.546984172251534</v>
      </c>
      <c r="BD13" s="10">
        <f t="shared" ref="BD13" si="11">R13/(R13+Q13+P13+O13)*100</f>
        <v>12.6479395408527</v>
      </c>
      <c r="BE13" s="10">
        <f t="shared" ref="BE13" si="12">S13/(S13+T13+U13+V13)*100</f>
        <v>5.9461000998146298</v>
      </c>
      <c r="BF13" s="10">
        <f t="shared" ref="BF13" si="13">T13/(T13+U13+V13+S13)*100</f>
        <v>22.586624839583632</v>
      </c>
      <c r="BG13" s="10">
        <f t="shared" ref="BG13" si="14">U13/(U13+V13+T13+S13)*100</f>
        <v>48.795094823898474</v>
      </c>
      <c r="BH13" s="10">
        <f t="shared" ref="BH13" si="15">V13/(V13+U13+T13+S13)*100</f>
        <v>22.672180236703266</v>
      </c>
      <c r="BI13" s="10">
        <f t="shared" ref="BI13" si="16">W13/(W13+X13+Y13+Z13)*100</f>
        <v>4.7198060744331958</v>
      </c>
      <c r="BJ13" s="10">
        <f t="shared" ref="BJ13" si="17">X13/(X13+Y13+Z13+W13)*100</f>
        <v>12.391273349493797</v>
      </c>
      <c r="BK13" s="10">
        <f t="shared" ref="BK13" si="18">Y13/(Y13+Z13+X13+W13)*100</f>
        <v>48.467132468273206</v>
      </c>
      <c r="BL13" s="10">
        <f t="shared" ref="BL13" si="19">Z13/(Z13+Y13+X13+W13)*100</f>
        <v>34.421788107799799</v>
      </c>
      <c r="BM13" s="10">
        <f t="shared" ref="BM13" si="20">AA13/(AA13+AB13+AC13+AD13)*100</f>
        <v>16.326821616997005</v>
      </c>
      <c r="BN13" s="10">
        <f t="shared" ref="BN13" si="21">AB13/(AB13+AC13+AD13+AA13)*100</f>
        <v>27.762726365321544</v>
      </c>
      <c r="BO13" s="10">
        <f t="shared" ref="BO13" si="22">AC13/(AC13+AD13+AB13+AA13)*100</f>
        <v>33.338086410951092</v>
      </c>
      <c r="BP13" s="10">
        <f t="shared" ref="BP13" si="23">AD13/(AD13+AC13+AB13+AA13)*100</f>
        <v>22.572365606730358</v>
      </c>
      <c r="BQ13" s="10">
        <f t="shared" ref="BQ13" si="24">AE13/(AE13+AF13+AG13+AH13)*100</f>
        <v>23.541993440752886</v>
      </c>
      <c r="BR13" s="10">
        <f t="shared" ref="BR13" si="25">AF13/(AF13+AG13+AH13+AE13)*100</f>
        <v>37.28789391130757</v>
      </c>
      <c r="BS13" s="10">
        <f t="shared" ref="BS13" si="26">AG13/(AG13+AH13+AF13+AE13)*100</f>
        <v>21.289034649935836</v>
      </c>
      <c r="BT13" s="10">
        <f t="shared" ref="BT13" si="27">AH13/(AH13+AG13+AF13+AE13)*100</f>
        <v>17.881077998003708</v>
      </c>
      <c r="BU13" s="10">
        <f t="shared" ref="BU13" si="28">AI13/(AI13+AJ13+AK13+AL13)*100</f>
        <v>25.196064451732497</v>
      </c>
      <c r="BV13" s="10">
        <f t="shared" ref="BV13" si="29">AJ13/(AJ13+AK13+AL13+AI13)*100</f>
        <v>31.812348495650934</v>
      </c>
      <c r="BW13" s="10">
        <f t="shared" ref="BW13" si="30">AK13/(AK13+AL13+AJ13+AI13)*100</f>
        <v>23.313845715100527</v>
      </c>
      <c r="BX13" s="10">
        <f t="shared" ref="BX13" si="31">AL13/(AL13+AK13+AJ13+AI13)*100</f>
        <v>19.677741337516043</v>
      </c>
    </row>
    <row r="14" spans="1:76" x14ac:dyDescent="0.25">
      <c r="B14" s="29" t="s">
        <v>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N14" s="3" t="s">
        <v>2</v>
      </c>
      <c r="AO14" s="11"/>
      <c r="AP14" s="11"/>
      <c r="AQ14" s="4"/>
      <c r="AR14" s="4"/>
      <c r="AS14" s="11"/>
      <c r="AT14" s="11"/>
      <c r="AU14" s="4"/>
      <c r="AV14" s="4"/>
      <c r="AW14" s="11"/>
      <c r="AX14" s="11"/>
      <c r="AY14" s="4"/>
      <c r="AZ14" s="4"/>
      <c r="BA14" s="11"/>
      <c r="BB14" s="11"/>
      <c r="BC14" s="4"/>
      <c r="BD14" s="4"/>
      <c r="BE14" s="11"/>
      <c r="BF14" s="11"/>
      <c r="BG14" s="4"/>
      <c r="BH14" s="4"/>
      <c r="BI14" s="11"/>
      <c r="BJ14" s="11"/>
      <c r="BK14" s="4"/>
      <c r="BL14" s="4"/>
      <c r="BM14" s="11"/>
      <c r="BN14" s="11"/>
      <c r="BO14" s="4"/>
      <c r="BP14" s="4"/>
      <c r="BQ14" s="11"/>
      <c r="BR14" s="11"/>
      <c r="BS14" s="4"/>
      <c r="BT14" s="4"/>
      <c r="BU14" s="11"/>
      <c r="BV14" s="11"/>
      <c r="BW14" s="4"/>
      <c r="BX14" s="4"/>
    </row>
    <row r="15" spans="1:76" x14ac:dyDescent="0.25">
      <c r="B15" s="8" t="s">
        <v>3</v>
      </c>
      <c r="C15" s="9">
        <v>270</v>
      </c>
      <c r="D15" s="9">
        <v>503</v>
      </c>
      <c r="E15" s="9">
        <v>442</v>
      </c>
      <c r="F15" s="9">
        <v>315</v>
      </c>
      <c r="G15" s="9">
        <v>226</v>
      </c>
      <c r="H15" s="9">
        <v>477</v>
      </c>
      <c r="I15" s="9">
        <v>450</v>
      </c>
      <c r="J15" s="9">
        <v>377</v>
      </c>
      <c r="K15" s="9">
        <v>95</v>
      </c>
      <c r="L15" s="9">
        <v>290</v>
      </c>
      <c r="M15" s="9">
        <v>725</v>
      </c>
      <c r="N15" s="9">
        <v>420</v>
      </c>
      <c r="O15" s="9">
        <v>289</v>
      </c>
      <c r="P15" s="9">
        <v>474</v>
      </c>
      <c r="Q15" s="9">
        <v>465</v>
      </c>
      <c r="R15" s="9">
        <v>302</v>
      </c>
      <c r="S15" s="9">
        <v>103</v>
      </c>
      <c r="T15" s="9">
        <v>306</v>
      </c>
      <c r="U15" s="9">
        <v>681</v>
      </c>
      <c r="V15" s="9">
        <v>440</v>
      </c>
      <c r="W15" s="9">
        <v>48</v>
      </c>
      <c r="X15" s="9">
        <v>146</v>
      </c>
      <c r="Y15" s="9">
        <v>689</v>
      </c>
      <c r="Z15" s="9">
        <v>647</v>
      </c>
      <c r="AA15" s="9">
        <v>268</v>
      </c>
      <c r="AB15" s="9">
        <v>411</v>
      </c>
      <c r="AC15" s="9">
        <v>450</v>
      </c>
      <c r="AD15" s="9">
        <v>401</v>
      </c>
      <c r="AE15" s="9">
        <v>361</v>
      </c>
      <c r="AF15" s="9">
        <v>494</v>
      </c>
      <c r="AG15" s="9">
        <v>337</v>
      </c>
      <c r="AH15" s="9">
        <v>338</v>
      </c>
      <c r="AI15" s="9">
        <v>323</v>
      </c>
      <c r="AJ15" s="9">
        <v>418</v>
      </c>
      <c r="AK15" s="9">
        <v>393</v>
      </c>
      <c r="AL15" s="9">
        <v>396</v>
      </c>
      <c r="AN15" s="8" t="s">
        <v>3</v>
      </c>
      <c r="AO15" s="12">
        <f>C15/(C15+D15+E15+F15)*100</f>
        <v>17.647058823529413</v>
      </c>
      <c r="AP15" s="12">
        <f>D15/(D15+E15+F15+C15)*100</f>
        <v>32.875816993464049</v>
      </c>
      <c r="AQ15" s="12">
        <f>E15/(E15+F15+D15+C15)*100</f>
        <v>28.888888888888886</v>
      </c>
      <c r="AR15" s="12">
        <f>F15/(F15+E15+D15+C15)*100</f>
        <v>20.588235294117645</v>
      </c>
      <c r="AS15" s="12">
        <f t="shared" ref="AS15:AS18" si="32">G15/(G15+H15+I15+J15)*100</f>
        <v>14.77124183006536</v>
      </c>
      <c r="AT15" s="12">
        <f t="shared" ref="AT15:AT18" si="33">H15/(H15+I15+J15+G15)*100</f>
        <v>31.176470588235293</v>
      </c>
      <c r="AU15" s="12">
        <f t="shared" ref="AU15:AU18" si="34">I15/(I15+J15+H15+G15)*100</f>
        <v>29.411764705882355</v>
      </c>
      <c r="AV15" s="12">
        <f t="shared" ref="AV15:AV18" si="35">J15/(J15+I15+H15+G15)*100</f>
        <v>24.640522875816995</v>
      </c>
      <c r="AW15" s="12">
        <f t="shared" ref="AW15:AW18" si="36">K15/(K15+L15+M15+N15)*100</f>
        <v>6.2091503267973858</v>
      </c>
      <c r="AX15" s="12">
        <f t="shared" ref="AX15:AX18" si="37">L15/(L15+M15+N15+K15)*100</f>
        <v>18.954248366013072</v>
      </c>
      <c r="AY15" s="12">
        <f t="shared" ref="AY15:AY18" si="38">M15/(M15+N15+L15+K15)*100</f>
        <v>47.385620915032675</v>
      </c>
      <c r="AZ15" s="12">
        <f t="shared" ref="AZ15:AZ18" si="39">N15/(N15+M15+L15+K15)*100</f>
        <v>27.450980392156865</v>
      </c>
      <c r="BA15" s="12">
        <f t="shared" ref="BA15:BA18" si="40">O15/(O15+P15+Q15+R15)*100</f>
        <v>18.888888888888889</v>
      </c>
      <c r="BB15" s="12">
        <f t="shared" ref="BB15:BB18" si="41">P15/(P15+Q15+R15+O15)*100</f>
        <v>30.980392156862745</v>
      </c>
      <c r="BC15" s="12">
        <f t="shared" ref="BC15:BC18" si="42">Q15/(Q15+R15+P15+O15)*100</f>
        <v>30.392156862745097</v>
      </c>
      <c r="BD15" s="12">
        <f t="shared" ref="BD15:BD18" si="43">R15/(R15+Q15+P15+O15)*100</f>
        <v>19.738562091503269</v>
      </c>
      <c r="BE15" s="12">
        <f t="shared" ref="BE15:BE18" si="44">S15/(S15+T15+U15+V15)*100</f>
        <v>6.7320261437908497</v>
      </c>
      <c r="BF15" s="12">
        <f t="shared" ref="BF15:BF18" si="45">T15/(T15+U15+V15+S15)*100</f>
        <v>20</v>
      </c>
      <c r="BG15" s="12">
        <f t="shared" ref="BG15:BG18" si="46">U15/(U15+V15+T15+S15)*100</f>
        <v>44.509803921568626</v>
      </c>
      <c r="BH15" s="12">
        <f t="shared" ref="BH15:BH18" si="47">V15/(V15+U15+T15+S15)*100</f>
        <v>28.75816993464052</v>
      </c>
      <c r="BI15" s="12">
        <f t="shared" ref="BI15:BI18" si="48">W15/(W15+X15+Y15+Z15)*100</f>
        <v>3.1372549019607843</v>
      </c>
      <c r="BJ15" s="12">
        <f t="shared" ref="BJ15:BJ18" si="49">X15/(X15+Y15+Z15+W15)*100</f>
        <v>9.5424836601307188</v>
      </c>
      <c r="BK15" s="12">
        <f t="shared" ref="BK15:BK18" si="50">Y15/(Y15+Z15+X15+W15)*100</f>
        <v>45.032679738562095</v>
      </c>
      <c r="BL15" s="12">
        <f t="shared" ref="BL15:BL18" si="51">Z15/(Z15+Y15+X15+W15)*100</f>
        <v>42.287581699346404</v>
      </c>
      <c r="BM15" s="12">
        <f t="shared" ref="BM15:BM18" si="52">AA15/(AA15+AB15+AC15+AD15)*100</f>
        <v>17.516339869281044</v>
      </c>
      <c r="BN15" s="12">
        <f t="shared" ref="BN15:BN18" si="53">AB15/(AB15+AC15+AD15+AA15)*100</f>
        <v>26.862745098039216</v>
      </c>
      <c r="BO15" s="12">
        <f t="shared" ref="BO15:BO18" si="54">AC15/(AC15+AD15+AB15+AA15)*100</f>
        <v>29.411764705882355</v>
      </c>
      <c r="BP15" s="12">
        <f t="shared" ref="BP15:BP18" si="55">AD15/(AD15+AC15+AB15+AA15)*100</f>
        <v>26.209150326797388</v>
      </c>
      <c r="BQ15" s="12">
        <f t="shared" ref="BQ15:BQ18" si="56">AE15/(AE15+AF15+AG15+AH15)*100</f>
        <v>23.594771241830063</v>
      </c>
      <c r="BR15" s="12">
        <f t="shared" ref="BR15:BR18" si="57">AF15/(AF15+AG15+AH15+AE15)*100</f>
        <v>32.287581699346404</v>
      </c>
      <c r="BS15" s="12">
        <f t="shared" ref="BS15:BS18" si="58">AG15/(AG15+AH15+AF15+AE15)*100</f>
        <v>22.026143790849673</v>
      </c>
      <c r="BT15" s="12">
        <f t="shared" ref="BT15:BT18" si="59">AH15/(AH15+AG15+AF15+AE15)*100</f>
        <v>22.091503267973856</v>
      </c>
      <c r="BU15" s="12">
        <f t="shared" ref="BU15:BU18" si="60">AI15/(AI15+AJ15+AK15+AL15)*100</f>
        <v>21.111111111111111</v>
      </c>
      <c r="BV15" s="12">
        <f t="shared" ref="BV15:BV18" si="61">AJ15/(AJ15+AK15+AL15+AI15)*100</f>
        <v>27.320261437908496</v>
      </c>
      <c r="BW15" s="12">
        <f t="shared" ref="BW15:BW18" si="62">AK15/(AK15+AL15+AJ15+AI15)*100</f>
        <v>25.686274509803919</v>
      </c>
      <c r="BX15" s="12">
        <f t="shared" ref="BX15:BX18" si="63">AL15/(AL15+AK15+AJ15+AI15)*100</f>
        <v>25.882352941176475</v>
      </c>
    </row>
    <row r="16" spans="1:76" x14ac:dyDescent="0.25">
      <c r="B16" s="8" t="s">
        <v>4</v>
      </c>
      <c r="C16" s="9">
        <v>459</v>
      </c>
      <c r="D16" s="9">
        <v>1040</v>
      </c>
      <c r="E16" s="9">
        <v>606</v>
      </c>
      <c r="F16" s="9">
        <v>395</v>
      </c>
      <c r="G16" s="9">
        <v>570</v>
      </c>
      <c r="H16" s="9">
        <v>1011</v>
      </c>
      <c r="I16" s="9">
        <v>535</v>
      </c>
      <c r="J16" s="9">
        <v>384</v>
      </c>
      <c r="K16" s="9">
        <v>310</v>
      </c>
      <c r="L16" s="9">
        <v>832</v>
      </c>
      <c r="M16" s="9">
        <v>907</v>
      </c>
      <c r="N16" s="9">
        <v>451</v>
      </c>
      <c r="O16" s="9">
        <v>580</v>
      </c>
      <c r="P16" s="9">
        <v>917</v>
      </c>
      <c r="Q16" s="9">
        <v>680</v>
      </c>
      <c r="R16" s="9">
        <v>323</v>
      </c>
      <c r="S16" s="9">
        <v>173</v>
      </c>
      <c r="T16" s="9">
        <v>577</v>
      </c>
      <c r="U16" s="9">
        <v>1161</v>
      </c>
      <c r="V16" s="9">
        <v>589</v>
      </c>
      <c r="W16" s="9">
        <v>91</v>
      </c>
      <c r="X16" s="9">
        <v>316</v>
      </c>
      <c r="Y16" s="9">
        <v>1171</v>
      </c>
      <c r="Z16" s="9">
        <v>922</v>
      </c>
      <c r="AA16" s="9">
        <v>470</v>
      </c>
      <c r="AB16" s="9">
        <v>719</v>
      </c>
      <c r="AC16" s="9">
        <v>747</v>
      </c>
      <c r="AD16" s="9">
        <v>564</v>
      </c>
      <c r="AE16" s="9">
        <v>660</v>
      </c>
      <c r="AF16" s="9">
        <v>944</v>
      </c>
      <c r="AG16" s="9">
        <v>453</v>
      </c>
      <c r="AH16" s="9">
        <v>443</v>
      </c>
      <c r="AI16" s="9">
        <v>675</v>
      </c>
      <c r="AJ16" s="9">
        <v>818</v>
      </c>
      <c r="AK16" s="9">
        <v>530</v>
      </c>
      <c r="AL16" s="9">
        <v>477</v>
      </c>
      <c r="AN16" s="8" t="s">
        <v>4</v>
      </c>
      <c r="AO16" s="12">
        <f>C16/(C16+D16+E16+F16)*100</f>
        <v>18.360000000000003</v>
      </c>
      <c r="AP16" s="12">
        <f>D16/(D16+E16+F16+C16)*100</f>
        <v>41.6</v>
      </c>
      <c r="AQ16" s="12">
        <f>E16/(E16+F16+D16+C16)*100</f>
        <v>24.240000000000002</v>
      </c>
      <c r="AR16" s="12">
        <f>F16/(F16+E16+D16+C16)*100</f>
        <v>15.8</v>
      </c>
      <c r="AS16" s="12">
        <f t="shared" si="32"/>
        <v>22.8</v>
      </c>
      <c r="AT16" s="12">
        <f t="shared" si="33"/>
        <v>40.44</v>
      </c>
      <c r="AU16" s="12">
        <f t="shared" si="34"/>
        <v>21.4</v>
      </c>
      <c r="AV16" s="12">
        <f t="shared" si="35"/>
        <v>15.36</v>
      </c>
      <c r="AW16" s="12">
        <f t="shared" si="36"/>
        <v>12.4</v>
      </c>
      <c r="AX16" s="12">
        <f t="shared" si="37"/>
        <v>33.28</v>
      </c>
      <c r="AY16" s="12">
        <f t="shared" si="38"/>
        <v>36.28</v>
      </c>
      <c r="AZ16" s="12">
        <f t="shared" si="39"/>
        <v>18.04</v>
      </c>
      <c r="BA16" s="12">
        <f t="shared" si="40"/>
        <v>23.200000000000003</v>
      </c>
      <c r="BB16" s="12">
        <f t="shared" si="41"/>
        <v>36.68</v>
      </c>
      <c r="BC16" s="12">
        <f t="shared" si="42"/>
        <v>27.200000000000003</v>
      </c>
      <c r="BD16" s="12">
        <f t="shared" si="43"/>
        <v>12.920000000000002</v>
      </c>
      <c r="BE16" s="12">
        <f t="shared" si="44"/>
        <v>6.92</v>
      </c>
      <c r="BF16" s="12">
        <f t="shared" si="45"/>
        <v>23.080000000000002</v>
      </c>
      <c r="BG16" s="12">
        <f t="shared" si="46"/>
        <v>46.44</v>
      </c>
      <c r="BH16" s="12">
        <f t="shared" si="47"/>
        <v>23.56</v>
      </c>
      <c r="BI16" s="12">
        <f t="shared" si="48"/>
        <v>3.64</v>
      </c>
      <c r="BJ16" s="12">
        <f t="shared" si="49"/>
        <v>12.64</v>
      </c>
      <c r="BK16" s="12">
        <f t="shared" si="50"/>
        <v>46.839999999999996</v>
      </c>
      <c r="BL16" s="12">
        <f t="shared" si="51"/>
        <v>36.880000000000003</v>
      </c>
      <c r="BM16" s="12">
        <f t="shared" si="52"/>
        <v>18.8</v>
      </c>
      <c r="BN16" s="12">
        <f t="shared" si="53"/>
        <v>28.76</v>
      </c>
      <c r="BO16" s="12">
        <f t="shared" si="54"/>
        <v>29.880000000000003</v>
      </c>
      <c r="BP16" s="12">
        <f t="shared" si="55"/>
        <v>22.56</v>
      </c>
      <c r="BQ16" s="12">
        <f t="shared" si="56"/>
        <v>26.400000000000002</v>
      </c>
      <c r="BR16" s="12">
        <f t="shared" si="57"/>
        <v>37.76</v>
      </c>
      <c r="BS16" s="12">
        <f t="shared" si="58"/>
        <v>18.12</v>
      </c>
      <c r="BT16" s="12">
        <f t="shared" si="59"/>
        <v>17.72</v>
      </c>
      <c r="BU16" s="12">
        <f t="shared" si="60"/>
        <v>27</v>
      </c>
      <c r="BV16" s="12">
        <f t="shared" si="61"/>
        <v>32.72</v>
      </c>
      <c r="BW16" s="12">
        <f t="shared" si="62"/>
        <v>21.2</v>
      </c>
      <c r="BX16" s="12">
        <f t="shared" si="63"/>
        <v>19.079999999999998</v>
      </c>
    </row>
    <row r="17" spans="2:76" x14ac:dyDescent="0.25">
      <c r="B17" s="8" t="s">
        <v>5</v>
      </c>
      <c r="C17" s="9">
        <v>413</v>
      </c>
      <c r="D17" s="9">
        <v>869</v>
      </c>
      <c r="E17" s="9">
        <v>504</v>
      </c>
      <c r="F17" s="9">
        <v>269</v>
      </c>
      <c r="G17" s="9">
        <v>568</v>
      </c>
      <c r="H17" s="9">
        <v>887</v>
      </c>
      <c r="I17" s="9">
        <v>366</v>
      </c>
      <c r="J17" s="9">
        <v>234</v>
      </c>
      <c r="K17" s="9">
        <v>390</v>
      </c>
      <c r="L17" s="9">
        <v>829</v>
      </c>
      <c r="M17" s="9">
        <v>574</v>
      </c>
      <c r="N17" s="9">
        <v>262</v>
      </c>
      <c r="O17" s="9">
        <v>596</v>
      </c>
      <c r="P17" s="9">
        <v>716</v>
      </c>
      <c r="Q17" s="9">
        <v>563</v>
      </c>
      <c r="R17" s="9">
        <v>180</v>
      </c>
      <c r="S17" s="9">
        <v>106</v>
      </c>
      <c r="T17" s="9">
        <v>484</v>
      </c>
      <c r="U17" s="9">
        <v>1079</v>
      </c>
      <c r="V17" s="9">
        <v>386</v>
      </c>
      <c r="W17" s="9">
        <v>114</v>
      </c>
      <c r="X17" s="9">
        <v>278</v>
      </c>
      <c r="Y17" s="9">
        <v>1057</v>
      </c>
      <c r="Z17" s="9">
        <v>606</v>
      </c>
      <c r="AA17" s="9">
        <v>307</v>
      </c>
      <c r="AB17" s="9">
        <v>584</v>
      </c>
      <c r="AC17" s="9">
        <v>744</v>
      </c>
      <c r="AD17" s="9">
        <v>420</v>
      </c>
      <c r="AE17" s="9">
        <v>471</v>
      </c>
      <c r="AF17" s="9">
        <v>807</v>
      </c>
      <c r="AG17" s="9">
        <v>446</v>
      </c>
      <c r="AH17" s="9">
        <v>331</v>
      </c>
      <c r="AI17" s="9">
        <v>568</v>
      </c>
      <c r="AJ17" s="9">
        <v>688</v>
      </c>
      <c r="AK17" s="9">
        <v>454</v>
      </c>
      <c r="AL17" s="9">
        <v>345</v>
      </c>
      <c r="AN17" s="8" t="s">
        <v>5</v>
      </c>
      <c r="AO17" s="12">
        <f>C17/(C17+D17+E17+F17)*100</f>
        <v>20.097323600973237</v>
      </c>
      <c r="AP17" s="12">
        <f>D17/(D17+E17+F17+C17)*100</f>
        <v>42.287104622871048</v>
      </c>
      <c r="AQ17" s="12">
        <f>E17/(E17+F17+D17+C17)*100</f>
        <v>24.525547445255473</v>
      </c>
      <c r="AR17" s="12">
        <f>F17/(F17+E17+D17+C17)*100</f>
        <v>13.090024330900244</v>
      </c>
      <c r="AS17" s="12">
        <f t="shared" si="32"/>
        <v>27.639902676399025</v>
      </c>
      <c r="AT17" s="12">
        <f t="shared" si="33"/>
        <v>43.163017031630169</v>
      </c>
      <c r="AU17" s="12">
        <f t="shared" si="34"/>
        <v>17.810218978102192</v>
      </c>
      <c r="AV17" s="12">
        <f t="shared" si="35"/>
        <v>11.386861313868613</v>
      </c>
      <c r="AW17" s="12">
        <f t="shared" si="36"/>
        <v>18.978102189781019</v>
      </c>
      <c r="AX17" s="12">
        <f t="shared" si="37"/>
        <v>40.34063260340632</v>
      </c>
      <c r="AY17" s="12">
        <f t="shared" si="38"/>
        <v>27.931873479318735</v>
      </c>
      <c r="AZ17" s="12">
        <f t="shared" si="39"/>
        <v>12.749391727493917</v>
      </c>
      <c r="BA17" s="12">
        <f t="shared" si="40"/>
        <v>29.002433090024333</v>
      </c>
      <c r="BB17" s="12">
        <f t="shared" si="41"/>
        <v>34.84184914841849</v>
      </c>
      <c r="BC17" s="12">
        <f t="shared" si="42"/>
        <v>27.396593673965935</v>
      </c>
      <c r="BD17" s="12">
        <f t="shared" si="43"/>
        <v>8.7591240875912408</v>
      </c>
      <c r="BE17" s="12">
        <f t="shared" si="44"/>
        <v>5.1581508515815084</v>
      </c>
      <c r="BF17" s="12">
        <f t="shared" si="45"/>
        <v>23.552311435523116</v>
      </c>
      <c r="BG17" s="12">
        <f t="shared" si="46"/>
        <v>52.506082725060836</v>
      </c>
      <c r="BH17" s="12">
        <f t="shared" si="47"/>
        <v>18.783454987834549</v>
      </c>
      <c r="BI17" s="12">
        <f t="shared" si="48"/>
        <v>5.5474452554744529</v>
      </c>
      <c r="BJ17" s="12">
        <f t="shared" si="49"/>
        <v>13.527980535279804</v>
      </c>
      <c r="BK17" s="12">
        <f t="shared" si="50"/>
        <v>51.435523114355227</v>
      </c>
      <c r="BL17" s="12">
        <f t="shared" si="51"/>
        <v>29.489051094890513</v>
      </c>
      <c r="BM17" s="12">
        <f t="shared" si="52"/>
        <v>14.939172749391727</v>
      </c>
      <c r="BN17" s="12">
        <f t="shared" si="53"/>
        <v>28.418491484184916</v>
      </c>
      <c r="BO17" s="12">
        <f t="shared" si="54"/>
        <v>36.204379562043798</v>
      </c>
      <c r="BP17" s="12">
        <f t="shared" si="55"/>
        <v>20.437956204379564</v>
      </c>
      <c r="BQ17" s="12">
        <f t="shared" si="56"/>
        <v>22.919708029197082</v>
      </c>
      <c r="BR17" s="12">
        <f t="shared" si="57"/>
        <v>39.270072992700726</v>
      </c>
      <c r="BS17" s="12">
        <f t="shared" si="58"/>
        <v>21.703163017031628</v>
      </c>
      <c r="BT17" s="12">
        <f t="shared" si="59"/>
        <v>16.107055961070561</v>
      </c>
      <c r="BU17" s="12">
        <f t="shared" si="60"/>
        <v>27.639902676399025</v>
      </c>
      <c r="BV17" s="12">
        <f t="shared" si="61"/>
        <v>33.479318734793189</v>
      </c>
      <c r="BW17" s="12">
        <f t="shared" si="62"/>
        <v>22.092457420924575</v>
      </c>
      <c r="BX17" s="12">
        <f t="shared" si="63"/>
        <v>16.788321167883211</v>
      </c>
    </row>
    <row r="18" spans="2:76" x14ac:dyDescent="0.25">
      <c r="B18" s="8" t="s">
        <v>6</v>
      </c>
      <c r="C18" s="9">
        <v>193</v>
      </c>
      <c r="D18" s="9">
        <v>424</v>
      </c>
      <c r="E18" s="9">
        <v>206</v>
      </c>
      <c r="F18" s="9">
        <v>105</v>
      </c>
      <c r="G18" s="9">
        <v>233</v>
      </c>
      <c r="H18" s="9">
        <v>445</v>
      </c>
      <c r="I18" s="9">
        <v>160</v>
      </c>
      <c r="J18" s="9">
        <v>90</v>
      </c>
      <c r="K18" s="9">
        <v>180</v>
      </c>
      <c r="L18" s="9">
        <v>425</v>
      </c>
      <c r="M18" s="9">
        <v>224</v>
      </c>
      <c r="N18" s="9">
        <v>99</v>
      </c>
      <c r="O18" s="9">
        <v>269</v>
      </c>
      <c r="P18" s="9">
        <v>283</v>
      </c>
      <c r="Q18" s="9">
        <v>294</v>
      </c>
      <c r="R18" s="9">
        <v>82</v>
      </c>
      <c r="S18" s="9">
        <v>35</v>
      </c>
      <c r="T18" s="9">
        <v>217</v>
      </c>
      <c r="U18" s="9">
        <v>501</v>
      </c>
      <c r="V18" s="9">
        <v>175</v>
      </c>
      <c r="W18" s="9">
        <v>78</v>
      </c>
      <c r="X18" s="9">
        <v>129</v>
      </c>
      <c r="Y18" s="9">
        <v>482</v>
      </c>
      <c r="Z18" s="9">
        <v>239</v>
      </c>
      <c r="AA18" s="9">
        <v>100</v>
      </c>
      <c r="AB18" s="9">
        <v>233</v>
      </c>
      <c r="AC18" s="9">
        <v>397</v>
      </c>
      <c r="AD18" s="9">
        <v>198</v>
      </c>
      <c r="AE18" s="9">
        <v>159</v>
      </c>
      <c r="AF18" s="9">
        <v>370</v>
      </c>
      <c r="AG18" s="9">
        <v>257</v>
      </c>
      <c r="AH18" s="9">
        <v>142</v>
      </c>
      <c r="AI18" s="9">
        <v>201</v>
      </c>
      <c r="AJ18" s="9">
        <v>307</v>
      </c>
      <c r="AK18" s="9">
        <v>258</v>
      </c>
      <c r="AL18" s="9">
        <v>162</v>
      </c>
      <c r="AN18" s="8" t="s">
        <v>6</v>
      </c>
      <c r="AO18" s="12">
        <f>C18/(C18+D18+E18+F18)*100</f>
        <v>20.797413793103448</v>
      </c>
      <c r="AP18" s="12">
        <f>D18/(D18+E18+F18+C18)*100</f>
        <v>45.689655172413794</v>
      </c>
      <c r="AQ18" s="12">
        <f>E18/(E18+F18+D18+C18)*100</f>
        <v>22.198275862068968</v>
      </c>
      <c r="AR18" s="12">
        <f>F18/(F18+E18+D18+C18)*100</f>
        <v>11.314655172413794</v>
      </c>
      <c r="AS18" s="12">
        <f t="shared" si="32"/>
        <v>25.107758620689658</v>
      </c>
      <c r="AT18" s="12">
        <f t="shared" si="33"/>
        <v>47.952586206896555</v>
      </c>
      <c r="AU18" s="12">
        <f t="shared" si="34"/>
        <v>17.241379310344829</v>
      </c>
      <c r="AV18" s="12">
        <f t="shared" si="35"/>
        <v>9.6982758620689662</v>
      </c>
      <c r="AW18" s="12">
        <f t="shared" si="36"/>
        <v>19.396551724137932</v>
      </c>
      <c r="AX18" s="12">
        <f t="shared" si="37"/>
        <v>45.797413793103445</v>
      </c>
      <c r="AY18" s="12">
        <f t="shared" si="38"/>
        <v>24.137931034482758</v>
      </c>
      <c r="AZ18" s="12">
        <f t="shared" si="39"/>
        <v>10.668103448275861</v>
      </c>
      <c r="BA18" s="12">
        <f t="shared" si="40"/>
        <v>28.987068965517242</v>
      </c>
      <c r="BB18" s="12">
        <f t="shared" si="41"/>
        <v>30.495689655172413</v>
      </c>
      <c r="BC18" s="12">
        <f t="shared" si="42"/>
        <v>31.681034482758619</v>
      </c>
      <c r="BD18" s="12">
        <f t="shared" si="43"/>
        <v>8.8362068965517242</v>
      </c>
      <c r="BE18" s="12">
        <f t="shared" si="44"/>
        <v>3.771551724137931</v>
      </c>
      <c r="BF18" s="12">
        <f t="shared" si="45"/>
        <v>23.383620689655171</v>
      </c>
      <c r="BG18" s="12">
        <f t="shared" si="46"/>
        <v>53.987068965517238</v>
      </c>
      <c r="BH18" s="12">
        <f t="shared" si="47"/>
        <v>18.857758620689655</v>
      </c>
      <c r="BI18" s="12">
        <f t="shared" si="48"/>
        <v>8.4051724137931032</v>
      </c>
      <c r="BJ18" s="12">
        <f t="shared" si="49"/>
        <v>13.900862068965516</v>
      </c>
      <c r="BK18" s="12">
        <f t="shared" si="50"/>
        <v>51.939655172413794</v>
      </c>
      <c r="BL18" s="12">
        <f t="shared" si="51"/>
        <v>25.754310344827587</v>
      </c>
      <c r="BM18" s="12">
        <f t="shared" si="52"/>
        <v>10.775862068965516</v>
      </c>
      <c r="BN18" s="12">
        <f t="shared" si="53"/>
        <v>25.107758620689658</v>
      </c>
      <c r="BO18" s="12">
        <f t="shared" si="54"/>
        <v>42.780172413793103</v>
      </c>
      <c r="BP18" s="12">
        <f t="shared" si="55"/>
        <v>21.336206896551722</v>
      </c>
      <c r="BQ18" s="12">
        <f t="shared" si="56"/>
        <v>17.133620689655171</v>
      </c>
      <c r="BR18" s="12">
        <f t="shared" si="57"/>
        <v>39.870689655172413</v>
      </c>
      <c r="BS18" s="12">
        <f t="shared" si="58"/>
        <v>27.693965517241381</v>
      </c>
      <c r="BT18" s="12">
        <f t="shared" si="59"/>
        <v>15.301724137931034</v>
      </c>
      <c r="BU18" s="12">
        <f t="shared" si="60"/>
        <v>21.65948275862069</v>
      </c>
      <c r="BV18" s="12">
        <f t="shared" si="61"/>
        <v>33.081896551724135</v>
      </c>
      <c r="BW18" s="12">
        <f t="shared" si="62"/>
        <v>27.801724137931032</v>
      </c>
      <c r="BX18" s="12">
        <f t="shared" si="63"/>
        <v>17.456896551724139</v>
      </c>
    </row>
    <row r="19" spans="2:76" x14ac:dyDescent="0.25">
      <c r="B19" s="29" t="s">
        <v>17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N19" s="29" t="s">
        <v>17</v>
      </c>
      <c r="AO19" s="7"/>
      <c r="AP19" s="7"/>
      <c r="AQ19" s="4"/>
      <c r="AR19" s="4"/>
      <c r="AS19" s="7"/>
      <c r="AT19" s="7"/>
      <c r="AU19" s="4"/>
      <c r="AV19" s="4"/>
      <c r="AW19" s="7"/>
      <c r="AX19" s="7"/>
      <c r="AY19" s="4"/>
      <c r="AZ19" s="4"/>
      <c r="BA19" s="7"/>
      <c r="BB19" s="7"/>
      <c r="BC19" s="4"/>
      <c r="BD19" s="4"/>
      <c r="BE19" s="7"/>
      <c r="BF19" s="7"/>
      <c r="BG19" s="4"/>
      <c r="BH19" s="4"/>
      <c r="BI19" s="7"/>
      <c r="BJ19" s="7"/>
      <c r="BK19" s="4"/>
      <c r="BL19" s="4"/>
      <c r="BM19" s="7"/>
      <c r="BN19" s="7"/>
      <c r="BO19" s="4"/>
      <c r="BP19" s="4"/>
      <c r="BQ19" s="7"/>
      <c r="BR19" s="7"/>
      <c r="BS19" s="4"/>
      <c r="BT19" s="4"/>
      <c r="BU19" s="7"/>
      <c r="BV19" s="7"/>
      <c r="BW19" s="4"/>
      <c r="BX19" s="4"/>
    </row>
    <row r="20" spans="2:76" x14ac:dyDescent="0.25">
      <c r="B20" s="8" t="s">
        <v>10</v>
      </c>
      <c r="C20" s="9">
        <v>413</v>
      </c>
      <c r="D20" s="9">
        <v>851</v>
      </c>
      <c r="E20" s="9">
        <v>445</v>
      </c>
      <c r="F20" s="9">
        <v>264</v>
      </c>
      <c r="G20" s="9">
        <v>496</v>
      </c>
      <c r="H20" s="9">
        <v>855</v>
      </c>
      <c r="I20" s="9">
        <v>381</v>
      </c>
      <c r="J20" s="9">
        <v>241</v>
      </c>
      <c r="K20" s="9">
        <v>303</v>
      </c>
      <c r="L20" s="9">
        <v>795</v>
      </c>
      <c r="M20" s="9">
        <v>600</v>
      </c>
      <c r="N20" s="9">
        <v>275</v>
      </c>
      <c r="O20" s="9">
        <v>622</v>
      </c>
      <c r="P20" s="9">
        <v>719</v>
      </c>
      <c r="Q20" s="9">
        <v>442</v>
      </c>
      <c r="R20" s="9">
        <v>190</v>
      </c>
      <c r="S20" s="9">
        <v>117</v>
      </c>
      <c r="T20" s="9">
        <v>432</v>
      </c>
      <c r="U20" s="9">
        <v>1017</v>
      </c>
      <c r="V20" s="9">
        <v>407</v>
      </c>
      <c r="W20" s="9">
        <v>98</v>
      </c>
      <c r="X20" s="9">
        <v>286</v>
      </c>
      <c r="Y20" s="9">
        <v>972</v>
      </c>
      <c r="Z20" s="9">
        <v>617</v>
      </c>
      <c r="AA20" s="9">
        <v>324</v>
      </c>
      <c r="AB20" s="9">
        <v>526</v>
      </c>
      <c r="AC20" s="9">
        <v>699</v>
      </c>
      <c r="AD20" s="9">
        <v>424</v>
      </c>
      <c r="AE20" s="9">
        <v>506</v>
      </c>
      <c r="AF20" s="9">
        <v>760</v>
      </c>
      <c r="AG20" s="9">
        <v>390</v>
      </c>
      <c r="AH20" s="9">
        <v>317</v>
      </c>
      <c r="AI20" s="9">
        <v>697</v>
      </c>
      <c r="AJ20" s="9">
        <v>682</v>
      </c>
      <c r="AK20" s="9">
        <v>308</v>
      </c>
      <c r="AL20" s="9">
        <v>286</v>
      </c>
      <c r="AN20" s="8" t="s">
        <v>10</v>
      </c>
      <c r="AO20" s="12">
        <f t="shared" ref="AO20:AO26" si="64">C20/(C20+D20+E20+F20)*100</f>
        <v>20.932589964521036</v>
      </c>
      <c r="AP20" s="12">
        <f t="shared" ref="AP20:AP26" si="65">D20/(D20+E20+F20+C20)*100</f>
        <v>43.13228585909782</v>
      </c>
      <c r="AQ20" s="12">
        <f t="shared" ref="AQ20:AQ26" si="66">E20/(E20+F20+D20+C20)*100</f>
        <v>22.554485554992397</v>
      </c>
      <c r="AR20" s="12">
        <f t="shared" ref="AR20:AR26" si="67">F20/(F20+E20+D20+C20)*100</f>
        <v>13.38063862138875</v>
      </c>
      <c r="AS20" s="12">
        <f t="shared" ref="AS20:AS26" si="68">G20/(G20+H20+I20+J20)*100</f>
        <v>25.139381652306131</v>
      </c>
      <c r="AT20" s="12">
        <f t="shared" ref="AT20:AT26" si="69">H20/(H20+I20+J20+G20)*100</f>
        <v>43.335022807906739</v>
      </c>
      <c r="AU20" s="12">
        <f t="shared" ref="AU20:AU26" si="70">I20/(I20+J20+H20+G20)*100</f>
        <v>19.310694374049671</v>
      </c>
      <c r="AV20" s="12">
        <f t="shared" ref="AV20:AV26" si="71">J20/(J20+I20+H20+G20)*100</f>
        <v>12.214901165737455</v>
      </c>
      <c r="AW20" s="12">
        <f t="shared" ref="AW20:AW26" si="72">K20/(K20+L20+M20+N20)*100</f>
        <v>15.357323872275721</v>
      </c>
      <c r="AX20" s="12">
        <f t="shared" ref="AX20:AX26" si="73">L20/(L20+M20+N20+K20)*100</f>
        <v>40.293968575772936</v>
      </c>
      <c r="AY20" s="12">
        <f t="shared" ref="AY20:AY26" si="74">M20/(M20+N20+L20+K20)*100</f>
        <v>30.410542321338063</v>
      </c>
      <c r="AZ20" s="12">
        <f t="shared" ref="AZ20:AZ26" si="75">N20/(N20+M20+L20+K20)*100</f>
        <v>13.938165230613278</v>
      </c>
      <c r="BA20" s="12">
        <f t="shared" ref="BA20:BA26" si="76">O20/(O20+P20+Q20+R20)*100</f>
        <v>31.525595539787126</v>
      </c>
      <c r="BB20" s="12">
        <f t="shared" ref="BB20:BB26" si="77">P20/(P20+Q20+R20+O20)*100</f>
        <v>36.44196654840345</v>
      </c>
      <c r="BC20" s="12">
        <f t="shared" ref="BC20:BC26" si="78">Q20/(Q20+R20+P20+O20)*100</f>
        <v>22.402432843385707</v>
      </c>
      <c r="BD20" s="12">
        <f t="shared" ref="BD20:BD26" si="79">R20/(R20+Q20+P20+O20)*100</f>
        <v>9.6300050684237206</v>
      </c>
      <c r="BE20" s="12">
        <f t="shared" ref="BE20:BE26" si="80">S20/(S20+T20+U20+V20)*100</f>
        <v>5.9300557526609223</v>
      </c>
      <c r="BF20" s="12">
        <f t="shared" ref="BF20:BF26" si="81">T20/(T20+U20+V20+S20)*100</f>
        <v>21.895590471363406</v>
      </c>
      <c r="BG20" s="12">
        <f t="shared" ref="BG20:BG26" si="82">U20/(U20+V20+T20+S20)*100</f>
        <v>51.545869234668018</v>
      </c>
      <c r="BH20" s="12">
        <f t="shared" ref="BH20:BH26" si="83">V20/(V20+U20+T20+S20)*100</f>
        <v>20.628484541307653</v>
      </c>
      <c r="BI20" s="12">
        <f t="shared" ref="BI20:BI26" si="84">W20/(W20+X20+Y20+Z20)*100</f>
        <v>4.9670552458185506</v>
      </c>
      <c r="BJ20" s="12">
        <f t="shared" ref="BJ20:BJ26" si="85">X20/(X20+Y20+Z20+W20)*100</f>
        <v>14.495691839837811</v>
      </c>
      <c r="BK20" s="12">
        <f t="shared" ref="BK20:BK26" si="86">Y20/(Y20+Z20+X20+W20)*100</f>
        <v>49.265078560567666</v>
      </c>
      <c r="BL20" s="12">
        <f t="shared" ref="BL20:BL26" si="87">Z20/(Z20+Y20+X20+W20)*100</f>
        <v>31.272174353775977</v>
      </c>
      <c r="BM20" s="12">
        <f t="shared" ref="BM20:BM26" si="88">AA20/(AA20+AB20+AC20+AD20)*100</f>
        <v>16.421692853522554</v>
      </c>
      <c r="BN20" s="12">
        <f t="shared" ref="BN20:BN26" si="89">AB20/(AB20+AC20+AD20+AA20)*100</f>
        <v>26.659908768373036</v>
      </c>
      <c r="BO20" s="12">
        <f t="shared" ref="BO20:BO26" si="90">AC20/(AC20+AD20+AB20+AA20)*100</f>
        <v>35.428281804358846</v>
      </c>
      <c r="BP20" s="12">
        <f t="shared" ref="BP20:BP26" si="91">AD20/(AD20+AC20+AB20+AA20)*100</f>
        <v>21.490116573745567</v>
      </c>
      <c r="BQ20" s="12">
        <f t="shared" ref="BQ20:BQ26" si="92">AE20/(AE20+AF20+AG20+AH20)*100</f>
        <v>25.646224024328433</v>
      </c>
      <c r="BR20" s="12">
        <f t="shared" ref="BR20:BR26" si="93">AF20/(AF20+AG20+AH20+AE20)*100</f>
        <v>38.520020273694882</v>
      </c>
      <c r="BS20" s="12">
        <f t="shared" ref="BS20:BS26" si="94">AG20/(AG20+AH20+AF20+AE20)*100</f>
        <v>19.766852508869743</v>
      </c>
      <c r="BT20" s="12">
        <f t="shared" ref="BT20:BT26" si="95">AH20/(AH20+AG20+AF20+AE20)*100</f>
        <v>16.066903193106942</v>
      </c>
      <c r="BU20" s="12">
        <f t="shared" ref="BU20:BU26" si="96">AI20/(AI20+AJ20+AK20+AL20)*100</f>
        <v>35.326913329954387</v>
      </c>
      <c r="BV20" s="12">
        <f t="shared" ref="BV20:BV26" si="97">AJ20/(AJ20+AK20+AL20+AI20)*100</f>
        <v>34.566649771920929</v>
      </c>
      <c r="BW20" s="12">
        <f t="shared" ref="BW20:BW26" si="98">AK20/(AK20+AL20+AJ20+AI20)*100</f>
        <v>15.610745058286874</v>
      </c>
      <c r="BX20" s="12">
        <f t="shared" ref="BX20:BX26" si="99">AL20/(AL20+AK20+AJ20+AI20)*100</f>
        <v>14.495691839837811</v>
      </c>
    </row>
    <row r="21" spans="2:76" x14ac:dyDescent="0.25">
      <c r="B21" s="8" t="s">
        <v>11</v>
      </c>
      <c r="C21" s="9">
        <v>135</v>
      </c>
      <c r="D21" s="9">
        <v>303</v>
      </c>
      <c r="E21" s="9">
        <v>190</v>
      </c>
      <c r="F21" s="9">
        <v>140</v>
      </c>
      <c r="G21" s="9">
        <v>191</v>
      </c>
      <c r="H21" s="9">
        <v>259</v>
      </c>
      <c r="I21" s="9">
        <v>164</v>
      </c>
      <c r="J21" s="9">
        <v>154</v>
      </c>
      <c r="K21" s="9">
        <v>105</v>
      </c>
      <c r="L21" s="9">
        <v>255</v>
      </c>
      <c r="M21" s="9">
        <v>243</v>
      </c>
      <c r="N21" s="9">
        <v>165</v>
      </c>
      <c r="O21" s="9">
        <v>139</v>
      </c>
      <c r="P21" s="9">
        <v>247</v>
      </c>
      <c r="Q21" s="9">
        <v>250</v>
      </c>
      <c r="R21" s="9">
        <v>132</v>
      </c>
      <c r="S21" s="9">
        <v>39</v>
      </c>
      <c r="T21" s="9">
        <v>192</v>
      </c>
      <c r="U21" s="9">
        <v>345</v>
      </c>
      <c r="V21" s="9">
        <v>192</v>
      </c>
      <c r="W21" s="9">
        <v>30</v>
      </c>
      <c r="X21" s="9">
        <v>102</v>
      </c>
      <c r="Y21" s="9">
        <v>341</v>
      </c>
      <c r="Z21" s="9">
        <v>295</v>
      </c>
      <c r="AA21" s="9">
        <v>110</v>
      </c>
      <c r="AB21" s="9">
        <v>231</v>
      </c>
      <c r="AC21" s="9">
        <v>238</v>
      </c>
      <c r="AD21" s="9">
        <v>189</v>
      </c>
      <c r="AE21" s="9">
        <v>171</v>
      </c>
      <c r="AF21" s="9">
        <v>279</v>
      </c>
      <c r="AG21" s="9">
        <v>159</v>
      </c>
      <c r="AH21" s="9">
        <v>159</v>
      </c>
      <c r="AI21" s="9">
        <v>198</v>
      </c>
      <c r="AJ21" s="9">
        <v>241</v>
      </c>
      <c r="AK21" s="9">
        <v>162</v>
      </c>
      <c r="AL21" s="9">
        <v>167</v>
      </c>
      <c r="AN21" s="8" t="s">
        <v>11</v>
      </c>
      <c r="AO21" s="12">
        <f t="shared" si="64"/>
        <v>17.578125</v>
      </c>
      <c r="AP21" s="12">
        <f t="shared" si="65"/>
        <v>39.453125</v>
      </c>
      <c r="AQ21" s="12">
        <f t="shared" si="66"/>
        <v>24.739583333333336</v>
      </c>
      <c r="AR21" s="12">
        <f t="shared" si="67"/>
        <v>18.229166666666664</v>
      </c>
      <c r="AS21" s="12">
        <f t="shared" si="68"/>
        <v>24.869791666666664</v>
      </c>
      <c r="AT21" s="12">
        <f t="shared" si="69"/>
        <v>33.723958333333329</v>
      </c>
      <c r="AU21" s="12">
        <f t="shared" si="70"/>
        <v>21.354166666666664</v>
      </c>
      <c r="AV21" s="12">
        <f t="shared" si="71"/>
        <v>20.052083333333336</v>
      </c>
      <c r="AW21" s="12">
        <f t="shared" si="72"/>
        <v>13.671875</v>
      </c>
      <c r="AX21" s="12">
        <f t="shared" si="73"/>
        <v>33.203125</v>
      </c>
      <c r="AY21" s="12">
        <f t="shared" si="74"/>
        <v>31.640625</v>
      </c>
      <c r="AZ21" s="12">
        <f t="shared" si="75"/>
        <v>21.484375</v>
      </c>
      <c r="BA21" s="12">
        <f t="shared" si="76"/>
        <v>18.098958333333336</v>
      </c>
      <c r="BB21" s="12">
        <f t="shared" si="77"/>
        <v>32.161458333333329</v>
      </c>
      <c r="BC21" s="12">
        <f t="shared" si="78"/>
        <v>32.552083333333329</v>
      </c>
      <c r="BD21" s="12">
        <f t="shared" si="79"/>
        <v>17.1875</v>
      </c>
      <c r="BE21" s="12">
        <f t="shared" si="80"/>
        <v>5.078125</v>
      </c>
      <c r="BF21" s="12">
        <f t="shared" si="81"/>
        <v>25</v>
      </c>
      <c r="BG21" s="12">
        <f t="shared" si="82"/>
        <v>44.921875</v>
      </c>
      <c r="BH21" s="12">
        <f t="shared" si="83"/>
        <v>25</v>
      </c>
      <c r="BI21" s="12">
        <f t="shared" si="84"/>
        <v>3.90625</v>
      </c>
      <c r="BJ21" s="12">
        <f t="shared" si="85"/>
        <v>13.28125</v>
      </c>
      <c r="BK21" s="12">
        <f t="shared" si="86"/>
        <v>44.401041666666671</v>
      </c>
      <c r="BL21" s="12">
        <f t="shared" si="87"/>
        <v>38.411458333333329</v>
      </c>
      <c r="BM21" s="12">
        <f t="shared" si="88"/>
        <v>14.322916666666666</v>
      </c>
      <c r="BN21" s="12">
        <f t="shared" si="89"/>
        <v>30.078125</v>
      </c>
      <c r="BO21" s="12">
        <f t="shared" si="90"/>
        <v>30.989583333333332</v>
      </c>
      <c r="BP21" s="12">
        <f t="shared" si="91"/>
        <v>24.609375</v>
      </c>
      <c r="BQ21" s="12">
        <f t="shared" si="92"/>
        <v>22.265625</v>
      </c>
      <c r="BR21" s="12">
        <f t="shared" si="93"/>
        <v>36.328125</v>
      </c>
      <c r="BS21" s="12">
        <f t="shared" si="94"/>
        <v>20.703125</v>
      </c>
      <c r="BT21" s="12">
        <f t="shared" si="95"/>
        <v>20.703125</v>
      </c>
      <c r="BU21" s="12">
        <f t="shared" si="96"/>
        <v>25.78125</v>
      </c>
      <c r="BV21" s="12">
        <f t="shared" si="97"/>
        <v>31.380208333333332</v>
      </c>
      <c r="BW21" s="12">
        <f t="shared" si="98"/>
        <v>21.09375</v>
      </c>
      <c r="BX21" s="12">
        <f t="shared" si="99"/>
        <v>21.744791666666664</v>
      </c>
    </row>
    <row r="22" spans="2:76" x14ac:dyDescent="0.25">
      <c r="B22" s="8" t="s">
        <v>12</v>
      </c>
      <c r="C22" s="9">
        <v>376</v>
      </c>
      <c r="D22" s="9">
        <v>840</v>
      </c>
      <c r="E22" s="9">
        <v>565</v>
      </c>
      <c r="F22" s="9">
        <v>319</v>
      </c>
      <c r="G22" s="9">
        <v>353</v>
      </c>
      <c r="H22" s="9">
        <v>864</v>
      </c>
      <c r="I22" s="9">
        <v>536</v>
      </c>
      <c r="J22" s="9">
        <v>347</v>
      </c>
      <c r="K22" s="9">
        <v>203</v>
      </c>
      <c r="L22" s="9">
        <v>591</v>
      </c>
      <c r="M22" s="9">
        <v>899</v>
      </c>
      <c r="N22" s="9">
        <v>407</v>
      </c>
      <c r="O22" s="9">
        <v>469</v>
      </c>
      <c r="P22" s="9">
        <v>758</v>
      </c>
      <c r="Q22" s="9">
        <v>620</v>
      </c>
      <c r="R22" s="9">
        <v>253</v>
      </c>
      <c r="S22" s="9">
        <v>140</v>
      </c>
      <c r="T22" s="9">
        <v>486</v>
      </c>
      <c r="U22" s="9">
        <v>989</v>
      </c>
      <c r="V22" s="9">
        <v>485</v>
      </c>
      <c r="W22" s="9">
        <v>69</v>
      </c>
      <c r="X22" s="9">
        <v>224</v>
      </c>
      <c r="Y22" s="9">
        <v>1023</v>
      </c>
      <c r="Z22" s="9">
        <v>784</v>
      </c>
      <c r="AA22" s="9">
        <v>344</v>
      </c>
      <c r="AB22" s="9">
        <v>585</v>
      </c>
      <c r="AC22" s="9">
        <v>703</v>
      </c>
      <c r="AD22" s="9">
        <v>468</v>
      </c>
      <c r="AE22" s="9">
        <v>483</v>
      </c>
      <c r="AF22" s="9">
        <v>777</v>
      </c>
      <c r="AG22" s="9">
        <v>465</v>
      </c>
      <c r="AH22" s="9">
        <v>375</v>
      </c>
      <c r="AI22" s="9">
        <v>428</v>
      </c>
      <c r="AJ22" s="9">
        <v>663</v>
      </c>
      <c r="AK22" s="9">
        <v>550</v>
      </c>
      <c r="AL22" s="9">
        <v>459</v>
      </c>
      <c r="AN22" s="8" t="s">
        <v>12</v>
      </c>
      <c r="AO22" s="12">
        <f t="shared" si="64"/>
        <v>17.904761904761905</v>
      </c>
      <c r="AP22" s="12">
        <f t="shared" si="65"/>
        <v>40</v>
      </c>
      <c r="AQ22" s="12">
        <f t="shared" si="66"/>
        <v>26.904761904761905</v>
      </c>
      <c r="AR22" s="12">
        <f t="shared" si="67"/>
        <v>15.19047619047619</v>
      </c>
      <c r="AS22" s="12">
        <f t="shared" si="68"/>
        <v>16.80952380952381</v>
      </c>
      <c r="AT22" s="12">
        <f t="shared" si="69"/>
        <v>41.142857142857139</v>
      </c>
      <c r="AU22" s="12">
        <f t="shared" si="70"/>
        <v>25.523809523809526</v>
      </c>
      <c r="AV22" s="12">
        <f t="shared" si="71"/>
        <v>16.523809523809526</v>
      </c>
      <c r="AW22" s="12">
        <f t="shared" si="72"/>
        <v>9.6666666666666661</v>
      </c>
      <c r="AX22" s="12">
        <f t="shared" si="73"/>
        <v>28.142857142857142</v>
      </c>
      <c r="AY22" s="12">
        <f t="shared" si="74"/>
        <v>42.80952380952381</v>
      </c>
      <c r="AZ22" s="12">
        <f t="shared" si="75"/>
        <v>19.380952380952383</v>
      </c>
      <c r="BA22" s="12">
        <f t="shared" si="76"/>
        <v>22.333333333333332</v>
      </c>
      <c r="BB22" s="12">
        <f t="shared" si="77"/>
        <v>36.095238095238095</v>
      </c>
      <c r="BC22" s="12">
        <f t="shared" si="78"/>
        <v>29.523809523809526</v>
      </c>
      <c r="BD22" s="12">
        <f t="shared" si="79"/>
        <v>12.047619047619047</v>
      </c>
      <c r="BE22" s="12">
        <f t="shared" si="80"/>
        <v>6.666666666666667</v>
      </c>
      <c r="BF22" s="12">
        <f t="shared" si="81"/>
        <v>23.142857142857142</v>
      </c>
      <c r="BG22" s="12">
        <f t="shared" si="82"/>
        <v>47.095238095238095</v>
      </c>
      <c r="BH22" s="12">
        <f t="shared" si="83"/>
        <v>23.095238095238095</v>
      </c>
      <c r="BI22" s="12">
        <f t="shared" si="84"/>
        <v>3.2857142857142856</v>
      </c>
      <c r="BJ22" s="12">
        <f t="shared" si="85"/>
        <v>10.666666666666668</v>
      </c>
      <c r="BK22" s="12">
        <f t="shared" si="86"/>
        <v>48.714285714285715</v>
      </c>
      <c r="BL22" s="12">
        <f t="shared" si="87"/>
        <v>37.333333333333336</v>
      </c>
      <c r="BM22" s="12">
        <f t="shared" si="88"/>
        <v>16.380952380952383</v>
      </c>
      <c r="BN22" s="12">
        <f t="shared" si="89"/>
        <v>27.857142857142858</v>
      </c>
      <c r="BO22" s="12">
        <f t="shared" si="90"/>
        <v>33.476190476190474</v>
      </c>
      <c r="BP22" s="12">
        <f t="shared" si="91"/>
        <v>22.285714285714285</v>
      </c>
      <c r="BQ22" s="12">
        <f t="shared" si="92"/>
        <v>23</v>
      </c>
      <c r="BR22" s="12">
        <f t="shared" si="93"/>
        <v>37</v>
      </c>
      <c r="BS22" s="12">
        <f t="shared" si="94"/>
        <v>22.142857142857142</v>
      </c>
      <c r="BT22" s="12">
        <f t="shared" si="95"/>
        <v>17.857142857142858</v>
      </c>
      <c r="BU22" s="12">
        <f t="shared" si="96"/>
        <v>20.38095238095238</v>
      </c>
      <c r="BV22" s="12">
        <f t="shared" si="97"/>
        <v>31.571428571428573</v>
      </c>
      <c r="BW22" s="12">
        <f t="shared" si="98"/>
        <v>26.190476190476193</v>
      </c>
      <c r="BX22" s="12">
        <f t="shared" si="99"/>
        <v>21.857142857142858</v>
      </c>
    </row>
    <row r="23" spans="2:76" x14ac:dyDescent="0.25">
      <c r="B23" s="8" t="s">
        <v>13</v>
      </c>
      <c r="C23" s="9">
        <v>58</v>
      </c>
      <c r="D23" s="9">
        <v>103</v>
      </c>
      <c r="E23" s="9">
        <v>47</v>
      </c>
      <c r="F23" s="9">
        <v>49</v>
      </c>
      <c r="G23" s="9">
        <v>61</v>
      </c>
      <c r="H23" s="9">
        <v>108</v>
      </c>
      <c r="I23" s="9">
        <v>46</v>
      </c>
      <c r="J23" s="9">
        <v>42</v>
      </c>
      <c r="K23" s="9">
        <v>34</v>
      </c>
      <c r="L23" s="9">
        <v>92</v>
      </c>
      <c r="M23" s="9">
        <v>78</v>
      </c>
      <c r="N23" s="9">
        <v>53</v>
      </c>
      <c r="O23" s="9">
        <v>74</v>
      </c>
      <c r="P23" s="9">
        <v>77</v>
      </c>
      <c r="Q23" s="9">
        <v>66</v>
      </c>
      <c r="R23" s="9">
        <v>40</v>
      </c>
      <c r="S23" s="9">
        <v>13</v>
      </c>
      <c r="T23" s="9">
        <v>51</v>
      </c>
      <c r="U23" s="9">
        <v>123</v>
      </c>
      <c r="V23" s="9">
        <v>70</v>
      </c>
      <c r="W23" s="9">
        <v>39</v>
      </c>
      <c r="X23" s="9">
        <v>35</v>
      </c>
      <c r="Y23" s="9">
        <v>98</v>
      </c>
      <c r="Z23" s="9">
        <v>85</v>
      </c>
      <c r="AA23" s="9">
        <v>48</v>
      </c>
      <c r="AB23" s="9">
        <v>76</v>
      </c>
      <c r="AC23" s="9">
        <v>74</v>
      </c>
      <c r="AD23" s="9">
        <v>59</v>
      </c>
      <c r="AE23" s="9">
        <v>76</v>
      </c>
      <c r="AF23" s="9">
        <v>85</v>
      </c>
      <c r="AG23" s="9">
        <v>46</v>
      </c>
      <c r="AH23" s="9">
        <v>50</v>
      </c>
      <c r="AI23" s="9">
        <v>73</v>
      </c>
      <c r="AJ23" s="9">
        <v>74</v>
      </c>
      <c r="AK23" s="9">
        <v>59</v>
      </c>
      <c r="AL23" s="9">
        <v>51</v>
      </c>
      <c r="AN23" s="8" t="s">
        <v>13</v>
      </c>
      <c r="AO23" s="12">
        <f t="shared" si="64"/>
        <v>22.568093385214009</v>
      </c>
      <c r="AP23" s="12">
        <f t="shared" si="65"/>
        <v>40.077821011673151</v>
      </c>
      <c r="AQ23" s="12">
        <f t="shared" si="66"/>
        <v>18.28793774319066</v>
      </c>
      <c r="AR23" s="12">
        <f t="shared" si="67"/>
        <v>19.066147859922179</v>
      </c>
      <c r="AS23" s="12">
        <f t="shared" si="68"/>
        <v>23.735408560311281</v>
      </c>
      <c r="AT23" s="12">
        <f t="shared" si="69"/>
        <v>42.023346303501945</v>
      </c>
      <c r="AU23" s="12">
        <f t="shared" si="70"/>
        <v>17.898832684824903</v>
      </c>
      <c r="AV23" s="12">
        <f t="shared" si="71"/>
        <v>16.342412451361866</v>
      </c>
      <c r="AW23" s="12">
        <f t="shared" si="72"/>
        <v>13.229571984435799</v>
      </c>
      <c r="AX23" s="12">
        <f t="shared" si="73"/>
        <v>35.797665369649806</v>
      </c>
      <c r="AY23" s="12">
        <f t="shared" si="74"/>
        <v>30.350194552529182</v>
      </c>
      <c r="AZ23" s="12">
        <f t="shared" si="75"/>
        <v>20.622568093385212</v>
      </c>
      <c r="BA23" s="12">
        <f t="shared" si="76"/>
        <v>28.793774319066145</v>
      </c>
      <c r="BB23" s="12">
        <f t="shared" si="77"/>
        <v>29.961089494163424</v>
      </c>
      <c r="BC23" s="12">
        <f t="shared" si="78"/>
        <v>25.680933852140075</v>
      </c>
      <c r="BD23" s="12">
        <f t="shared" si="79"/>
        <v>15.56420233463035</v>
      </c>
      <c r="BE23" s="12">
        <f t="shared" si="80"/>
        <v>5.0583657587548636</v>
      </c>
      <c r="BF23" s="12">
        <f t="shared" si="81"/>
        <v>19.844357976653697</v>
      </c>
      <c r="BG23" s="12">
        <f t="shared" si="82"/>
        <v>47.859922178988327</v>
      </c>
      <c r="BH23" s="12">
        <f t="shared" si="83"/>
        <v>27.237354085603112</v>
      </c>
      <c r="BI23" s="12">
        <f t="shared" si="84"/>
        <v>15.175097276264591</v>
      </c>
      <c r="BJ23" s="12">
        <f t="shared" si="85"/>
        <v>13.618677042801556</v>
      </c>
      <c r="BK23" s="12">
        <f t="shared" si="86"/>
        <v>38.132295719844358</v>
      </c>
      <c r="BL23" s="12">
        <f t="shared" si="87"/>
        <v>33.07392996108949</v>
      </c>
      <c r="BM23" s="12">
        <f t="shared" si="88"/>
        <v>18.677042801556421</v>
      </c>
      <c r="BN23" s="12">
        <f t="shared" si="89"/>
        <v>29.571984435797667</v>
      </c>
      <c r="BO23" s="12">
        <f t="shared" si="90"/>
        <v>28.793774319066145</v>
      </c>
      <c r="BP23" s="12">
        <f t="shared" si="91"/>
        <v>22.957198443579767</v>
      </c>
      <c r="BQ23" s="12">
        <f t="shared" si="92"/>
        <v>29.571984435797667</v>
      </c>
      <c r="BR23" s="12">
        <f t="shared" si="93"/>
        <v>33.07392996108949</v>
      </c>
      <c r="BS23" s="12">
        <f t="shared" si="94"/>
        <v>17.898832684824903</v>
      </c>
      <c r="BT23" s="12">
        <f t="shared" si="95"/>
        <v>19.45525291828794</v>
      </c>
      <c r="BU23" s="12">
        <f t="shared" si="96"/>
        <v>28.404669260700388</v>
      </c>
      <c r="BV23" s="12">
        <f t="shared" si="97"/>
        <v>28.793774319066145</v>
      </c>
      <c r="BW23" s="12">
        <f t="shared" si="98"/>
        <v>22.957198443579767</v>
      </c>
      <c r="BX23" s="12">
        <f t="shared" si="99"/>
        <v>19.844357976653697</v>
      </c>
    </row>
    <row r="24" spans="2:76" x14ac:dyDescent="0.25">
      <c r="B24" s="8" t="s">
        <v>14</v>
      </c>
      <c r="C24" s="9">
        <v>83</v>
      </c>
      <c r="D24" s="9">
        <v>168</v>
      </c>
      <c r="E24" s="9">
        <v>136</v>
      </c>
      <c r="F24" s="9">
        <v>77</v>
      </c>
      <c r="G24" s="9">
        <v>124</v>
      </c>
      <c r="H24" s="9">
        <v>170</v>
      </c>
      <c r="I24" s="9">
        <v>95</v>
      </c>
      <c r="J24" s="9">
        <v>75</v>
      </c>
      <c r="K24" s="9">
        <v>99</v>
      </c>
      <c r="L24" s="9">
        <v>164</v>
      </c>
      <c r="M24" s="9">
        <v>124</v>
      </c>
      <c r="N24" s="9">
        <v>77</v>
      </c>
      <c r="O24" s="9">
        <v>152</v>
      </c>
      <c r="P24" s="9">
        <v>168</v>
      </c>
      <c r="Q24" s="9">
        <v>92</v>
      </c>
      <c r="R24" s="9">
        <v>52</v>
      </c>
      <c r="S24" s="9">
        <v>21</v>
      </c>
      <c r="T24" s="9">
        <v>94</v>
      </c>
      <c r="U24" s="9">
        <v>235</v>
      </c>
      <c r="V24" s="9">
        <v>114</v>
      </c>
      <c r="W24" s="9">
        <v>33</v>
      </c>
      <c r="X24" s="9">
        <v>73</v>
      </c>
      <c r="Y24" s="9">
        <v>203</v>
      </c>
      <c r="Z24" s="9">
        <v>155</v>
      </c>
      <c r="AA24" s="9">
        <v>90</v>
      </c>
      <c r="AB24" s="9">
        <v>126</v>
      </c>
      <c r="AC24" s="9">
        <v>135</v>
      </c>
      <c r="AD24" s="9">
        <v>113</v>
      </c>
      <c r="AE24" s="9">
        <v>111</v>
      </c>
      <c r="AF24" s="9">
        <v>164</v>
      </c>
      <c r="AG24" s="9">
        <v>106</v>
      </c>
      <c r="AH24" s="9">
        <v>83</v>
      </c>
      <c r="AI24" s="9">
        <v>128</v>
      </c>
      <c r="AJ24" s="9">
        <v>144</v>
      </c>
      <c r="AK24" s="9">
        <v>99</v>
      </c>
      <c r="AL24" s="9">
        <v>93</v>
      </c>
      <c r="AN24" s="8" t="s">
        <v>14</v>
      </c>
      <c r="AO24" s="12">
        <f t="shared" si="64"/>
        <v>17.887931034482758</v>
      </c>
      <c r="AP24" s="12">
        <f t="shared" si="65"/>
        <v>36.206896551724135</v>
      </c>
      <c r="AQ24" s="12">
        <f t="shared" si="66"/>
        <v>29.310344827586203</v>
      </c>
      <c r="AR24" s="12">
        <f t="shared" si="67"/>
        <v>16.594827586206897</v>
      </c>
      <c r="AS24" s="12">
        <f t="shared" si="68"/>
        <v>26.72413793103448</v>
      </c>
      <c r="AT24" s="12">
        <f t="shared" si="69"/>
        <v>36.637931034482754</v>
      </c>
      <c r="AU24" s="12">
        <f t="shared" si="70"/>
        <v>20.474137931034484</v>
      </c>
      <c r="AV24" s="12">
        <f t="shared" si="71"/>
        <v>16.163793103448278</v>
      </c>
      <c r="AW24" s="12">
        <f t="shared" si="72"/>
        <v>21.336206896551722</v>
      </c>
      <c r="AX24" s="12">
        <f t="shared" si="73"/>
        <v>35.344827586206897</v>
      </c>
      <c r="AY24" s="12">
        <f t="shared" si="74"/>
        <v>26.72413793103448</v>
      </c>
      <c r="AZ24" s="12">
        <f t="shared" si="75"/>
        <v>16.594827586206897</v>
      </c>
      <c r="BA24" s="12">
        <f t="shared" si="76"/>
        <v>32.758620689655174</v>
      </c>
      <c r="BB24" s="12">
        <f t="shared" si="77"/>
        <v>36.206896551724135</v>
      </c>
      <c r="BC24" s="12">
        <f t="shared" si="78"/>
        <v>19.827586206896552</v>
      </c>
      <c r="BD24" s="12">
        <f t="shared" si="79"/>
        <v>11.206896551724139</v>
      </c>
      <c r="BE24" s="12">
        <f t="shared" si="80"/>
        <v>4.5258620689655169</v>
      </c>
      <c r="BF24" s="12">
        <f t="shared" si="81"/>
        <v>20.258620689655171</v>
      </c>
      <c r="BG24" s="12">
        <f t="shared" si="82"/>
        <v>50.646551724137936</v>
      </c>
      <c r="BH24" s="12">
        <f t="shared" si="83"/>
        <v>24.568965517241377</v>
      </c>
      <c r="BI24" s="12">
        <f t="shared" si="84"/>
        <v>7.112068965517242</v>
      </c>
      <c r="BJ24" s="12">
        <f t="shared" si="85"/>
        <v>15.732758620689655</v>
      </c>
      <c r="BK24" s="12">
        <f t="shared" si="86"/>
        <v>43.75</v>
      </c>
      <c r="BL24" s="12">
        <f t="shared" si="87"/>
        <v>33.405172413793103</v>
      </c>
      <c r="BM24" s="12">
        <f t="shared" si="88"/>
        <v>19.396551724137932</v>
      </c>
      <c r="BN24" s="12">
        <f t="shared" si="89"/>
        <v>27.155172413793103</v>
      </c>
      <c r="BO24" s="12">
        <f t="shared" si="90"/>
        <v>29.094827586206897</v>
      </c>
      <c r="BP24" s="12">
        <f t="shared" si="91"/>
        <v>24.353448275862068</v>
      </c>
      <c r="BQ24" s="12">
        <f t="shared" si="92"/>
        <v>23.922413793103448</v>
      </c>
      <c r="BR24" s="12">
        <f t="shared" si="93"/>
        <v>35.344827586206897</v>
      </c>
      <c r="BS24" s="12">
        <f t="shared" si="94"/>
        <v>22.844827586206897</v>
      </c>
      <c r="BT24" s="12">
        <f t="shared" si="95"/>
        <v>17.887931034482758</v>
      </c>
      <c r="BU24" s="12">
        <f t="shared" si="96"/>
        <v>27.586206896551722</v>
      </c>
      <c r="BV24" s="12">
        <f t="shared" si="97"/>
        <v>31.03448275862069</v>
      </c>
      <c r="BW24" s="12">
        <f t="shared" si="98"/>
        <v>21.336206896551722</v>
      </c>
      <c r="BX24" s="12">
        <f t="shared" si="99"/>
        <v>20.043103448275861</v>
      </c>
    </row>
    <row r="25" spans="2:76" x14ac:dyDescent="0.25">
      <c r="B25" s="8" t="s">
        <v>15</v>
      </c>
      <c r="C25" s="9">
        <v>62</v>
      </c>
      <c r="D25" s="9">
        <v>85</v>
      </c>
      <c r="E25" s="9">
        <v>93</v>
      </c>
      <c r="F25" s="9">
        <v>43</v>
      </c>
      <c r="G25" s="9">
        <v>82</v>
      </c>
      <c r="H25" s="9">
        <v>105</v>
      </c>
      <c r="I25" s="9">
        <v>56</v>
      </c>
      <c r="J25" s="9">
        <v>40</v>
      </c>
      <c r="K25" s="9">
        <v>49</v>
      </c>
      <c r="L25" s="9">
        <v>86</v>
      </c>
      <c r="M25" s="9">
        <v>101</v>
      </c>
      <c r="N25" s="9">
        <v>47</v>
      </c>
      <c r="O25" s="9">
        <v>36</v>
      </c>
      <c r="P25" s="9">
        <v>76</v>
      </c>
      <c r="Q25" s="9">
        <v>131</v>
      </c>
      <c r="R25" s="9">
        <v>40</v>
      </c>
      <c r="S25" s="9">
        <v>10</v>
      </c>
      <c r="T25" s="9">
        <v>49</v>
      </c>
      <c r="U25" s="9">
        <v>159</v>
      </c>
      <c r="V25" s="9">
        <v>65</v>
      </c>
      <c r="W25" s="9">
        <v>2</v>
      </c>
      <c r="X25" s="9">
        <v>15</v>
      </c>
      <c r="Y25" s="9">
        <v>169</v>
      </c>
      <c r="Z25" s="9">
        <v>97</v>
      </c>
      <c r="AA25" s="9">
        <v>36</v>
      </c>
      <c r="AB25" s="9">
        <v>71</v>
      </c>
      <c r="AC25" s="9">
        <v>119</v>
      </c>
      <c r="AD25" s="9">
        <v>57</v>
      </c>
      <c r="AE25" s="9">
        <v>56</v>
      </c>
      <c r="AF25" s="9">
        <v>108</v>
      </c>
      <c r="AG25" s="9">
        <v>74</v>
      </c>
      <c r="AH25" s="9">
        <v>45</v>
      </c>
      <c r="AI25" s="9">
        <v>43</v>
      </c>
      <c r="AJ25" s="9">
        <v>83</v>
      </c>
      <c r="AK25" s="9">
        <v>104</v>
      </c>
      <c r="AL25" s="9">
        <v>53</v>
      </c>
      <c r="AN25" s="8" t="s">
        <v>15</v>
      </c>
      <c r="AO25" s="12">
        <f t="shared" si="64"/>
        <v>21.908127208480565</v>
      </c>
      <c r="AP25" s="12">
        <f t="shared" si="65"/>
        <v>30.03533568904594</v>
      </c>
      <c r="AQ25" s="12">
        <f t="shared" si="66"/>
        <v>32.862190812720847</v>
      </c>
      <c r="AR25" s="12">
        <f t="shared" si="67"/>
        <v>15.19434628975265</v>
      </c>
      <c r="AS25" s="12">
        <f t="shared" si="68"/>
        <v>28.975265017667844</v>
      </c>
      <c r="AT25" s="12">
        <f t="shared" si="69"/>
        <v>37.102473498233216</v>
      </c>
      <c r="AU25" s="12">
        <f t="shared" si="70"/>
        <v>19.78798586572438</v>
      </c>
      <c r="AV25" s="12">
        <f t="shared" si="71"/>
        <v>14.134275618374559</v>
      </c>
      <c r="AW25" s="12">
        <f t="shared" si="72"/>
        <v>17.314487632508836</v>
      </c>
      <c r="AX25" s="12">
        <f t="shared" si="73"/>
        <v>30.3886925795053</v>
      </c>
      <c r="AY25" s="12">
        <f t="shared" si="74"/>
        <v>35.689045936395758</v>
      </c>
      <c r="AZ25" s="12">
        <f t="shared" si="75"/>
        <v>16.607773851590103</v>
      </c>
      <c r="BA25" s="12">
        <f t="shared" si="76"/>
        <v>12.7208480565371</v>
      </c>
      <c r="BB25" s="12">
        <f t="shared" si="77"/>
        <v>26.855123674911663</v>
      </c>
      <c r="BC25" s="12">
        <f t="shared" si="78"/>
        <v>46.289752650176681</v>
      </c>
      <c r="BD25" s="12">
        <f t="shared" si="79"/>
        <v>14.134275618374559</v>
      </c>
      <c r="BE25" s="12">
        <f t="shared" si="80"/>
        <v>3.5335689045936398</v>
      </c>
      <c r="BF25" s="12">
        <f t="shared" si="81"/>
        <v>17.314487632508836</v>
      </c>
      <c r="BG25" s="12">
        <f t="shared" si="82"/>
        <v>56.183745583038871</v>
      </c>
      <c r="BH25" s="12">
        <f t="shared" si="83"/>
        <v>22.968197879858657</v>
      </c>
      <c r="BI25" s="12">
        <f t="shared" si="84"/>
        <v>0.70671378091872794</v>
      </c>
      <c r="BJ25" s="12">
        <f t="shared" si="85"/>
        <v>5.3003533568904597</v>
      </c>
      <c r="BK25" s="12">
        <f t="shared" si="86"/>
        <v>59.717314487632514</v>
      </c>
      <c r="BL25" s="12">
        <f t="shared" si="87"/>
        <v>34.275618374558306</v>
      </c>
      <c r="BM25" s="12">
        <f t="shared" si="88"/>
        <v>12.7208480565371</v>
      </c>
      <c r="BN25" s="12">
        <f t="shared" si="89"/>
        <v>25.088339222614842</v>
      </c>
      <c r="BO25" s="12">
        <f t="shared" si="90"/>
        <v>42.049469964664311</v>
      </c>
      <c r="BP25" s="12">
        <f t="shared" si="91"/>
        <v>20.141342756183743</v>
      </c>
      <c r="BQ25" s="12">
        <f t="shared" si="92"/>
        <v>19.78798586572438</v>
      </c>
      <c r="BR25" s="12">
        <f t="shared" si="93"/>
        <v>38.162544169611309</v>
      </c>
      <c r="BS25" s="12">
        <f t="shared" si="94"/>
        <v>26.148409893992934</v>
      </c>
      <c r="BT25" s="12">
        <f t="shared" si="95"/>
        <v>15.901060070671377</v>
      </c>
      <c r="BU25" s="12">
        <f t="shared" si="96"/>
        <v>15.19434628975265</v>
      </c>
      <c r="BV25" s="12">
        <f t="shared" si="97"/>
        <v>29.328621908127207</v>
      </c>
      <c r="BW25" s="12">
        <f t="shared" si="98"/>
        <v>36.74911660777385</v>
      </c>
      <c r="BX25" s="12">
        <f t="shared" si="99"/>
        <v>18.727915194346288</v>
      </c>
    </row>
    <row r="26" spans="2:76" x14ac:dyDescent="0.25">
      <c r="B26" s="8" t="s">
        <v>16</v>
      </c>
      <c r="C26" s="9">
        <v>208</v>
      </c>
      <c r="D26" s="9">
        <v>486</v>
      </c>
      <c r="E26" s="9">
        <v>282</v>
      </c>
      <c r="F26" s="9">
        <v>192</v>
      </c>
      <c r="G26" s="9">
        <v>290</v>
      </c>
      <c r="H26" s="9">
        <v>459</v>
      </c>
      <c r="I26" s="9">
        <v>233</v>
      </c>
      <c r="J26" s="9">
        <v>186</v>
      </c>
      <c r="K26" s="9">
        <v>182</v>
      </c>
      <c r="L26" s="9">
        <v>393</v>
      </c>
      <c r="M26" s="9">
        <v>385</v>
      </c>
      <c r="N26" s="9">
        <v>208</v>
      </c>
      <c r="O26" s="9">
        <v>242</v>
      </c>
      <c r="P26" s="9">
        <v>345</v>
      </c>
      <c r="Q26" s="9">
        <v>401</v>
      </c>
      <c r="R26" s="9">
        <v>180</v>
      </c>
      <c r="S26" s="9">
        <v>77</v>
      </c>
      <c r="T26" s="9">
        <v>280</v>
      </c>
      <c r="U26" s="9">
        <v>554</v>
      </c>
      <c r="V26" s="9">
        <v>257</v>
      </c>
      <c r="W26" s="9">
        <v>60</v>
      </c>
      <c r="X26" s="9">
        <v>134</v>
      </c>
      <c r="Y26" s="9">
        <v>593</v>
      </c>
      <c r="Z26" s="9">
        <v>381</v>
      </c>
      <c r="AA26" s="9">
        <v>193</v>
      </c>
      <c r="AB26" s="9">
        <v>332</v>
      </c>
      <c r="AC26" s="9">
        <v>370</v>
      </c>
      <c r="AD26" s="9">
        <v>273</v>
      </c>
      <c r="AE26" s="9">
        <v>248</v>
      </c>
      <c r="AF26" s="9">
        <v>442</v>
      </c>
      <c r="AG26" s="9">
        <v>253</v>
      </c>
      <c r="AH26" s="9">
        <v>225</v>
      </c>
      <c r="AI26" s="9">
        <v>200</v>
      </c>
      <c r="AJ26" s="9">
        <v>344</v>
      </c>
      <c r="AK26" s="9">
        <v>353</v>
      </c>
      <c r="AL26" s="9">
        <v>271</v>
      </c>
      <c r="AN26" s="8" t="s">
        <v>16</v>
      </c>
      <c r="AO26" s="12">
        <f t="shared" si="64"/>
        <v>17.80821917808219</v>
      </c>
      <c r="AP26" s="12">
        <f t="shared" si="65"/>
        <v>41.609589041095887</v>
      </c>
      <c r="AQ26" s="12">
        <f t="shared" si="66"/>
        <v>24.143835616438356</v>
      </c>
      <c r="AR26" s="12">
        <f t="shared" si="67"/>
        <v>16.43835616438356</v>
      </c>
      <c r="AS26" s="12">
        <f t="shared" si="68"/>
        <v>24.828767123287669</v>
      </c>
      <c r="AT26" s="12">
        <f t="shared" si="69"/>
        <v>39.297945205479451</v>
      </c>
      <c r="AU26" s="12">
        <f t="shared" si="70"/>
        <v>19.948630136986299</v>
      </c>
      <c r="AV26" s="12">
        <f t="shared" si="71"/>
        <v>15.924657534246576</v>
      </c>
      <c r="AW26" s="12">
        <f t="shared" si="72"/>
        <v>15.582191780821919</v>
      </c>
      <c r="AX26" s="12">
        <f t="shared" si="73"/>
        <v>33.647260273972599</v>
      </c>
      <c r="AY26" s="12">
        <f t="shared" si="74"/>
        <v>32.962328767123289</v>
      </c>
      <c r="AZ26" s="12">
        <f t="shared" si="75"/>
        <v>17.80821917808219</v>
      </c>
      <c r="BA26" s="12">
        <f t="shared" si="76"/>
        <v>20.719178082191782</v>
      </c>
      <c r="BB26" s="12">
        <f t="shared" si="77"/>
        <v>29.537671232876711</v>
      </c>
      <c r="BC26" s="12">
        <f t="shared" si="78"/>
        <v>34.332191780821915</v>
      </c>
      <c r="BD26" s="12">
        <f t="shared" si="79"/>
        <v>15.41095890410959</v>
      </c>
      <c r="BE26" s="12">
        <f t="shared" si="80"/>
        <v>6.5924657534246576</v>
      </c>
      <c r="BF26" s="12">
        <f t="shared" si="81"/>
        <v>23.972602739726025</v>
      </c>
      <c r="BG26" s="12">
        <f t="shared" si="82"/>
        <v>47.43150684931507</v>
      </c>
      <c r="BH26" s="12">
        <f t="shared" si="83"/>
        <v>22.003424657534246</v>
      </c>
      <c r="BI26" s="12">
        <f t="shared" si="84"/>
        <v>5.1369863013698627</v>
      </c>
      <c r="BJ26" s="12">
        <f t="shared" si="85"/>
        <v>11.472602739726028</v>
      </c>
      <c r="BK26" s="12">
        <f t="shared" si="86"/>
        <v>50.770547945205479</v>
      </c>
      <c r="BL26" s="12">
        <f t="shared" si="87"/>
        <v>32.619863013698627</v>
      </c>
      <c r="BM26" s="12">
        <f t="shared" si="88"/>
        <v>16.523972602739725</v>
      </c>
      <c r="BN26" s="12">
        <f t="shared" si="89"/>
        <v>28.424657534246577</v>
      </c>
      <c r="BO26" s="12">
        <f t="shared" si="90"/>
        <v>31.67808219178082</v>
      </c>
      <c r="BP26" s="12">
        <f t="shared" si="91"/>
        <v>23.373287671232877</v>
      </c>
      <c r="BQ26" s="12">
        <f t="shared" si="92"/>
        <v>21.232876712328768</v>
      </c>
      <c r="BR26" s="12">
        <f t="shared" si="93"/>
        <v>37.842465753424662</v>
      </c>
      <c r="BS26" s="12">
        <f t="shared" si="94"/>
        <v>21.660958904109588</v>
      </c>
      <c r="BT26" s="12">
        <f t="shared" si="95"/>
        <v>19.263698630136986</v>
      </c>
      <c r="BU26" s="12">
        <f t="shared" si="96"/>
        <v>17.123287671232877</v>
      </c>
      <c r="BV26" s="12">
        <f t="shared" si="97"/>
        <v>29.452054794520549</v>
      </c>
      <c r="BW26" s="12">
        <f t="shared" si="98"/>
        <v>30.222602739726028</v>
      </c>
      <c r="BX26" s="12">
        <f t="shared" si="99"/>
        <v>23.202054794520549</v>
      </c>
    </row>
    <row r="27" spans="2:76" x14ac:dyDescent="0.25">
      <c r="B27" s="45" t="s">
        <v>192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N27" s="45" t="s">
        <v>192</v>
      </c>
      <c r="AO27" s="46"/>
      <c r="AP27" s="46"/>
      <c r="AQ27" s="52"/>
      <c r="AR27" s="52"/>
      <c r="AS27" s="46"/>
      <c r="AT27" s="46"/>
      <c r="AU27" s="52"/>
      <c r="AV27" s="52"/>
      <c r="AW27" s="46"/>
      <c r="AX27" s="46"/>
      <c r="AY27" s="52"/>
      <c r="AZ27" s="52"/>
      <c r="BA27" s="46"/>
      <c r="BB27" s="46"/>
      <c r="BC27" s="52"/>
      <c r="BD27" s="52"/>
      <c r="BE27" s="46"/>
      <c r="BF27" s="46"/>
      <c r="BG27" s="52"/>
      <c r="BH27" s="52"/>
      <c r="BI27" s="46"/>
      <c r="BJ27" s="46"/>
      <c r="BK27" s="52"/>
      <c r="BL27" s="52"/>
      <c r="BM27" s="46"/>
      <c r="BN27" s="46"/>
      <c r="BO27" s="52"/>
      <c r="BP27" s="52"/>
      <c r="BQ27" s="46"/>
      <c r="BR27" s="46"/>
      <c r="BS27" s="52"/>
      <c r="BT27" s="52"/>
      <c r="BU27" s="46"/>
      <c r="BV27" s="46"/>
      <c r="BW27" s="52"/>
      <c r="BX27" s="52"/>
    </row>
    <row r="28" spans="2:76" x14ac:dyDescent="0.25">
      <c r="B28" s="8" t="s">
        <v>193</v>
      </c>
      <c r="C28" s="9">
        <v>456</v>
      </c>
      <c r="D28" s="9">
        <v>933</v>
      </c>
      <c r="E28" s="9">
        <v>561</v>
      </c>
      <c r="F28" s="9">
        <v>365</v>
      </c>
      <c r="G28" s="9">
        <v>555</v>
      </c>
      <c r="H28" s="9">
        <v>915</v>
      </c>
      <c r="I28" s="9">
        <v>496</v>
      </c>
      <c r="J28" s="9">
        <v>349</v>
      </c>
      <c r="K28" s="9">
        <v>320</v>
      </c>
      <c r="L28" s="9">
        <v>790</v>
      </c>
      <c r="M28" s="9">
        <v>805</v>
      </c>
      <c r="N28" s="9">
        <v>400</v>
      </c>
      <c r="O28" s="9">
        <v>639</v>
      </c>
      <c r="P28" s="9">
        <v>838</v>
      </c>
      <c r="Q28" s="9">
        <v>569</v>
      </c>
      <c r="R28" s="9">
        <v>269</v>
      </c>
      <c r="S28" s="9">
        <v>145</v>
      </c>
      <c r="T28" s="9">
        <v>551</v>
      </c>
      <c r="U28" s="9">
        <v>1088</v>
      </c>
      <c r="V28" s="9">
        <v>531</v>
      </c>
      <c r="W28" s="9">
        <v>111</v>
      </c>
      <c r="X28" s="9">
        <v>298</v>
      </c>
      <c r="Y28" s="9">
        <v>1096</v>
      </c>
      <c r="Z28" s="9">
        <v>810</v>
      </c>
      <c r="AA28" s="9">
        <v>384</v>
      </c>
      <c r="AB28" s="9">
        <v>660</v>
      </c>
      <c r="AC28" s="9">
        <v>751</v>
      </c>
      <c r="AD28" s="9">
        <v>520</v>
      </c>
      <c r="AE28" s="9">
        <v>547</v>
      </c>
      <c r="AF28" s="9">
        <v>885</v>
      </c>
      <c r="AG28" s="9">
        <v>467</v>
      </c>
      <c r="AH28" s="9">
        <v>416</v>
      </c>
      <c r="AI28" s="9">
        <v>621</v>
      </c>
      <c r="AJ28" s="9">
        <v>797</v>
      </c>
      <c r="AK28" s="9">
        <v>465</v>
      </c>
      <c r="AL28" s="9">
        <v>432</v>
      </c>
      <c r="AN28" s="8" t="s">
        <v>193</v>
      </c>
      <c r="AO28" s="12">
        <f t="shared" ref="AO28:AO34" si="100">C28/(C28+D28+E28+F28)*100</f>
        <v>19.697624190064793</v>
      </c>
      <c r="AP28" s="12">
        <f t="shared" ref="AP28:AP34" si="101">D28/(D28+E28+F28+C28)*100</f>
        <v>40.302375809935207</v>
      </c>
      <c r="AQ28" s="12">
        <f t="shared" ref="AQ28:AQ34" si="102">E28/(E28+F28+D28+C28)*100</f>
        <v>24.233261339092873</v>
      </c>
      <c r="AR28" s="12">
        <f t="shared" ref="AR28:AR34" si="103">F28/(F28+E28+D28+C28)*100</f>
        <v>15.766738660907128</v>
      </c>
      <c r="AS28" s="12">
        <f t="shared" ref="AS28:AS34" si="104">G28/(G28+H28+I28+J28)*100</f>
        <v>23.974082073434126</v>
      </c>
      <c r="AT28" s="12">
        <f t="shared" ref="AT28:AT34" si="105">H28/(H28+I28+J28+G28)*100</f>
        <v>39.524838012958966</v>
      </c>
      <c r="AU28" s="12">
        <f t="shared" ref="AU28:AU34" si="106">I28/(I28+J28+H28+G28)*100</f>
        <v>21.425485961123112</v>
      </c>
      <c r="AV28" s="12">
        <f t="shared" ref="AV28:AV34" si="107">J28/(J28+I28+H28+G28)*100</f>
        <v>15.075593952483802</v>
      </c>
      <c r="AW28" s="12">
        <f t="shared" ref="AW28:AW34" si="108">K28/(K28+L28+M28+N28)*100</f>
        <v>13.822894168466524</v>
      </c>
      <c r="AX28" s="12">
        <f t="shared" ref="AX28:AX34" si="109">L28/(L28+M28+N28+K28)*100</f>
        <v>34.125269978401732</v>
      </c>
      <c r="AY28" s="12">
        <f t="shared" ref="AY28:AY34" si="110">M28/(M28+N28+L28+K28)*100</f>
        <v>34.773218142548593</v>
      </c>
      <c r="AZ28" s="12">
        <f t="shared" ref="AZ28:AZ34" si="111">N28/(N28+M28+L28+K28)*100</f>
        <v>17.278617710583152</v>
      </c>
      <c r="BA28" s="12">
        <f t="shared" ref="BA28:BA34" si="112">O28/(O28+P28+Q28+R28)*100</f>
        <v>27.60259179265659</v>
      </c>
      <c r="BB28" s="12">
        <f t="shared" ref="BB28:BB34" si="113">P28/(P28+Q28+R28+O28)*100</f>
        <v>36.198704103671709</v>
      </c>
      <c r="BC28" s="12">
        <f t="shared" ref="BC28:BC34" si="114">Q28/(Q28+R28+P28+O28)*100</f>
        <v>24.578833693304535</v>
      </c>
      <c r="BD28" s="12">
        <f t="shared" ref="BD28:BD34" si="115">R28/(R28+Q28+P28+O28)*100</f>
        <v>11.61987041036717</v>
      </c>
      <c r="BE28" s="12">
        <f t="shared" ref="BE28:BE34" si="116">S28/(S28+T28+U28+V28)*100</f>
        <v>6.2634989200863922</v>
      </c>
      <c r="BF28" s="12">
        <f t="shared" ref="BF28:BF34" si="117">T28/(T28+U28+V28+S28)*100</f>
        <v>23.801295896328295</v>
      </c>
      <c r="BG28" s="12">
        <f t="shared" ref="BG28:BG34" si="118">U28/(U28+V28+T28+S28)*100</f>
        <v>46.997840172786177</v>
      </c>
      <c r="BH28" s="12">
        <f t="shared" ref="BH28:BH34" si="119">V28/(V28+U28+T28+S28)*100</f>
        <v>22.937365010799134</v>
      </c>
      <c r="BI28" s="12">
        <f t="shared" ref="BI28:BI34" si="120">W28/(W28+X28+Y28+Z28)*100</f>
        <v>4.7948164146868244</v>
      </c>
      <c r="BJ28" s="12">
        <f t="shared" ref="BJ28:BJ34" si="121">X28/(X28+Y28+Z28+W28)*100</f>
        <v>12.872570194384449</v>
      </c>
      <c r="BK28" s="12">
        <f t="shared" ref="BK28:BK34" si="122">Y28/(Y28+Z28+X28+W28)*100</f>
        <v>47.343412526997838</v>
      </c>
      <c r="BL28" s="12">
        <f t="shared" ref="BL28:BL34" si="123">Z28/(Z28+Y28+X28+W28)*100</f>
        <v>34.989200863930883</v>
      </c>
      <c r="BM28" s="12">
        <f t="shared" ref="BM28:BM34" si="124">AA28/(AA28+AB28+AC28+AD28)*100</f>
        <v>16.587473002159829</v>
      </c>
      <c r="BN28" s="12">
        <f t="shared" ref="BN28:BN34" si="125">AB28/(AB28+AC28+AD28+AA28)*100</f>
        <v>28.509719222462206</v>
      </c>
      <c r="BO28" s="12">
        <f t="shared" ref="BO28:BO34" si="126">AC28/(AC28+AD28+AB28+AA28)*100</f>
        <v>32.440604751619873</v>
      </c>
      <c r="BP28" s="12">
        <f t="shared" ref="BP28:BP34" si="127">AD28/(AD28+AC28+AB28+AA28)*100</f>
        <v>22.4622030237581</v>
      </c>
      <c r="BQ28" s="12">
        <f t="shared" ref="BQ28:BQ34" si="128">AE28/(AE28+AF28+AG28+AH28)*100</f>
        <v>23.628509719222464</v>
      </c>
      <c r="BR28" s="12">
        <f t="shared" ref="BR28:BR34" si="129">AF28/(AF28+AG28+AH28+AE28)*100</f>
        <v>38.228941684665223</v>
      </c>
      <c r="BS28" s="12">
        <f t="shared" ref="BS28:BS34" si="130">AG28/(AG28+AH28+AF28+AE28)*100</f>
        <v>20.172786177105831</v>
      </c>
      <c r="BT28" s="12">
        <f t="shared" ref="BT28:BT34" si="131">AH28/(AH28+AG28+AF28+AE28)*100</f>
        <v>17.969762419006479</v>
      </c>
      <c r="BU28" s="12">
        <f t="shared" ref="BU28:BU34" si="132">AI28/(AI28+AJ28+AK28+AL28)*100</f>
        <v>26.825053995680349</v>
      </c>
      <c r="BV28" s="12">
        <f t="shared" ref="BV28:BV34" si="133">AJ28/(AJ28+AK28+AL28+AI28)*100</f>
        <v>34.427645788336939</v>
      </c>
      <c r="BW28" s="12">
        <f t="shared" ref="BW28:BW34" si="134">AK28/(AK28+AL28+AJ28+AI28)*100</f>
        <v>20.086393088552914</v>
      </c>
      <c r="BX28" s="12">
        <f t="shared" ref="BX28:BX34" si="135">AL28/(AL28+AK28+AJ28+AI28)*100</f>
        <v>18.660907127429805</v>
      </c>
    </row>
    <row r="29" spans="2:76" x14ac:dyDescent="0.25">
      <c r="B29" s="8" t="s">
        <v>194</v>
      </c>
      <c r="C29" s="9">
        <v>258</v>
      </c>
      <c r="D29" s="9">
        <v>606</v>
      </c>
      <c r="E29" s="9">
        <v>366</v>
      </c>
      <c r="F29" s="9">
        <v>198</v>
      </c>
      <c r="G29" s="9">
        <v>320</v>
      </c>
      <c r="H29" s="9">
        <v>609</v>
      </c>
      <c r="I29" s="9">
        <v>303</v>
      </c>
      <c r="J29" s="9">
        <v>196</v>
      </c>
      <c r="K29" s="9">
        <v>200</v>
      </c>
      <c r="L29" s="9">
        <v>521</v>
      </c>
      <c r="M29" s="9">
        <v>489</v>
      </c>
      <c r="N29" s="9">
        <v>218</v>
      </c>
      <c r="O29" s="9">
        <v>385</v>
      </c>
      <c r="P29" s="9">
        <v>553</v>
      </c>
      <c r="Q29" s="9">
        <v>347</v>
      </c>
      <c r="R29" s="9">
        <v>143</v>
      </c>
      <c r="S29" s="9">
        <v>91</v>
      </c>
      <c r="T29" s="9">
        <v>332</v>
      </c>
      <c r="U29" s="9">
        <v>716</v>
      </c>
      <c r="V29" s="9">
        <v>289</v>
      </c>
      <c r="W29" s="9">
        <v>78</v>
      </c>
      <c r="X29" s="9">
        <v>206</v>
      </c>
      <c r="Y29" s="9">
        <v>685</v>
      </c>
      <c r="Z29" s="9">
        <v>459</v>
      </c>
      <c r="AA29" s="9">
        <v>233</v>
      </c>
      <c r="AB29" s="9">
        <v>424</v>
      </c>
      <c r="AC29" s="9">
        <v>462</v>
      </c>
      <c r="AD29" s="9">
        <v>309</v>
      </c>
      <c r="AE29" s="9">
        <v>358</v>
      </c>
      <c r="AF29" s="9">
        <v>544</v>
      </c>
      <c r="AG29" s="9">
        <v>292</v>
      </c>
      <c r="AH29" s="9">
        <v>234</v>
      </c>
      <c r="AI29" s="9">
        <v>427</v>
      </c>
      <c r="AJ29" s="9">
        <v>453</v>
      </c>
      <c r="AK29" s="9">
        <v>294</v>
      </c>
      <c r="AL29" s="9">
        <v>254</v>
      </c>
      <c r="AN29" s="8" t="s">
        <v>194</v>
      </c>
      <c r="AO29" s="12">
        <f t="shared" si="100"/>
        <v>18.067226890756302</v>
      </c>
      <c r="AP29" s="12">
        <f t="shared" si="101"/>
        <v>42.436974789915965</v>
      </c>
      <c r="AQ29" s="12">
        <f t="shared" si="102"/>
        <v>25.630252100840334</v>
      </c>
      <c r="AR29" s="12">
        <f t="shared" si="103"/>
        <v>13.865546218487395</v>
      </c>
      <c r="AS29" s="12">
        <f t="shared" si="104"/>
        <v>22.408963585434176</v>
      </c>
      <c r="AT29" s="12">
        <f t="shared" si="105"/>
        <v>42.647058823529413</v>
      </c>
      <c r="AU29" s="12">
        <f t="shared" si="106"/>
        <v>21.218487394957982</v>
      </c>
      <c r="AV29" s="12">
        <f t="shared" si="107"/>
        <v>13.725490196078432</v>
      </c>
      <c r="AW29" s="12">
        <f t="shared" si="108"/>
        <v>14.005602240896359</v>
      </c>
      <c r="AX29" s="12">
        <f t="shared" si="109"/>
        <v>36.484593837535009</v>
      </c>
      <c r="AY29" s="12">
        <f t="shared" si="110"/>
        <v>34.243697478991599</v>
      </c>
      <c r="AZ29" s="12">
        <f t="shared" si="111"/>
        <v>15.266106442577032</v>
      </c>
      <c r="BA29" s="12">
        <f t="shared" si="112"/>
        <v>26.96078431372549</v>
      </c>
      <c r="BB29" s="12">
        <f t="shared" si="113"/>
        <v>38.725490196078432</v>
      </c>
      <c r="BC29" s="12">
        <f t="shared" si="114"/>
        <v>24.299719887955181</v>
      </c>
      <c r="BD29" s="12">
        <f t="shared" si="115"/>
        <v>10.014005602240896</v>
      </c>
      <c r="BE29" s="12">
        <f t="shared" si="116"/>
        <v>6.3725490196078427</v>
      </c>
      <c r="BF29" s="12">
        <f t="shared" si="117"/>
        <v>23.249299719887954</v>
      </c>
      <c r="BG29" s="12">
        <f t="shared" si="118"/>
        <v>50.140056022408963</v>
      </c>
      <c r="BH29" s="12">
        <f t="shared" si="119"/>
        <v>20.238095238095237</v>
      </c>
      <c r="BI29" s="12">
        <f t="shared" si="120"/>
        <v>5.46218487394958</v>
      </c>
      <c r="BJ29" s="12">
        <f t="shared" si="121"/>
        <v>14.425770308123248</v>
      </c>
      <c r="BK29" s="12">
        <f t="shared" si="122"/>
        <v>47.969187675070032</v>
      </c>
      <c r="BL29" s="12">
        <f t="shared" si="123"/>
        <v>32.142857142857146</v>
      </c>
      <c r="BM29" s="12">
        <f t="shared" si="124"/>
        <v>16.316526610644257</v>
      </c>
      <c r="BN29" s="12">
        <f t="shared" si="125"/>
        <v>29.691876750700281</v>
      </c>
      <c r="BO29" s="12">
        <f t="shared" si="126"/>
        <v>32.352941176470587</v>
      </c>
      <c r="BP29" s="12">
        <f t="shared" si="127"/>
        <v>21.638655462184875</v>
      </c>
      <c r="BQ29" s="12">
        <f t="shared" si="128"/>
        <v>25.070028011204482</v>
      </c>
      <c r="BR29" s="12">
        <f t="shared" si="129"/>
        <v>38.095238095238095</v>
      </c>
      <c r="BS29" s="12">
        <f t="shared" si="130"/>
        <v>20.448179271708682</v>
      </c>
      <c r="BT29" s="12">
        <f t="shared" si="131"/>
        <v>16.386554621848738</v>
      </c>
      <c r="BU29" s="12">
        <f t="shared" si="132"/>
        <v>29.901960784313726</v>
      </c>
      <c r="BV29" s="12">
        <f t="shared" si="133"/>
        <v>31.72268907563025</v>
      </c>
      <c r="BW29" s="12">
        <f t="shared" si="134"/>
        <v>20.588235294117645</v>
      </c>
      <c r="BX29" s="12">
        <f t="shared" si="135"/>
        <v>17.787114845938376</v>
      </c>
    </row>
    <row r="30" spans="2:76" x14ac:dyDescent="0.25">
      <c r="B30" s="8" t="s">
        <v>195</v>
      </c>
      <c r="C30" s="9">
        <v>464</v>
      </c>
      <c r="D30" s="9">
        <v>988</v>
      </c>
      <c r="E30" s="9">
        <v>613</v>
      </c>
      <c r="F30" s="9">
        <v>403</v>
      </c>
      <c r="G30" s="9">
        <v>532</v>
      </c>
      <c r="H30" s="9">
        <v>1002</v>
      </c>
      <c r="I30" s="9">
        <v>526</v>
      </c>
      <c r="J30" s="9">
        <v>408</v>
      </c>
      <c r="K30" s="9">
        <v>342</v>
      </c>
      <c r="L30" s="9">
        <v>807</v>
      </c>
      <c r="M30" s="9">
        <v>850</v>
      </c>
      <c r="N30" s="9">
        <v>469</v>
      </c>
      <c r="O30" s="9">
        <v>485</v>
      </c>
      <c r="P30" s="9">
        <v>707</v>
      </c>
      <c r="Q30" s="9">
        <v>897</v>
      </c>
      <c r="R30" s="9">
        <v>379</v>
      </c>
      <c r="S30" s="9">
        <v>122</v>
      </c>
      <c r="T30" s="9">
        <v>529</v>
      </c>
      <c r="U30" s="9">
        <v>1226</v>
      </c>
      <c r="V30" s="9">
        <v>591</v>
      </c>
      <c r="W30" s="9">
        <v>100</v>
      </c>
      <c r="X30" s="9">
        <v>263</v>
      </c>
      <c r="Y30" s="9">
        <v>1242</v>
      </c>
      <c r="Z30" s="9">
        <v>863</v>
      </c>
      <c r="AA30" s="9">
        <v>371</v>
      </c>
      <c r="AB30" s="9">
        <v>641</v>
      </c>
      <c r="AC30" s="9">
        <v>871</v>
      </c>
      <c r="AD30" s="9">
        <v>585</v>
      </c>
      <c r="AE30" s="9">
        <v>551</v>
      </c>
      <c r="AF30" s="9">
        <v>893</v>
      </c>
      <c r="AG30" s="9">
        <v>565</v>
      </c>
      <c r="AH30" s="9">
        <v>459</v>
      </c>
      <c r="AI30" s="9">
        <v>507</v>
      </c>
      <c r="AJ30" s="9">
        <v>731</v>
      </c>
      <c r="AK30" s="9">
        <v>699</v>
      </c>
      <c r="AL30" s="9">
        <v>531</v>
      </c>
      <c r="AN30" s="8" t="s">
        <v>195</v>
      </c>
      <c r="AO30" s="12">
        <f t="shared" si="100"/>
        <v>18.80064829821718</v>
      </c>
      <c r="AP30" s="12">
        <f t="shared" si="101"/>
        <v>40.032414910858996</v>
      </c>
      <c r="AQ30" s="12">
        <f t="shared" si="102"/>
        <v>24.837925445705025</v>
      </c>
      <c r="AR30" s="12">
        <f t="shared" si="103"/>
        <v>16.329011345218799</v>
      </c>
      <c r="AS30" s="12">
        <f t="shared" si="104"/>
        <v>21.555915721231766</v>
      </c>
      <c r="AT30" s="12">
        <f t="shared" si="105"/>
        <v>40.599675850891408</v>
      </c>
      <c r="AU30" s="12">
        <f t="shared" si="106"/>
        <v>21.312803889789304</v>
      </c>
      <c r="AV30" s="12">
        <f t="shared" si="107"/>
        <v>16.531604538087521</v>
      </c>
      <c r="AW30" s="12">
        <f t="shared" si="108"/>
        <v>13.85737439222042</v>
      </c>
      <c r="AX30" s="12">
        <f t="shared" si="109"/>
        <v>32.698541329011341</v>
      </c>
      <c r="AY30" s="12">
        <f t="shared" si="110"/>
        <v>34.440842787682335</v>
      </c>
      <c r="AZ30" s="12">
        <f t="shared" si="111"/>
        <v>19.003241491085898</v>
      </c>
      <c r="BA30" s="12">
        <f t="shared" si="112"/>
        <v>19.651539708265801</v>
      </c>
      <c r="BB30" s="12">
        <f t="shared" si="113"/>
        <v>28.646677471636956</v>
      </c>
      <c r="BC30" s="12">
        <f t="shared" si="114"/>
        <v>36.345218800648297</v>
      </c>
      <c r="BD30" s="12">
        <f t="shared" si="115"/>
        <v>15.356564019448946</v>
      </c>
      <c r="BE30" s="12">
        <f t="shared" si="116"/>
        <v>4.9432739059967581</v>
      </c>
      <c r="BF30" s="12">
        <f t="shared" si="117"/>
        <v>21.434359805510535</v>
      </c>
      <c r="BG30" s="12">
        <f t="shared" si="118"/>
        <v>49.67585089141005</v>
      </c>
      <c r="BH30" s="12">
        <f t="shared" si="119"/>
        <v>23.946515397082656</v>
      </c>
      <c r="BI30" s="12">
        <f t="shared" si="120"/>
        <v>4.0518638573743919</v>
      </c>
      <c r="BJ30" s="12">
        <f t="shared" si="121"/>
        <v>10.656401944894652</v>
      </c>
      <c r="BK30" s="12">
        <f t="shared" si="122"/>
        <v>50.324149108589957</v>
      </c>
      <c r="BL30" s="12">
        <f t="shared" si="123"/>
        <v>34.967585089141004</v>
      </c>
      <c r="BM30" s="12">
        <f t="shared" si="124"/>
        <v>15.032414910858996</v>
      </c>
      <c r="BN30" s="12">
        <f t="shared" si="125"/>
        <v>25.972447325769853</v>
      </c>
      <c r="BO30" s="12">
        <f t="shared" si="126"/>
        <v>35.291734197730953</v>
      </c>
      <c r="BP30" s="12">
        <f t="shared" si="127"/>
        <v>23.703403565640194</v>
      </c>
      <c r="BQ30" s="12">
        <f t="shared" si="128"/>
        <v>22.325769854132901</v>
      </c>
      <c r="BR30" s="12">
        <f t="shared" si="129"/>
        <v>36.183144246353322</v>
      </c>
      <c r="BS30" s="12">
        <f t="shared" si="130"/>
        <v>22.893030794165316</v>
      </c>
      <c r="BT30" s="12">
        <f t="shared" si="131"/>
        <v>18.598055105348461</v>
      </c>
      <c r="BU30" s="12">
        <f t="shared" si="132"/>
        <v>20.542949756888166</v>
      </c>
      <c r="BV30" s="12">
        <f t="shared" si="133"/>
        <v>29.619124797406808</v>
      </c>
      <c r="BW30" s="12">
        <f t="shared" si="134"/>
        <v>28.322528363046999</v>
      </c>
      <c r="BX30" s="12">
        <f t="shared" si="135"/>
        <v>21.515397082658023</v>
      </c>
    </row>
    <row r="31" spans="2:76" x14ac:dyDescent="0.25">
      <c r="B31" s="8" t="s">
        <v>196</v>
      </c>
      <c r="C31" s="9">
        <v>60</v>
      </c>
      <c r="D31" s="9">
        <v>130</v>
      </c>
      <c r="E31" s="9">
        <v>74</v>
      </c>
      <c r="F31" s="9">
        <v>46</v>
      </c>
      <c r="G31" s="9">
        <v>60</v>
      </c>
      <c r="H31" s="9">
        <v>118</v>
      </c>
      <c r="I31" s="9">
        <v>78</v>
      </c>
      <c r="J31" s="9">
        <v>54</v>
      </c>
      <c r="K31" s="9">
        <v>32</v>
      </c>
      <c r="L31" s="9">
        <v>105</v>
      </c>
      <c r="M31" s="9">
        <v>115</v>
      </c>
      <c r="N31" s="9">
        <v>58</v>
      </c>
      <c r="O31" s="9">
        <v>91</v>
      </c>
      <c r="P31" s="9">
        <v>114</v>
      </c>
      <c r="Q31" s="9">
        <v>68</v>
      </c>
      <c r="R31" s="9">
        <v>37</v>
      </c>
      <c r="S31" s="9">
        <v>24</v>
      </c>
      <c r="T31" s="9">
        <v>66</v>
      </c>
      <c r="U31" s="9">
        <v>144</v>
      </c>
      <c r="V31" s="9">
        <v>76</v>
      </c>
      <c r="W31" s="9">
        <v>14</v>
      </c>
      <c r="X31" s="9">
        <v>41</v>
      </c>
      <c r="Y31" s="9">
        <v>145</v>
      </c>
      <c r="Z31" s="9">
        <v>110</v>
      </c>
      <c r="AA31" s="9">
        <v>54</v>
      </c>
      <c r="AB31" s="9">
        <v>91</v>
      </c>
      <c r="AC31" s="9">
        <v>101</v>
      </c>
      <c r="AD31" s="9">
        <v>64</v>
      </c>
      <c r="AE31" s="9">
        <v>81</v>
      </c>
      <c r="AF31" s="9">
        <v>112</v>
      </c>
      <c r="AG31" s="9">
        <v>63</v>
      </c>
      <c r="AH31" s="9">
        <v>54</v>
      </c>
      <c r="AI31" s="9">
        <v>89</v>
      </c>
      <c r="AJ31" s="9">
        <v>99</v>
      </c>
      <c r="AK31" s="9">
        <v>60</v>
      </c>
      <c r="AL31" s="9">
        <v>62</v>
      </c>
      <c r="AN31" s="8" t="s">
        <v>196</v>
      </c>
      <c r="AO31" s="12">
        <f t="shared" si="100"/>
        <v>19.35483870967742</v>
      </c>
      <c r="AP31" s="12">
        <f t="shared" si="101"/>
        <v>41.935483870967744</v>
      </c>
      <c r="AQ31" s="12">
        <f t="shared" si="102"/>
        <v>23.870967741935484</v>
      </c>
      <c r="AR31" s="12">
        <f t="shared" si="103"/>
        <v>14.838709677419354</v>
      </c>
      <c r="AS31" s="12">
        <f t="shared" si="104"/>
        <v>19.35483870967742</v>
      </c>
      <c r="AT31" s="12">
        <f t="shared" si="105"/>
        <v>38.064516129032256</v>
      </c>
      <c r="AU31" s="12">
        <f t="shared" si="106"/>
        <v>25.161290322580644</v>
      </c>
      <c r="AV31" s="12">
        <f t="shared" si="107"/>
        <v>17.419354838709676</v>
      </c>
      <c r="AW31" s="12">
        <f t="shared" si="108"/>
        <v>10.32258064516129</v>
      </c>
      <c r="AX31" s="12">
        <f t="shared" si="109"/>
        <v>33.87096774193548</v>
      </c>
      <c r="AY31" s="12">
        <f t="shared" si="110"/>
        <v>37.096774193548384</v>
      </c>
      <c r="AZ31" s="12">
        <f t="shared" si="111"/>
        <v>18.70967741935484</v>
      </c>
      <c r="BA31" s="12">
        <f t="shared" si="112"/>
        <v>29.354838709677416</v>
      </c>
      <c r="BB31" s="12">
        <f t="shared" si="113"/>
        <v>36.774193548387096</v>
      </c>
      <c r="BC31" s="12">
        <f t="shared" si="114"/>
        <v>21.935483870967744</v>
      </c>
      <c r="BD31" s="12">
        <f t="shared" si="115"/>
        <v>11.935483870967742</v>
      </c>
      <c r="BE31" s="12">
        <f t="shared" si="116"/>
        <v>7.741935483870968</v>
      </c>
      <c r="BF31" s="12">
        <f t="shared" si="117"/>
        <v>21.29032258064516</v>
      </c>
      <c r="BG31" s="12">
        <f t="shared" si="118"/>
        <v>46.451612903225808</v>
      </c>
      <c r="BH31" s="12">
        <f t="shared" si="119"/>
        <v>24.516129032258064</v>
      </c>
      <c r="BI31" s="12">
        <f t="shared" si="120"/>
        <v>4.5161290322580641</v>
      </c>
      <c r="BJ31" s="12">
        <f t="shared" si="121"/>
        <v>13.225806451612904</v>
      </c>
      <c r="BK31" s="12">
        <f t="shared" si="122"/>
        <v>46.774193548387096</v>
      </c>
      <c r="BL31" s="12">
        <f t="shared" si="123"/>
        <v>35.483870967741936</v>
      </c>
      <c r="BM31" s="12">
        <f t="shared" si="124"/>
        <v>17.419354838709676</v>
      </c>
      <c r="BN31" s="12">
        <f t="shared" si="125"/>
        <v>29.354838709677416</v>
      </c>
      <c r="BO31" s="12">
        <f t="shared" si="126"/>
        <v>32.58064516129032</v>
      </c>
      <c r="BP31" s="12">
        <f t="shared" si="127"/>
        <v>20.64516129032258</v>
      </c>
      <c r="BQ31" s="12">
        <f t="shared" si="128"/>
        <v>26.129032258064516</v>
      </c>
      <c r="BR31" s="12">
        <f t="shared" si="129"/>
        <v>36.129032258064512</v>
      </c>
      <c r="BS31" s="12">
        <f t="shared" si="130"/>
        <v>20.322580645161288</v>
      </c>
      <c r="BT31" s="12">
        <f t="shared" si="131"/>
        <v>17.419354838709676</v>
      </c>
      <c r="BU31" s="12">
        <f t="shared" si="132"/>
        <v>28.70967741935484</v>
      </c>
      <c r="BV31" s="12">
        <f t="shared" si="133"/>
        <v>31.93548387096774</v>
      </c>
      <c r="BW31" s="12">
        <f t="shared" si="134"/>
        <v>19.35483870967742</v>
      </c>
      <c r="BX31" s="12">
        <f t="shared" si="135"/>
        <v>20</v>
      </c>
    </row>
    <row r="32" spans="2:76" x14ac:dyDescent="0.25">
      <c r="B32" s="8" t="s">
        <v>197</v>
      </c>
      <c r="C32" s="9">
        <v>57</v>
      </c>
      <c r="D32" s="9">
        <v>98</v>
      </c>
      <c r="E32" s="9">
        <v>92</v>
      </c>
      <c r="F32" s="9">
        <v>44</v>
      </c>
      <c r="G32" s="9">
        <v>84</v>
      </c>
      <c r="H32" s="9">
        <v>93</v>
      </c>
      <c r="I32" s="9">
        <v>62</v>
      </c>
      <c r="J32" s="9">
        <v>52</v>
      </c>
      <c r="K32" s="9">
        <v>49</v>
      </c>
      <c r="L32" s="9">
        <v>89</v>
      </c>
      <c r="M32" s="9">
        <v>97</v>
      </c>
      <c r="N32" s="9">
        <v>56</v>
      </c>
      <c r="O32" s="9">
        <v>62</v>
      </c>
      <c r="P32" s="9">
        <v>106</v>
      </c>
      <c r="Q32" s="9">
        <v>82</v>
      </c>
      <c r="R32" s="9">
        <v>41</v>
      </c>
      <c r="S32" s="9">
        <v>15</v>
      </c>
      <c r="T32" s="9">
        <v>53</v>
      </c>
      <c r="U32" s="9">
        <v>157</v>
      </c>
      <c r="V32" s="9">
        <v>66</v>
      </c>
      <c r="W32" s="9">
        <v>9</v>
      </c>
      <c r="X32" s="9">
        <v>21</v>
      </c>
      <c r="Y32" s="9">
        <v>143</v>
      </c>
      <c r="Z32" s="9">
        <v>118</v>
      </c>
      <c r="AA32" s="9">
        <v>52</v>
      </c>
      <c r="AB32" s="9">
        <v>75</v>
      </c>
      <c r="AC32" s="9">
        <v>98</v>
      </c>
      <c r="AD32" s="9">
        <v>66</v>
      </c>
      <c r="AE32" s="9">
        <v>64</v>
      </c>
      <c r="AF32" s="9">
        <v>108</v>
      </c>
      <c r="AG32" s="9">
        <v>59</v>
      </c>
      <c r="AH32" s="9">
        <v>60</v>
      </c>
      <c r="AI32" s="9">
        <v>65</v>
      </c>
      <c r="AJ32" s="9">
        <v>88</v>
      </c>
      <c r="AK32" s="9">
        <v>71</v>
      </c>
      <c r="AL32" s="9">
        <v>67</v>
      </c>
      <c r="AN32" s="8" t="s">
        <v>197</v>
      </c>
      <c r="AO32" s="12">
        <f t="shared" si="100"/>
        <v>19.587628865979383</v>
      </c>
      <c r="AP32" s="12">
        <f t="shared" si="101"/>
        <v>33.676975945017183</v>
      </c>
      <c r="AQ32" s="12">
        <f t="shared" si="102"/>
        <v>31.615120274914087</v>
      </c>
      <c r="AR32" s="12">
        <f t="shared" si="103"/>
        <v>15.120274914089347</v>
      </c>
      <c r="AS32" s="12">
        <f t="shared" si="104"/>
        <v>28.865979381443296</v>
      </c>
      <c r="AT32" s="12">
        <f t="shared" si="105"/>
        <v>31.958762886597935</v>
      </c>
      <c r="AU32" s="12">
        <f t="shared" si="106"/>
        <v>21.305841924398624</v>
      </c>
      <c r="AV32" s="12">
        <f t="shared" si="107"/>
        <v>17.869415807560138</v>
      </c>
      <c r="AW32" s="12">
        <f t="shared" si="108"/>
        <v>16.838487972508592</v>
      </c>
      <c r="AX32" s="12">
        <f t="shared" si="109"/>
        <v>30.584192439862544</v>
      </c>
      <c r="AY32" s="12">
        <f t="shared" si="110"/>
        <v>33.333333333333329</v>
      </c>
      <c r="AZ32" s="12">
        <f t="shared" si="111"/>
        <v>19.243986254295535</v>
      </c>
      <c r="BA32" s="12">
        <f t="shared" si="112"/>
        <v>21.305841924398624</v>
      </c>
      <c r="BB32" s="12">
        <f t="shared" si="113"/>
        <v>36.426116838487971</v>
      </c>
      <c r="BC32" s="12">
        <f t="shared" si="114"/>
        <v>28.178694158075601</v>
      </c>
      <c r="BD32" s="12">
        <f t="shared" si="115"/>
        <v>14.0893470790378</v>
      </c>
      <c r="BE32" s="12">
        <f t="shared" si="116"/>
        <v>5.1546391752577314</v>
      </c>
      <c r="BF32" s="12">
        <f t="shared" si="117"/>
        <v>18.213058419243985</v>
      </c>
      <c r="BG32" s="12">
        <f t="shared" si="118"/>
        <v>53.951890034364261</v>
      </c>
      <c r="BH32" s="12">
        <f t="shared" si="119"/>
        <v>22.680412371134022</v>
      </c>
      <c r="BI32" s="12">
        <f t="shared" si="120"/>
        <v>3.0927835051546393</v>
      </c>
      <c r="BJ32" s="12">
        <f t="shared" si="121"/>
        <v>7.216494845360824</v>
      </c>
      <c r="BK32" s="12">
        <f t="shared" si="122"/>
        <v>49.140893470790374</v>
      </c>
      <c r="BL32" s="12">
        <f t="shared" si="123"/>
        <v>40.549828178694156</v>
      </c>
      <c r="BM32" s="12">
        <f t="shared" si="124"/>
        <v>17.869415807560138</v>
      </c>
      <c r="BN32" s="12">
        <f t="shared" si="125"/>
        <v>25.773195876288657</v>
      </c>
      <c r="BO32" s="12">
        <f t="shared" si="126"/>
        <v>33.676975945017183</v>
      </c>
      <c r="BP32" s="12">
        <f t="shared" si="127"/>
        <v>22.680412371134022</v>
      </c>
      <c r="BQ32" s="12">
        <f t="shared" si="128"/>
        <v>21.993127147766323</v>
      </c>
      <c r="BR32" s="12">
        <f t="shared" si="129"/>
        <v>37.113402061855673</v>
      </c>
      <c r="BS32" s="12">
        <f t="shared" si="130"/>
        <v>20.274914089347078</v>
      </c>
      <c r="BT32" s="12">
        <f t="shared" si="131"/>
        <v>20.618556701030926</v>
      </c>
      <c r="BU32" s="12">
        <f t="shared" si="132"/>
        <v>22.336769759450174</v>
      </c>
      <c r="BV32" s="12">
        <f t="shared" si="133"/>
        <v>30.240549828178693</v>
      </c>
      <c r="BW32" s="12">
        <f t="shared" si="134"/>
        <v>24.398625429553263</v>
      </c>
      <c r="BX32" s="12">
        <f t="shared" si="135"/>
        <v>23.024054982817869</v>
      </c>
    </row>
    <row r="33" spans="2:76" x14ac:dyDescent="0.25">
      <c r="B33" s="8" t="s">
        <v>198</v>
      </c>
      <c r="C33" s="9">
        <v>24</v>
      </c>
      <c r="D33" s="9">
        <v>31</v>
      </c>
      <c r="E33" s="9">
        <v>17</v>
      </c>
      <c r="F33" s="9">
        <v>11</v>
      </c>
      <c r="G33" s="9">
        <v>18</v>
      </c>
      <c r="H33" s="9">
        <v>39</v>
      </c>
      <c r="I33" s="9">
        <v>18</v>
      </c>
      <c r="J33" s="9">
        <v>8</v>
      </c>
      <c r="K33" s="9">
        <v>10</v>
      </c>
      <c r="L33" s="9">
        <v>30</v>
      </c>
      <c r="M33" s="9">
        <v>33</v>
      </c>
      <c r="N33" s="9">
        <v>10</v>
      </c>
      <c r="O33" s="9">
        <v>40</v>
      </c>
      <c r="P33" s="9">
        <v>28</v>
      </c>
      <c r="Q33" s="9">
        <v>10</v>
      </c>
      <c r="R33" s="9">
        <v>5</v>
      </c>
      <c r="S33" s="9">
        <v>8</v>
      </c>
      <c r="T33" s="9">
        <v>18</v>
      </c>
      <c r="U33" s="9">
        <v>39</v>
      </c>
      <c r="V33" s="9">
        <v>18</v>
      </c>
      <c r="W33" s="9">
        <v>10</v>
      </c>
      <c r="X33" s="9">
        <v>17</v>
      </c>
      <c r="Y33" s="9">
        <v>35</v>
      </c>
      <c r="Z33" s="9">
        <v>21</v>
      </c>
      <c r="AA33" s="9">
        <v>28</v>
      </c>
      <c r="AB33" s="9">
        <v>17</v>
      </c>
      <c r="AC33" s="9">
        <v>18</v>
      </c>
      <c r="AD33" s="9">
        <v>20</v>
      </c>
      <c r="AE33" s="9">
        <v>26</v>
      </c>
      <c r="AF33" s="9">
        <v>27</v>
      </c>
      <c r="AG33" s="9">
        <v>16</v>
      </c>
      <c r="AH33" s="9">
        <v>14</v>
      </c>
      <c r="AI33" s="9">
        <v>30</v>
      </c>
      <c r="AJ33" s="9">
        <v>25</v>
      </c>
      <c r="AK33" s="9">
        <v>14</v>
      </c>
      <c r="AL33" s="9">
        <v>14</v>
      </c>
      <c r="AN33" s="8" t="s">
        <v>198</v>
      </c>
      <c r="AO33" s="12">
        <f t="shared" si="100"/>
        <v>28.915662650602407</v>
      </c>
      <c r="AP33" s="12">
        <f t="shared" si="101"/>
        <v>37.349397590361441</v>
      </c>
      <c r="AQ33" s="12">
        <f t="shared" si="102"/>
        <v>20.481927710843372</v>
      </c>
      <c r="AR33" s="12">
        <f t="shared" si="103"/>
        <v>13.253012048192772</v>
      </c>
      <c r="AS33" s="12">
        <f t="shared" si="104"/>
        <v>21.686746987951807</v>
      </c>
      <c r="AT33" s="12">
        <f t="shared" si="105"/>
        <v>46.987951807228917</v>
      </c>
      <c r="AU33" s="12">
        <f t="shared" si="106"/>
        <v>21.686746987951807</v>
      </c>
      <c r="AV33" s="12">
        <f t="shared" si="107"/>
        <v>9.6385542168674707</v>
      </c>
      <c r="AW33" s="12">
        <f t="shared" si="108"/>
        <v>12.048192771084338</v>
      </c>
      <c r="AX33" s="12">
        <f t="shared" si="109"/>
        <v>36.144578313253014</v>
      </c>
      <c r="AY33" s="12">
        <f t="shared" si="110"/>
        <v>39.75903614457831</v>
      </c>
      <c r="AZ33" s="12">
        <f t="shared" si="111"/>
        <v>12.048192771084338</v>
      </c>
      <c r="BA33" s="12">
        <f t="shared" si="112"/>
        <v>48.192771084337352</v>
      </c>
      <c r="BB33" s="12">
        <f t="shared" si="113"/>
        <v>33.734939759036145</v>
      </c>
      <c r="BC33" s="12">
        <f t="shared" si="114"/>
        <v>12.048192771084338</v>
      </c>
      <c r="BD33" s="12">
        <f t="shared" si="115"/>
        <v>6.024096385542169</v>
      </c>
      <c r="BE33" s="12">
        <f t="shared" si="116"/>
        <v>9.6385542168674707</v>
      </c>
      <c r="BF33" s="12">
        <f t="shared" si="117"/>
        <v>21.686746987951807</v>
      </c>
      <c r="BG33" s="12">
        <f t="shared" si="118"/>
        <v>46.987951807228917</v>
      </c>
      <c r="BH33" s="12">
        <f t="shared" si="119"/>
        <v>21.686746987951807</v>
      </c>
      <c r="BI33" s="12">
        <f t="shared" si="120"/>
        <v>12.048192771084338</v>
      </c>
      <c r="BJ33" s="12">
        <f t="shared" si="121"/>
        <v>20.481927710843372</v>
      </c>
      <c r="BK33" s="12">
        <f t="shared" si="122"/>
        <v>42.168674698795186</v>
      </c>
      <c r="BL33" s="12">
        <f t="shared" si="123"/>
        <v>25.301204819277107</v>
      </c>
      <c r="BM33" s="12">
        <f t="shared" si="124"/>
        <v>33.734939759036145</v>
      </c>
      <c r="BN33" s="12">
        <f t="shared" si="125"/>
        <v>20.481927710843372</v>
      </c>
      <c r="BO33" s="12">
        <f t="shared" si="126"/>
        <v>21.686746987951807</v>
      </c>
      <c r="BP33" s="12">
        <f t="shared" si="127"/>
        <v>24.096385542168676</v>
      </c>
      <c r="BQ33" s="12">
        <f t="shared" si="128"/>
        <v>31.325301204819279</v>
      </c>
      <c r="BR33" s="12">
        <f t="shared" si="129"/>
        <v>32.53012048192771</v>
      </c>
      <c r="BS33" s="12">
        <f t="shared" si="130"/>
        <v>19.277108433734941</v>
      </c>
      <c r="BT33" s="12">
        <f t="shared" si="131"/>
        <v>16.867469879518072</v>
      </c>
      <c r="BU33" s="12">
        <f t="shared" si="132"/>
        <v>36.144578313253014</v>
      </c>
      <c r="BV33" s="12">
        <f t="shared" si="133"/>
        <v>30.120481927710845</v>
      </c>
      <c r="BW33" s="12">
        <f t="shared" si="134"/>
        <v>16.867469879518072</v>
      </c>
      <c r="BX33" s="12">
        <f t="shared" si="135"/>
        <v>16.867469879518072</v>
      </c>
    </row>
    <row r="34" spans="2:76" x14ac:dyDescent="0.25">
      <c r="B34" s="8" t="s">
        <v>199</v>
      </c>
      <c r="C34" s="9">
        <v>16</v>
      </c>
      <c r="D34" s="9">
        <v>50</v>
      </c>
      <c r="E34" s="9">
        <v>35</v>
      </c>
      <c r="F34" s="9">
        <v>17</v>
      </c>
      <c r="G34" s="9">
        <v>28</v>
      </c>
      <c r="H34" s="9">
        <v>44</v>
      </c>
      <c r="I34" s="9">
        <v>28</v>
      </c>
      <c r="J34" s="9">
        <v>18</v>
      </c>
      <c r="K34" s="9">
        <v>22</v>
      </c>
      <c r="L34" s="9">
        <v>34</v>
      </c>
      <c r="M34" s="9">
        <v>41</v>
      </c>
      <c r="N34" s="9">
        <v>21</v>
      </c>
      <c r="O34" s="9">
        <v>32</v>
      </c>
      <c r="P34" s="9">
        <v>44</v>
      </c>
      <c r="Q34" s="9">
        <v>29</v>
      </c>
      <c r="R34" s="9">
        <v>13</v>
      </c>
      <c r="S34" s="9">
        <v>12</v>
      </c>
      <c r="T34" s="9">
        <v>35</v>
      </c>
      <c r="U34" s="9">
        <v>52</v>
      </c>
      <c r="V34" s="9">
        <v>19</v>
      </c>
      <c r="W34" s="9">
        <v>9</v>
      </c>
      <c r="X34" s="9">
        <v>23</v>
      </c>
      <c r="Y34" s="9">
        <v>53</v>
      </c>
      <c r="Z34" s="9">
        <v>33</v>
      </c>
      <c r="AA34" s="9">
        <v>23</v>
      </c>
      <c r="AB34" s="9">
        <v>39</v>
      </c>
      <c r="AC34" s="9">
        <v>37</v>
      </c>
      <c r="AD34" s="9">
        <v>19</v>
      </c>
      <c r="AE34" s="9">
        <v>24</v>
      </c>
      <c r="AF34" s="9">
        <v>46</v>
      </c>
      <c r="AG34" s="9">
        <v>31</v>
      </c>
      <c r="AH34" s="9">
        <v>17</v>
      </c>
      <c r="AI34" s="9">
        <v>28</v>
      </c>
      <c r="AJ34" s="9">
        <v>38</v>
      </c>
      <c r="AK34" s="9">
        <v>32</v>
      </c>
      <c r="AL34" s="9">
        <v>20</v>
      </c>
      <c r="AN34" s="8" t="s">
        <v>199</v>
      </c>
      <c r="AO34" s="12">
        <f t="shared" si="100"/>
        <v>13.559322033898304</v>
      </c>
      <c r="AP34" s="12">
        <f t="shared" si="101"/>
        <v>42.372881355932201</v>
      </c>
      <c r="AQ34" s="12">
        <f t="shared" si="102"/>
        <v>29.66101694915254</v>
      </c>
      <c r="AR34" s="12">
        <f t="shared" si="103"/>
        <v>14.40677966101695</v>
      </c>
      <c r="AS34" s="12">
        <f t="shared" si="104"/>
        <v>23.728813559322035</v>
      </c>
      <c r="AT34" s="12">
        <f t="shared" si="105"/>
        <v>37.288135593220339</v>
      </c>
      <c r="AU34" s="12">
        <f t="shared" si="106"/>
        <v>23.728813559322035</v>
      </c>
      <c r="AV34" s="12">
        <f t="shared" si="107"/>
        <v>15.254237288135593</v>
      </c>
      <c r="AW34" s="12">
        <f t="shared" si="108"/>
        <v>18.64406779661017</v>
      </c>
      <c r="AX34" s="12">
        <f t="shared" si="109"/>
        <v>28.8135593220339</v>
      </c>
      <c r="AY34" s="12">
        <f t="shared" si="110"/>
        <v>34.745762711864408</v>
      </c>
      <c r="AZ34" s="12">
        <f t="shared" si="111"/>
        <v>17.796610169491526</v>
      </c>
      <c r="BA34" s="12">
        <f t="shared" si="112"/>
        <v>27.118644067796609</v>
      </c>
      <c r="BB34" s="12">
        <f t="shared" si="113"/>
        <v>37.288135593220339</v>
      </c>
      <c r="BC34" s="12">
        <f t="shared" si="114"/>
        <v>24.576271186440678</v>
      </c>
      <c r="BD34" s="12">
        <f t="shared" si="115"/>
        <v>11.016949152542372</v>
      </c>
      <c r="BE34" s="12">
        <f t="shared" si="116"/>
        <v>10.16949152542373</v>
      </c>
      <c r="BF34" s="12">
        <f t="shared" si="117"/>
        <v>29.66101694915254</v>
      </c>
      <c r="BG34" s="12">
        <f t="shared" si="118"/>
        <v>44.067796610169488</v>
      </c>
      <c r="BH34" s="12">
        <f t="shared" si="119"/>
        <v>16.101694915254235</v>
      </c>
      <c r="BI34" s="12">
        <f t="shared" si="120"/>
        <v>7.6271186440677967</v>
      </c>
      <c r="BJ34" s="12">
        <f t="shared" si="121"/>
        <v>19.491525423728813</v>
      </c>
      <c r="BK34" s="12">
        <f t="shared" si="122"/>
        <v>44.915254237288138</v>
      </c>
      <c r="BL34" s="12">
        <f t="shared" si="123"/>
        <v>27.966101694915253</v>
      </c>
      <c r="BM34" s="12">
        <f t="shared" si="124"/>
        <v>19.491525423728813</v>
      </c>
      <c r="BN34" s="12">
        <f t="shared" si="125"/>
        <v>33.050847457627121</v>
      </c>
      <c r="BO34" s="12">
        <f t="shared" si="126"/>
        <v>31.35593220338983</v>
      </c>
      <c r="BP34" s="12">
        <f t="shared" si="127"/>
        <v>16.101694915254235</v>
      </c>
      <c r="BQ34" s="12">
        <f t="shared" si="128"/>
        <v>20.33898305084746</v>
      </c>
      <c r="BR34" s="12">
        <f t="shared" si="129"/>
        <v>38.983050847457626</v>
      </c>
      <c r="BS34" s="12">
        <f t="shared" si="130"/>
        <v>26.271186440677969</v>
      </c>
      <c r="BT34" s="12">
        <f t="shared" si="131"/>
        <v>14.40677966101695</v>
      </c>
      <c r="BU34" s="12">
        <f t="shared" si="132"/>
        <v>23.728813559322035</v>
      </c>
      <c r="BV34" s="12">
        <f t="shared" si="133"/>
        <v>32.20338983050847</v>
      </c>
      <c r="BW34" s="12">
        <f t="shared" si="134"/>
        <v>27.118644067796609</v>
      </c>
      <c r="BX34" s="12">
        <f t="shared" si="135"/>
        <v>16.949152542372879</v>
      </c>
    </row>
    <row r="35" spans="2:76" x14ac:dyDescent="0.25">
      <c r="B35" s="45" t="s">
        <v>42</v>
      </c>
      <c r="C35" s="49"/>
      <c r="D35" s="49"/>
      <c r="E35" s="46"/>
      <c r="F35" s="46"/>
      <c r="G35" s="49"/>
      <c r="H35" s="49"/>
      <c r="I35" s="46"/>
      <c r="J35" s="46"/>
      <c r="K35" s="49"/>
      <c r="L35" s="49"/>
      <c r="M35" s="46"/>
      <c r="N35" s="46"/>
      <c r="O35" s="49"/>
      <c r="P35" s="49"/>
      <c r="Q35" s="46"/>
      <c r="R35" s="46"/>
      <c r="S35" s="49"/>
      <c r="T35" s="49"/>
      <c r="U35" s="46"/>
      <c r="V35" s="46"/>
      <c r="W35" s="49"/>
      <c r="X35" s="49"/>
      <c r="Y35" s="46"/>
      <c r="Z35" s="46"/>
      <c r="AA35" s="49"/>
      <c r="AB35" s="49"/>
      <c r="AC35" s="46"/>
      <c r="AD35" s="46"/>
      <c r="AE35" s="49"/>
      <c r="AF35" s="49"/>
      <c r="AG35" s="46"/>
      <c r="AH35" s="46"/>
      <c r="AI35" s="49"/>
      <c r="AJ35" s="49"/>
      <c r="AK35" s="46"/>
      <c r="AL35" s="46"/>
      <c r="AN35" s="45" t="s">
        <v>42</v>
      </c>
      <c r="AQ35" s="52"/>
      <c r="AR35" s="52"/>
      <c r="AU35" s="52"/>
      <c r="AV35" s="52"/>
      <c r="AY35" s="52"/>
      <c r="AZ35" s="52"/>
      <c r="BC35" s="52"/>
      <c r="BD35" s="52"/>
      <c r="BG35" s="52"/>
      <c r="BH35" s="52"/>
      <c r="BK35" s="52"/>
      <c r="BL35" s="52"/>
      <c r="BO35" s="52"/>
      <c r="BP35" s="52"/>
      <c r="BS35" s="52"/>
      <c r="BT35" s="52"/>
      <c r="BW35" s="52"/>
      <c r="BX35" s="52"/>
    </row>
    <row r="36" spans="2:76" x14ac:dyDescent="0.25">
      <c r="B36" s="8" t="s">
        <v>43</v>
      </c>
      <c r="C36" s="9">
        <v>953</v>
      </c>
      <c r="D36" s="9">
        <v>2013</v>
      </c>
      <c r="E36" s="9">
        <v>1321</v>
      </c>
      <c r="F36" s="9">
        <v>848</v>
      </c>
      <c r="G36" s="9">
        <v>1080</v>
      </c>
      <c r="H36" s="9">
        <v>1996</v>
      </c>
      <c r="I36" s="9">
        <v>1176</v>
      </c>
      <c r="J36" s="9">
        <v>883</v>
      </c>
      <c r="K36" s="9">
        <v>641</v>
      </c>
      <c r="L36" s="9">
        <v>1610</v>
      </c>
      <c r="M36" s="9">
        <v>1896</v>
      </c>
      <c r="N36" s="9">
        <v>988</v>
      </c>
      <c r="O36" s="9">
        <v>1259</v>
      </c>
      <c r="P36" s="9">
        <v>1763</v>
      </c>
      <c r="Q36" s="9">
        <v>1415</v>
      </c>
      <c r="R36" s="9">
        <v>698</v>
      </c>
      <c r="S36" s="9">
        <v>325</v>
      </c>
      <c r="T36" s="9">
        <v>1150</v>
      </c>
      <c r="U36" s="9">
        <v>2439</v>
      </c>
      <c r="V36" s="9">
        <v>1221</v>
      </c>
      <c r="W36" s="9">
        <v>252</v>
      </c>
      <c r="X36" s="9">
        <v>622</v>
      </c>
      <c r="Y36" s="9">
        <v>2407</v>
      </c>
      <c r="Z36" s="9">
        <v>1854</v>
      </c>
      <c r="AA36" s="9">
        <v>878</v>
      </c>
      <c r="AB36" s="9">
        <v>1403</v>
      </c>
      <c r="AC36" s="9">
        <v>1647</v>
      </c>
      <c r="AD36" s="9">
        <v>1207</v>
      </c>
      <c r="AE36" s="9">
        <v>1220</v>
      </c>
      <c r="AF36" s="9">
        <v>1852</v>
      </c>
      <c r="AG36" s="9">
        <v>1086</v>
      </c>
      <c r="AH36" s="9">
        <v>977</v>
      </c>
      <c r="AI36" s="9">
        <v>1227</v>
      </c>
      <c r="AJ36" s="9">
        <v>1574</v>
      </c>
      <c r="AK36" s="9">
        <v>1232</v>
      </c>
      <c r="AL36" s="9">
        <v>1102</v>
      </c>
      <c r="AN36" s="8" t="s">
        <v>43</v>
      </c>
      <c r="AO36" s="12">
        <f>C36/(C36+D36+E36+F36)*100</f>
        <v>18.558909444985396</v>
      </c>
      <c r="AP36" s="12">
        <f>D36/(D36+E36+F36+C36)*100</f>
        <v>39.201557935735146</v>
      </c>
      <c r="AQ36" s="12">
        <f>E36/(E36+F36+D36+C36)*100</f>
        <v>25.725413826679649</v>
      </c>
      <c r="AR36" s="12">
        <f>F36/(F36+E36+D36+C36)*100</f>
        <v>16.514118792599806</v>
      </c>
      <c r="AS36" s="12">
        <f t="shared" ref="AS36:AS37" si="136">G36/(G36+H36+I36+J36)*100</f>
        <v>21.03213242453749</v>
      </c>
      <c r="AT36" s="12">
        <f t="shared" ref="AT36:AT37" si="137">H36/(H36+I36+J36+G36)*100</f>
        <v>38.870496592015577</v>
      </c>
      <c r="AU36" s="12">
        <f t="shared" ref="AU36:AU37" si="138">I36/(I36+J36+H36+G36)*100</f>
        <v>22.901655306718599</v>
      </c>
      <c r="AV36" s="12">
        <f t="shared" ref="AV36:AV37" si="139">J36/(J36+I36+H36+G36)*100</f>
        <v>17.195715676728334</v>
      </c>
      <c r="AW36" s="12">
        <f t="shared" ref="AW36:AW37" si="140">K36/(K36+L36+M36+N36)*100</f>
        <v>12.482960077896786</v>
      </c>
      <c r="AX36" s="12">
        <f t="shared" ref="AX36:AX37" si="141">L36/(L36+M36+N36+K36)*100</f>
        <v>31.353456669912365</v>
      </c>
      <c r="AY36" s="12">
        <f t="shared" ref="AY36:AY37" si="142">M36/(M36+N36+L36+K36)*100</f>
        <v>36.923076923076927</v>
      </c>
      <c r="AZ36" s="12">
        <f t="shared" ref="AZ36:AZ37" si="143">N36/(N36+M36+L36+K36)*100</f>
        <v>19.240506329113924</v>
      </c>
      <c r="BA36" s="12">
        <f t="shared" ref="BA36:BA37" si="144">O36/(O36+P36+Q36+R36)*100</f>
        <v>24.518013631937681</v>
      </c>
      <c r="BB36" s="12">
        <f t="shared" ref="BB36:BB37" si="145">P36/(P36+Q36+R36+O36)*100</f>
        <v>34.333008763388513</v>
      </c>
      <c r="BC36" s="12">
        <f t="shared" ref="BC36:BC37" si="146">Q36/(Q36+R36+P36+O36)*100</f>
        <v>27.55598831548199</v>
      </c>
      <c r="BD36" s="12">
        <f t="shared" ref="BD36:BD37" si="147">R36/(R36+Q36+P36+O36)*100</f>
        <v>13.59298928919182</v>
      </c>
      <c r="BE36" s="12">
        <f t="shared" ref="BE36:BE37" si="148">S36/(S36+T36+U36+V36)*100</f>
        <v>6.3291139240506329</v>
      </c>
      <c r="BF36" s="12">
        <f t="shared" ref="BF36:BF37" si="149">T36/(T36+U36+V36+S36)*100</f>
        <v>22.395326192794549</v>
      </c>
      <c r="BG36" s="12">
        <f t="shared" ref="BG36:BG37" si="150">U36/(U36+V36+T36+S36)*100</f>
        <v>47.497565725413828</v>
      </c>
      <c r="BH36" s="12">
        <f t="shared" ref="BH36:BH37" si="151">V36/(V36+U36+T36+S36)*100</f>
        <v>23.777994157740991</v>
      </c>
      <c r="BI36" s="12">
        <f t="shared" ref="BI36:BI37" si="152">W36/(W36+X36+Y36+Z36)*100</f>
        <v>4.9074975657254143</v>
      </c>
      <c r="BJ36" s="12">
        <f t="shared" ref="BJ36:BJ37" si="153">X36/(X36+Y36+Z36+W36)*100</f>
        <v>12.112950340798442</v>
      </c>
      <c r="BK36" s="12">
        <f t="shared" ref="BK36:BK37" si="154">Y36/(Y36+Z36+X36+W36)*100</f>
        <v>46.874391431353459</v>
      </c>
      <c r="BL36" s="12">
        <f t="shared" ref="BL36:BL37" si="155">Z36/(Z36+Y36+X36+W36)*100</f>
        <v>36.105160662122685</v>
      </c>
      <c r="BM36" s="12">
        <f t="shared" ref="BM36:BM37" si="156">AA36/(AA36+AB36+AC36+AD36)*100</f>
        <v>17.098344693281405</v>
      </c>
      <c r="BN36" s="12">
        <f t="shared" ref="BN36:BN37" si="157">AB36/(AB36+AC36+AD36+AA36)*100</f>
        <v>27.322297955209347</v>
      </c>
      <c r="BO36" s="12">
        <f t="shared" ref="BO36:BO37" si="158">AC36/(AC36+AD36+AB36+AA36)*100</f>
        <v>32.074001947419667</v>
      </c>
      <c r="BP36" s="12">
        <f t="shared" ref="BP36:BP37" si="159">AD36/(AD36+AC36+AB36+AA36)*100</f>
        <v>23.505355404089581</v>
      </c>
      <c r="BQ36" s="12">
        <f t="shared" ref="BQ36:BQ37" si="160">AE36/(AE36+AF36+AG36+AH36)*100</f>
        <v>23.758519961051608</v>
      </c>
      <c r="BR36" s="12">
        <f t="shared" ref="BR36:BR37" si="161">AF36/(AF36+AG36+AH36+AE36)*100</f>
        <v>36.066212268743911</v>
      </c>
      <c r="BS36" s="12">
        <f t="shared" ref="BS36:BS37" si="162">AG36/(AG36+AH36+AF36+AE36)*100</f>
        <v>21.148977604673806</v>
      </c>
      <c r="BT36" s="12">
        <f t="shared" ref="BT36:BT37" si="163">AH36/(AH36+AG36+AF36+AE36)*100</f>
        <v>19.026290165530671</v>
      </c>
      <c r="BU36" s="12">
        <f t="shared" ref="BU36:BU37" si="164">AI36/(AI36+AJ36+AK36+AL36)*100</f>
        <v>23.894839337877315</v>
      </c>
      <c r="BV36" s="12">
        <f t="shared" ref="BV36:BV37" si="165">AJ36/(AJ36+AK36+AL36+AI36)*100</f>
        <v>30.65238558909445</v>
      </c>
      <c r="BW36" s="12">
        <f t="shared" ref="BW36:BW37" si="166">AK36/(AK36+AL36+AJ36+AI36)*100</f>
        <v>23.992210321324244</v>
      </c>
      <c r="BX36" s="12">
        <f t="shared" ref="BX36:BX37" si="167">AL36/(AL36+AK36+AJ36+AI36)*100</f>
        <v>21.460564751703991</v>
      </c>
    </row>
    <row r="37" spans="2:76" x14ac:dyDescent="0.25">
      <c r="B37" s="8" t="s">
        <v>44</v>
      </c>
      <c r="C37" s="9">
        <v>382</v>
      </c>
      <c r="D37" s="9">
        <v>823</v>
      </c>
      <c r="E37" s="9">
        <v>437</v>
      </c>
      <c r="F37" s="9">
        <v>236</v>
      </c>
      <c r="G37" s="9">
        <v>517</v>
      </c>
      <c r="H37" s="9">
        <v>824</v>
      </c>
      <c r="I37" s="9">
        <v>335</v>
      </c>
      <c r="J37" s="9">
        <v>202</v>
      </c>
      <c r="K37" s="9">
        <v>334</v>
      </c>
      <c r="L37" s="9">
        <v>766</v>
      </c>
      <c r="M37" s="9">
        <v>534</v>
      </c>
      <c r="N37" s="9">
        <v>244</v>
      </c>
      <c r="O37" s="9">
        <v>475</v>
      </c>
      <c r="P37" s="9">
        <v>627</v>
      </c>
      <c r="Q37" s="9">
        <v>587</v>
      </c>
      <c r="R37" s="9">
        <v>189</v>
      </c>
      <c r="S37" s="9">
        <v>92</v>
      </c>
      <c r="T37" s="9">
        <v>434</v>
      </c>
      <c r="U37" s="9">
        <v>983</v>
      </c>
      <c r="V37" s="9">
        <v>369</v>
      </c>
      <c r="W37" s="9">
        <v>79</v>
      </c>
      <c r="X37" s="9">
        <v>247</v>
      </c>
      <c r="Y37" s="9">
        <v>992</v>
      </c>
      <c r="Z37" s="9">
        <v>560</v>
      </c>
      <c r="AA37" s="9">
        <v>267</v>
      </c>
      <c r="AB37" s="9">
        <v>544</v>
      </c>
      <c r="AC37" s="9">
        <v>691</v>
      </c>
      <c r="AD37" s="9">
        <v>376</v>
      </c>
      <c r="AE37" s="9">
        <v>431</v>
      </c>
      <c r="AF37" s="9">
        <v>763</v>
      </c>
      <c r="AG37" s="9">
        <v>407</v>
      </c>
      <c r="AH37" s="9">
        <v>277</v>
      </c>
      <c r="AI37" s="9">
        <v>540</v>
      </c>
      <c r="AJ37" s="9">
        <v>657</v>
      </c>
      <c r="AK37" s="9">
        <v>403</v>
      </c>
      <c r="AL37" s="9">
        <v>278</v>
      </c>
      <c r="AN37" s="8" t="s">
        <v>44</v>
      </c>
      <c r="AO37" s="12">
        <f>C37/(C37+D37+E37+F37)*100</f>
        <v>20.340788072417464</v>
      </c>
      <c r="AP37" s="12">
        <f>D37/(D37+E37+F37+C37)*100</f>
        <v>43.823216187433438</v>
      </c>
      <c r="AQ37" s="12">
        <f>E37/(E37+F37+D37+C37)*100</f>
        <v>23.269435569755061</v>
      </c>
      <c r="AR37" s="12">
        <f>F37/(F37+E37+D37+C37)*100</f>
        <v>12.566560170394037</v>
      </c>
      <c r="AS37" s="12">
        <f t="shared" si="136"/>
        <v>27.529286474973375</v>
      </c>
      <c r="AT37" s="12">
        <f t="shared" si="137"/>
        <v>43.876464323748671</v>
      </c>
      <c r="AU37" s="12">
        <f t="shared" si="138"/>
        <v>17.838125665601705</v>
      </c>
      <c r="AV37" s="12">
        <f t="shared" si="139"/>
        <v>10.756123535676251</v>
      </c>
      <c r="AW37" s="12">
        <f t="shared" si="140"/>
        <v>17.784877529286476</v>
      </c>
      <c r="AX37" s="12">
        <f t="shared" si="141"/>
        <v>40.788072417465386</v>
      </c>
      <c r="AY37" s="12">
        <f t="shared" si="142"/>
        <v>28.434504792332266</v>
      </c>
      <c r="AZ37" s="12">
        <f t="shared" si="143"/>
        <v>12.99254526091587</v>
      </c>
      <c r="BA37" s="12">
        <f t="shared" si="144"/>
        <v>25.292864749733756</v>
      </c>
      <c r="BB37" s="12">
        <f t="shared" si="145"/>
        <v>33.386581469648561</v>
      </c>
      <c r="BC37" s="12">
        <f t="shared" si="146"/>
        <v>31.256656017039404</v>
      </c>
      <c r="BD37" s="12">
        <f t="shared" si="147"/>
        <v>10.063897763578275</v>
      </c>
      <c r="BE37" s="12">
        <f t="shared" si="148"/>
        <v>4.8988285410010652</v>
      </c>
      <c r="BF37" s="12">
        <f t="shared" si="149"/>
        <v>23.109691160809373</v>
      </c>
      <c r="BG37" s="12">
        <f t="shared" si="150"/>
        <v>52.342917997870074</v>
      </c>
      <c r="BH37" s="12">
        <f t="shared" si="151"/>
        <v>19.64856230031949</v>
      </c>
      <c r="BI37" s="12">
        <f t="shared" si="152"/>
        <v>4.2066027689030889</v>
      </c>
      <c r="BJ37" s="12">
        <f t="shared" si="153"/>
        <v>13.152289669861556</v>
      </c>
      <c r="BK37" s="12">
        <f t="shared" si="154"/>
        <v>52.822151224707135</v>
      </c>
      <c r="BL37" s="12">
        <f t="shared" si="155"/>
        <v>29.818956336528224</v>
      </c>
      <c r="BM37" s="12">
        <f t="shared" si="156"/>
        <v>14.217252396166133</v>
      </c>
      <c r="BN37" s="12">
        <f t="shared" si="157"/>
        <v>28.966986155484559</v>
      </c>
      <c r="BO37" s="12">
        <f t="shared" si="158"/>
        <v>36.794462193823222</v>
      </c>
      <c r="BP37" s="12">
        <f t="shared" si="159"/>
        <v>20.021299254526092</v>
      </c>
      <c r="BQ37" s="12">
        <f t="shared" si="160"/>
        <v>22.949946751863685</v>
      </c>
      <c r="BR37" s="12">
        <f t="shared" si="161"/>
        <v>40.628328008519702</v>
      </c>
      <c r="BS37" s="12">
        <f t="shared" si="162"/>
        <v>21.671991480298189</v>
      </c>
      <c r="BT37" s="12">
        <f t="shared" si="163"/>
        <v>14.749733759318422</v>
      </c>
      <c r="BU37" s="12">
        <f t="shared" si="164"/>
        <v>28.753993610223645</v>
      </c>
      <c r="BV37" s="12">
        <f t="shared" si="165"/>
        <v>34.984025559105433</v>
      </c>
      <c r="BW37" s="12">
        <f t="shared" si="166"/>
        <v>21.458998935037275</v>
      </c>
      <c r="BX37" s="12">
        <f t="shared" si="167"/>
        <v>14.802981895633652</v>
      </c>
    </row>
  </sheetData>
  <mergeCells count="27">
    <mergeCell ref="BU10:BX10"/>
    <mergeCell ref="B6:BX6"/>
    <mergeCell ref="AO9:BL9"/>
    <mergeCell ref="BM9:BX9"/>
    <mergeCell ref="AO10:AR10"/>
    <mergeCell ref="AS10:AV10"/>
    <mergeCell ref="AW10:AZ10"/>
    <mergeCell ref="BA10:BD10"/>
    <mergeCell ref="BE10:BH10"/>
    <mergeCell ref="BI10:BL10"/>
    <mergeCell ref="BM10:BP10"/>
    <mergeCell ref="BQ10:BT10"/>
    <mergeCell ref="C9:Z9"/>
    <mergeCell ref="AA10:AD10"/>
    <mergeCell ref="AE10:AH10"/>
    <mergeCell ref="AI10:AL10"/>
    <mergeCell ref="AM3:AO3"/>
    <mergeCell ref="AP3:AR3"/>
    <mergeCell ref="B9:B11"/>
    <mergeCell ref="AN9:AN11"/>
    <mergeCell ref="AA9:AL9"/>
    <mergeCell ref="C10:F10"/>
    <mergeCell ref="G10:J10"/>
    <mergeCell ref="K10:N10"/>
    <mergeCell ref="O10:R10"/>
    <mergeCell ref="S10:V10"/>
    <mergeCell ref="W10:Z10"/>
  </mergeCells>
  <hyperlinks>
    <hyperlink ref="B4" location="Índice!A1" display="voltar" xr:uid="{32C87BA5-98CA-4283-8BAA-870457EC3350}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3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8F77-96EE-4E39-9505-9FE16B4DCF09}">
  <sheetPr>
    <tabColor rgb="FFD8D2D9"/>
  </sheetPr>
  <dimension ref="A2:CZ36"/>
  <sheetViews>
    <sheetView showGridLines="0" zoomScaleNormal="100" workbookViewId="0">
      <selection activeCell="B35" sqref="B35"/>
    </sheetView>
  </sheetViews>
  <sheetFormatPr defaultRowHeight="15" x14ac:dyDescent="0.25"/>
  <cols>
    <col min="1" max="1" width="3.42578125" customWidth="1"/>
    <col min="2" max="2" width="28.28515625" customWidth="1"/>
    <col min="3" max="52" width="10.140625" customWidth="1"/>
    <col min="53" max="53" width="3.42578125" customWidth="1"/>
    <col min="54" max="54" width="27.7109375" customWidth="1"/>
    <col min="55" max="59" width="10.140625" customWidth="1"/>
  </cols>
  <sheetData>
    <row r="2" spans="1:104" ht="18" x14ac:dyDescent="0.25">
      <c r="B2" s="27" t="s">
        <v>180</v>
      </c>
    </row>
    <row r="3" spans="1:104" x14ac:dyDescent="0.25">
      <c r="A3" s="15"/>
      <c r="B3" s="26" t="str">
        <f>Índice!B11</f>
        <v>Maio 2022</v>
      </c>
      <c r="BA3" s="65"/>
      <c r="BB3" s="65"/>
      <c r="BC3" s="65"/>
      <c r="BD3" s="65"/>
      <c r="BE3" s="65"/>
      <c r="BF3" s="65"/>
      <c r="BG3" s="65"/>
    </row>
    <row r="4" spans="1:104" x14ac:dyDescent="0.25">
      <c r="B4" s="25" t="s">
        <v>30</v>
      </c>
      <c r="BA4" s="22"/>
      <c r="BB4" s="22"/>
      <c r="BC4" s="22"/>
      <c r="BD4" s="22"/>
      <c r="BE4" s="22"/>
      <c r="BF4" s="22"/>
      <c r="BG4" s="22"/>
    </row>
    <row r="5" spans="1:104" ht="3" customHeight="1" x14ac:dyDescent="0.25">
      <c r="B5" s="25"/>
      <c r="BA5" s="23"/>
      <c r="BB5" s="23"/>
      <c r="BC5" s="23"/>
      <c r="BD5" s="23"/>
      <c r="BE5" s="23"/>
      <c r="BF5" s="23"/>
      <c r="BG5" s="23"/>
    </row>
    <row r="6" spans="1:104" ht="18" customHeight="1" x14ac:dyDescent="0.25">
      <c r="B6" s="62" t="s">
        <v>154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</row>
    <row r="7" spans="1:104" ht="3" customHeight="1" x14ac:dyDescent="0.25"/>
    <row r="8" spans="1:104" x14ac:dyDescent="0.25">
      <c r="B8" s="14" t="s">
        <v>27</v>
      </c>
      <c r="BB8" s="14" t="s">
        <v>7</v>
      </c>
    </row>
    <row r="9" spans="1:104" ht="23.25" customHeight="1" x14ac:dyDescent="0.25">
      <c r="B9" s="60" t="s">
        <v>0</v>
      </c>
      <c r="C9" s="60" t="s">
        <v>156</v>
      </c>
      <c r="D9" s="60"/>
      <c r="E9" s="60"/>
      <c r="F9" s="60"/>
      <c r="G9" s="60"/>
      <c r="H9" s="60" t="s">
        <v>157</v>
      </c>
      <c r="I9" s="60"/>
      <c r="J9" s="60"/>
      <c r="K9" s="60"/>
      <c r="L9" s="60"/>
      <c r="M9" s="60" t="s">
        <v>158</v>
      </c>
      <c r="N9" s="60"/>
      <c r="O9" s="60"/>
      <c r="P9" s="60"/>
      <c r="Q9" s="60"/>
      <c r="R9" s="60" t="s">
        <v>159</v>
      </c>
      <c r="S9" s="60"/>
      <c r="T9" s="60"/>
      <c r="U9" s="60"/>
      <c r="V9" s="60"/>
      <c r="W9" s="60" t="s">
        <v>160</v>
      </c>
      <c r="X9" s="60"/>
      <c r="Y9" s="60"/>
      <c r="Z9" s="60"/>
      <c r="AA9" s="60"/>
      <c r="AB9" s="60" t="s">
        <v>161</v>
      </c>
      <c r="AC9" s="60"/>
      <c r="AD9" s="60"/>
      <c r="AE9" s="60"/>
      <c r="AF9" s="60"/>
      <c r="AG9" s="60" t="s">
        <v>162</v>
      </c>
      <c r="AH9" s="60"/>
      <c r="AI9" s="60"/>
      <c r="AJ9" s="60"/>
      <c r="AK9" s="60"/>
      <c r="AL9" s="60" t="s">
        <v>163</v>
      </c>
      <c r="AM9" s="60"/>
      <c r="AN9" s="60"/>
      <c r="AO9" s="60"/>
      <c r="AP9" s="60"/>
      <c r="AQ9" s="60" t="s">
        <v>164</v>
      </c>
      <c r="AR9" s="60"/>
      <c r="AS9" s="60"/>
      <c r="AT9" s="60"/>
      <c r="AU9" s="60"/>
      <c r="AV9" s="60" t="s">
        <v>165</v>
      </c>
      <c r="AW9" s="60"/>
      <c r="AX9" s="60"/>
      <c r="AY9" s="60"/>
      <c r="AZ9" s="60"/>
      <c r="BB9" s="60" t="s">
        <v>0</v>
      </c>
      <c r="BC9" s="60" t="s">
        <v>156</v>
      </c>
      <c r="BD9" s="60"/>
      <c r="BE9" s="60"/>
      <c r="BF9" s="60"/>
      <c r="BG9" s="60"/>
      <c r="BH9" s="60" t="s">
        <v>157</v>
      </c>
      <c r="BI9" s="60"/>
      <c r="BJ9" s="60"/>
      <c r="BK9" s="60"/>
      <c r="BL9" s="60"/>
      <c r="BM9" s="60" t="s">
        <v>158</v>
      </c>
      <c r="BN9" s="60"/>
      <c r="BO9" s="60"/>
      <c r="BP9" s="60"/>
      <c r="BQ9" s="60"/>
      <c r="BR9" s="60" t="s">
        <v>159</v>
      </c>
      <c r="BS9" s="60"/>
      <c r="BT9" s="60"/>
      <c r="BU9" s="60"/>
      <c r="BV9" s="60"/>
      <c r="BW9" s="60" t="s">
        <v>160</v>
      </c>
      <c r="BX9" s="60"/>
      <c r="BY9" s="60"/>
      <c r="BZ9" s="60"/>
      <c r="CA9" s="60"/>
      <c r="CB9" s="60" t="s">
        <v>161</v>
      </c>
      <c r="CC9" s="60"/>
      <c r="CD9" s="60"/>
      <c r="CE9" s="60"/>
      <c r="CF9" s="60"/>
      <c r="CG9" s="60" t="s">
        <v>162</v>
      </c>
      <c r="CH9" s="60"/>
      <c r="CI9" s="60"/>
      <c r="CJ9" s="60"/>
      <c r="CK9" s="60"/>
      <c r="CL9" s="60" t="s">
        <v>163</v>
      </c>
      <c r="CM9" s="60"/>
      <c r="CN9" s="60"/>
      <c r="CO9" s="60"/>
      <c r="CP9" s="60"/>
      <c r="CQ9" s="60" t="s">
        <v>164</v>
      </c>
      <c r="CR9" s="60"/>
      <c r="CS9" s="60"/>
      <c r="CT9" s="60"/>
      <c r="CU9" s="60"/>
      <c r="CV9" s="60" t="s">
        <v>165</v>
      </c>
      <c r="CW9" s="60"/>
      <c r="CX9" s="60"/>
      <c r="CY9" s="60"/>
      <c r="CZ9" s="60"/>
    </row>
    <row r="10" spans="1:104" ht="33.75" x14ac:dyDescent="0.25">
      <c r="B10" s="60"/>
      <c r="C10" s="28" t="s">
        <v>47</v>
      </c>
      <c r="D10" s="28" t="s">
        <v>80</v>
      </c>
      <c r="E10" s="28" t="s">
        <v>81</v>
      </c>
      <c r="F10" s="28" t="s">
        <v>63</v>
      </c>
      <c r="G10" s="28" t="s">
        <v>155</v>
      </c>
      <c r="H10" s="28" t="s">
        <v>47</v>
      </c>
      <c r="I10" s="28" t="s">
        <v>80</v>
      </c>
      <c r="J10" s="28" t="s">
        <v>81</v>
      </c>
      <c r="K10" s="28" t="s">
        <v>63</v>
      </c>
      <c r="L10" s="28" t="s">
        <v>155</v>
      </c>
      <c r="M10" s="28" t="s">
        <v>47</v>
      </c>
      <c r="N10" s="28" t="s">
        <v>80</v>
      </c>
      <c r="O10" s="28" t="s">
        <v>81</v>
      </c>
      <c r="P10" s="28" t="s">
        <v>63</v>
      </c>
      <c r="Q10" s="28" t="s">
        <v>155</v>
      </c>
      <c r="R10" s="28" t="s">
        <v>47</v>
      </c>
      <c r="S10" s="28" t="s">
        <v>80</v>
      </c>
      <c r="T10" s="28" t="s">
        <v>81</v>
      </c>
      <c r="U10" s="28" t="s">
        <v>63</v>
      </c>
      <c r="V10" s="28" t="s">
        <v>155</v>
      </c>
      <c r="W10" s="28" t="s">
        <v>47</v>
      </c>
      <c r="X10" s="28" t="s">
        <v>80</v>
      </c>
      <c r="Y10" s="28" t="s">
        <v>81</v>
      </c>
      <c r="Z10" s="28" t="s">
        <v>63</v>
      </c>
      <c r="AA10" s="28" t="s">
        <v>155</v>
      </c>
      <c r="AB10" s="28" t="s">
        <v>47</v>
      </c>
      <c r="AC10" s="28" t="s">
        <v>80</v>
      </c>
      <c r="AD10" s="28" t="s">
        <v>81</v>
      </c>
      <c r="AE10" s="28" t="s">
        <v>63</v>
      </c>
      <c r="AF10" s="28" t="s">
        <v>155</v>
      </c>
      <c r="AG10" s="28" t="s">
        <v>47</v>
      </c>
      <c r="AH10" s="28" t="s">
        <v>80</v>
      </c>
      <c r="AI10" s="28" t="s">
        <v>81</v>
      </c>
      <c r="AJ10" s="28" t="s">
        <v>63</v>
      </c>
      <c r="AK10" s="28" t="s">
        <v>155</v>
      </c>
      <c r="AL10" s="28" t="s">
        <v>47</v>
      </c>
      <c r="AM10" s="28" t="s">
        <v>80</v>
      </c>
      <c r="AN10" s="28" t="s">
        <v>81</v>
      </c>
      <c r="AO10" s="28" t="s">
        <v>63</v>
      </c>
      <c r="AP10" s="28" t="s">
        <v>155</v>
      </c>
      <c r="AQ10" s="28" t="s">
        <v>47</v>
      </c>
      <c r="AR10" s="28" t="s">
        <v>80</v>
      </c>
      <c r="AS10" s="28" t="s">
        <v>81</v>
      </c>
      <c r="AT10" s="28" t="s">
        <v>63</v>
      </c>
      <c r="AU10" s="28" t="s">
        <v>155</v>
      </c>
      <c r="AV10" s="28" t="s">
        <v>47</v>
      </c>
      <c r="AW10" s="28" t="s">
        <v>80</v>
      </c>
      <c r="AX10" s="28" t="s">
        <v>81</v>
      </c>
      <c r="AY10" s="28" t="s">
        <v>63</v>
      </c>
      <c r="AZ10" s="28" t="s">
        <v>155</v>
      </c>
      <c r="BB10" s="60"/>
      <c r="BC10" s="28" t="s">
        <v>47</v>
      </c>
      <c r="BD10" s="28" t="s">
        <v>80</v>
      </c>
      <c r="BE10" s="28" t="s">
        <v>81</v>
      </c>
      <c r="BF10" s="28" t="s">
        <v>63</v>
      </c>
      <c r="BG10" s="28" t="s">
        <v>155</v>
      </c>
      <c r="BH10" s="28" t="s">
        <v>47</v>
      </c>
      <c r="BI10" s="28" t="s">
        <v>80</v>
      </c>
      <c r="BJ10" s="28" t="s">
        <v>81</v>
      </c>
      <c r="BK10" s="28" t="s">
        <v>63</v>
      </c>
      <c r="BL10" s="28" t="s">
        <v>155</v>
      </c>
      <c r="BM10" s="28" t="s">
        <v>47</v>
      </c>
      <c r="BN10" s="28" t="s">
        <v>80</v>
      </c>
      <c r="BO10" s="28" t="s">
        <v>81</v>
      </c>
      <c r="BP10" s="28" t="s">
        <v>63</v>
      </c>
      <c r="BQ10" s="28" t="s">
        <v>155</v>
      </c>
      <c r="BR10" s="28" t="s">
        <v>47</v>
      </c>
      <c r="BS10" s="28" t="s">
        <v>80</v>
      </c>
      <c r="BT10" s="28" t="s">
        <v>81</v>
      </c>
      <c r="BU10" s="28" t="s">
        <v>63</v>
      </c>
      <c r="BV10" s="28" t="s">
        <v>155</v>
      </c>
      <c r="BW10" s="28" t="s">
        <v>47</v>
      </c>
      <c r="BX10" s="28" t="s">
        <v>80</v>
      </c>
      <c r="BY10" s="28" t="s">
        <v>81</v>
      </c>
      <c r="BZ10" s="28" t="s">
        <v>63</v>
      </c>
      <c r="CA10" s="28" t="s">
        <v>155</v>
      </c>
      <c r="CB10" s="28" t="s">
        <v>47</v>
      </c>
      <c r="CC10" s="28" t="s">
        <v>80</v>
      </c>
      <c r="CD10" s="28" t="s">
        <v>81</v>
      </c>
      <c r="CE10" s="28" t="s">
        <v>63</v>
      </c>
      <c r="CF10" s="28" t="s">
        <v>155</v>
      </c>
      <c r="CG10" s="28" t="s">
        <v>47</v>
      </c>
      <c r="CH10" s="28" t="s">
        <v>80</v>
      </c>
      <c r="CI10" s="28" t="s">
        <v>81</v>
      </c>
      <c r="CJ10" s="28" t="s">
        <v>63</v>
      </c>
      <c r="CK10" s="28" t="s">
        <v>155</v>
      </c>
      <c r="CL10" s="28" t="s">
        <v>47</v>
      </c>
      <c r="CM10" s="28" t="s">
        <v>80</v>
      </c>
      <c r="CN10" s="28" t="s">
        <v>81</v>
      </c>
      <c r="CO10" s="28" t="s">
        <v>63</v>
      </c>
      <c r="CP10" s="28" t="s">
        <v>155</v>
      </c>
      <c r="CQ10" s="28" t="s">
        <v>47</v>
      </c>
      <c r="CR10" s="28" t="s">
        <v>80</v>
      </c>
      <c r="CS10" s="28" t="s">
        <v>81</v>
      </c>
      <c r="CT10" s="28" t="s">
        <v>63</v>
      </c>
      <c r="CU10" s="28" t="s">
        <v>155</v>
      </c>
      <c r="CV10" s="28" t="s">
        <v>47</v>
      </c>
      <c r="CW10" s="28" t="s">
        <v>80</v>
      </c>
      <c r="CX10" s="28" t="s">
        <v>81</v>
      </c>
      <c r="CY10" s="28" t="s">
        <v>63</v>
      </c>
      <c r="CZ10" s="28" t="s">
        <v>155</v>
      </c>
    </row>
    <row r="11" spans="1:104" x14ac:dyDescent="0.25">
      <c r="B11" s="29" t="s">
        <v>1</v>
      </c>
      <c r="C11" s="4"/>
      <c r="D11" s="4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B11" s="29" t="s">
        <v>1</v>
      </c>
      <c r="BC11" s="4"/>
      <c r="BD11" s="4"/>
      <c r="BE11" s="4"/>
      <c r="BF11" s="4"/>
      <c r="BG11" s="4"/>
    </row>
    <row r="12" spans="1:104" x14ac:dyDescent="0.25">
      <c r="B12" s="5" t="s">
        <v>1</v>
      </c>
      <c r="C12" s="6">
        <v>318</v>
      </c>
      <c r="D12" s="6">
        <v>804</v>
      </c>
      <c r="E12" s="6">
        <v>2261</v>
      </c>
      <c r="F12" s="6">
        <v>1068</v>
      </c>
      <c r="G12" s="6">
        <v>2562</v>
      </c>
      <c r="H12" s="6">
        <v>533</v>
      </c>
      <c r="I12" s="6">
        <v>1440</v>
      </c>
      <c r="J12" s="6">
        <v>2763</v>
      </c>
      <c r="K12" s="6">
        <v>901</v>
      </c>
      <c r="L12" s="6">
        <v>1376</v>
      </c>
      <c r="M12" s="6">
        <v>724</v>
      </c>
      <c r="N12" s="6">
        <v>1641</v>
      </c>
      <c r="O12" s="6">
        <v>3080</v>
      </c>
      <c r="P12" s="6">
        <v>619</v>
      </c>
      <c r="Q12" s="6">
        <v>949</v>
      </c>
      <c r="R12" s="6">
        <v>604</v>
      </c>
      <c r="S12" s="6">
        <v>1486</v>
      </c>
      <c r="T12" s="6">
        <v>2816</v>
      </c>
      <c r="U12" s="6">
        <v>747</v>
      </c>
      <c r="V12" s="6">
        <v>1360</v>
      </c>
      <c r="W12" s="6">
        <v>339</v>
      </c>
      <c r="X12" s="6">
        <v>925</v>
      </c>
      <c r="Y12" s="6">
        <v>2502</v>
      </c>
      <c r="Z12" s="6">
        <v>1152</v>
      </c>
      <c r="AA12" s="6">
        <v>2095</v>
      </c>
      <c r="AB12" s="6">
        <v>231</v>
      </c>
      <c r="AC12" s="6">
        <v>567</v>
      </c>
      <c r="AD12" s="6">
        <v>2175</v>
      </c>
      <c r="AE12" s="6">
        <v>921</v>
      </c>
      <c r="AF12" s="6">
        <v>3119</v>
      </c>
      <c r="AG12" s="6">
        <v>299</v>
      </c>
      <c r="AH12" s="6">
        <v>607</v>
      </c>
      <c r="AI12" s="6">
        <v>2019</v>
      </c>
      <c r="AJ12" s="6">
        <v>926</v>
      </c>
      <c r="AK12" s="6">
        <v>3162</v>
      </c>
      <c r="AL12" s="6">
        <v>395</v>
      </c>
      <c r="AM12" s="6">
        <v>748</v>
      </c>
      <c r="AN12" s="6">
        <v>1918</v>
      </c>
      <c r="AO12" s="6">
        <v>891</v>
      </c>
      <c r="AP12" s="6">
        <v>3061</v>
      </c>
      <c r="AQ12" s="6">
        <v>316</v>
      </c>
      <c r="AR12" s="6">
        <v>585</v>
      </c>
      <c r="AS12" s="6">
        <v>2006</v>
      </c>
      <c r="AT12" s="6">
        <v>887</v>
      </c>
      <c r="AU12" s="6">
        <v>3219</v>
      </c>
      <c r="AV12" s="6">
        <v>413</v>
      </c>
      <c r="AW12" s="6">
        <v>914</v>
      </c>
      <c r="AX12" s="6">
        <v>2056</v>
      </c>
      <c r="AY12" s="6">
        <v>1009</v>
      </c>
      <c r="AZ12" s="6">
        <v>2621</v>
      </c>
      <c r="BB12" s="5" t="s">
        <v>1</v>
      </c>
      <c r="BC12" s="10">
        <f>C12/(C12+D12+E12+F12+G12)*100</f>
        <v>4.5344360473406526</v>
      </c>
      <c r="BD12" s="10">
        <f>D12/(C12+D12+E12+F12+G12)*100</f>
        <v>11.464423214031084</v>
      </c>
      <c r="BE12" s="10">
        <f>E12/(C12+D12+E12+F12+G12)*100</f>
        <v>32.240125481249109</v>
      </c>
      <c r="BF12" s="10">
        <f>F12/(C12+D12+E12+F12+G12)*100</f>
        <v>15.228860687295024</v>
      </c>
      <c r="BG12" s="10">
        <f>G12/(C12+D12+E12+F12+G12)*100</f>
        <v>36.532154570084131</v>
      </c>
      <c r="BH12" s="10">
        <f t="shared" ref="BH12" si="0">H12/(H12+I12+J12+K12+L12)*100</f>
        <v>7.6001711107942391</v>
      </c>
      <c r="BI12" s="10">
        <f t="shared" ref="BI12" si="1">I12/(H12+I12+J12+K12+L12)*100</f>
        <v>20.53329530871239</v>
      </c>
      <c r="BJ12" s="10">
        <f t="shared" ref="BJ12" si="2">J12/(H12+I12+J12+K12+L12)*100</f>
        <v>39.398260373591903</v>
      </c>
      <c r="BK12" s="10">
        <f t="shared" ref="BK12" si="3">K12/(H12+I12+J12+K12+L12)*100</f>
        <v>12.847568800798518</v>
      </c>
      <c r="BL12" s="10">
        <f t="shared" ref="BL12" si="4">L12/(H12+I12+J12+K12+L12)*100</f>
        <v>19.620704406102952</v>
      </c>
      <c r="BM12" s="10">
        <f t="shared" ref="BM12" si="5">M12/(M12+N12+O12+P12+Q12)*100</f>
        <v>10.323684585769286</v>
      </c>
      <c r="BN12" s="10">
        <f t="shared" ref="BN12" si="6">N12/(M12+N12+O12+P12+Q12)*100</f>
        <v>23.399401112220161</v>
      </c>
      <c r="BO12" s="10">
        <f t="shared" ref="BO12" si="7">O12/(M12+N12+O12+P12+Q12)*100</f>
        <v>43.918437188079281</v>
      </c>
      <c r="BP12" s="10">
        <f t="shared" ref="BP12" si="8">P12/(M12+N12+O12+P12+Q12)*100</f>
        <v>8.8264651361756741</v>
      </c>
      <c r="BQ12" s="10">
        <f t="shared" ref="BQ12" si="9">Q12/(M12+N12+O12+P12+Q12)*100</f>
        <v>13.532011977755598</v>
      </c>
      <c r="BR12" s="10">
        <f t="shared" ref="BR12" si="10">R12/(R12+S12+T12+U12+V12)*100</f>
        <v>8.6125766433765865</v>
      </c>
      <c r="BS12" s="10">
        <f t="shared" ref="BS12" si="11">S12/(R12+S12+T12+U12+V12)*100</f>
        <v>21.189220019962924</v>
      </c>
      <c r="BT12" s="10">
        <f t="shared" ref="BT12" si="12">T12/(R12+S12+T12+U12+V12)*100</f>
        <v>40.153999714815342</v>
      </c>
      <c r="BU12" s="10">
        <f t="shared" ref="BU12" si="13">U12/(R12+S12+T12+U12+V12)*100</f>
        <v>10.651646941394553</v>
      </c>
      <c r="BV12" s="10">
        <f t="shared" ref="BV12" si="14">V12/(R12+S12+T12+U12+V12)*100</f>
        <v>19.392556680450593</v>
      </c>
      <c r="BW12" s="10">
        <f t="shared" ref="BW12" si="15">W12/(W12+X12+Y12+Z12+AA12)*100</f>
        <v>4.8338799372593755</v>
      </c>
      <c r="BX12" s="10">
        <f t="shared" ref="BX12" si="16">X12/(W12+X12+Y12+Z12+AA12)*100</f>
        <v>13.189790389277057</v>
      </c>
      <c r="BY12" s="10">
        <f t="shared" ref="BY12" si="17">Y12/(W12+X12+Y12+Z12+AA12)*100</f>
        <v>35.676600598887781</v>
      </c>
      <c r="BZ12" s="10">
        <f t="shared" ref="BZ12" si="18">Z12/(W12+X12+Y12+Z12+AA12)*100</f>
        <v>16.426636246969913</v>
      </c>
      <c r="CA12" s="10">
        <f t="shared" ref="CA12" si="19">AA12/(W12+X12+Y12+Z12+AA12)*100</f>
        <v>29.873092827605873</v>
      </c>
      <c r="CB12" s="10">
        <f t="shared" ref="CB12" si="20">AB12/(AB12+AC12+AD12+AE12+AF12)*100</f>
        <v>3.2938827891059459</v>
      </c>
      <c r="CC12" s="10">
        <f t="shared" ref="CC12" si="21">AC12/(AB12+AC12+AD12+AE12+AF12)*100</f>
        <v>8.0849850278055033</v>
      </c>
      <c r="CD12" s="10">
        <f t="shared" ref="CD12" si="22">AD12/(AB12+AC12+AD12+AE12+AF12)*100</f>
        <v>31.013831455867674</v>
      </c>
      <c r="CE12" s="10">
        <f t="shared" ref="CE12" si="23">AE12/(AB12+AC12+AD12+AE12+AF12)*100</f>
        <v>13.132753457863966</v>
      </c>
      <c r="CF12" s="10">
        <f t="shared" ref="CF12" si="24">AF12/(AB12+AC12+AD12+AE12+AF12)*100</f>
        <v>44.474547269356904</v>
      </c>
      <c r="CG12" s="10">
        <f t="shared" ref="CG12" si="25">AG12/(AG12+AH12+AI12+AJ12+AK12)*100</f>
        <v>4.2635106231284752</v>
      </c>
      <c r="CH12" s="10">
        <f t="shared" ref="CH12" si="26">AH12/(AG12+AH12+AI12+AJ12+AK12)*100</f>
        <v>8.6553543419364036</v>
      </c>
      <c r="CI12" s="10">
        <f t="shared" ref="CI12" si="27">AI12/(AG12+AH12+AI12+AJ12+AK12)*100</f>
        <v>28.789391130757163</v>
      </c>
      <c r="CJ12" s="10">
        <f t="shared" ref="CJ12" si="28">AJ12/(AG12+AH12+AI12+AJ12+AK12)*100</f>
        <v>13.204049622130329</v>
      </c>
      <c r="CK12" s="10">
        <f t="shared" ref="CK12" si="29">AK12/(AG12+AH12+AI12+AJ12+AK12)*100</f>
        <v>45.087694282047622</v>
      </c>
      <c r="CL12" s="10">
        <f t="shared" ref="CL12" si="30">AL12/(AL12+AM12+AN12+AO12+AP12)*100</f>
        <v>5.6323969770426352</v>
      </c>
      <c r="CM12" s="10">
        <f t="shared" ref="CM12" si="31">AM12/(AL12+AM12+AN12+AO12+AP12)*100</f>
        <v>10.665906174247826</v>
      </c>
      <c r="CN12" s="10">
        <f t="shared" ref="CN12" si="32">AN12/(AL12+AM12+AN12+AO12+AP12)*100</f>
        <v>27.349208612576643</v>
      </c>
      <c r="CO12" s="10">
        <f t="shared" ref="CO12" si="33">AO12/(AL12+AM12+AN12+AO12+AP12)*100</f>
        <v>12.704976472265791</v>
      </c>
      <c r="CP12" s="10">
        <f t="shared" ref="CP12" si="34">AP12/(AL12+AM12+AN12+AO12+AP12)*100</f>
        <v>43.647511763867101</v>
      </c>
      <c r="CQ12" s="10">
        <f t="shared" ref="CQ12" si="35">AQ12/(AQ12+AR12+AS12+AT12+AU12)*100</f>
        <v>4.5059175816341082</v>
      </c>
      <c r="CR12" s="10">
        <f t="shared" ref="CR12" si="36">AR12/(AQ12+AR12+AS12+AT12+AU12)*100</f>
        <v>8.3416512191644081</v>
      </c>
      <c r="CS12" s="10">
        <f t="shared" ref="CS12" si="37">AS12/(AQ12+AR12+AS12+AT12+AU12)*100</f>
        <v>28.604021103664621</v>
      </c>
      <c r="CT12" s="10">
        <f t="shared" ref="CT12" si="38">AT12/(AQ12+AR12+AS12+AT12+AU12)*100</f>
        <v>12.6479395408527</v>
      </c>
      <c r="CU12" s="10">
        <f t="shared" ref="CU12" si="39">AU12/(AQ12+AR12+AS12+AT12+AU12)*100</f>
        <v>45.900470554684162</v>
      </c>
      <c r="CV12" s="10">
        <f t="shared" ref="CV12" si="40">AV12/(AV12+AW12+AX12+AY12+AZ12)*100</f>
        <v>5.88906316840154</v>
      </c>
      <c r="CW12" s="10">
        <f t="shared" ref="CW12" si="41">AW12/(AV12+AW12+AX12+AY12+AZ12)*100</f>
        <v>13.03293882789106</v>
      </c>
      <c r="CX12" s="10">
        <f t="shared" ref="CX12" si="42">AX12/(AV12+AW12+AX12+AY12+AZ12)*100</f>
        <v>29.316982746328247</v>
      </c>
      <c r="CY12" s="10">
        <f t="shared" ref="CY12" si="43">AY12/(AV12+AW12+AX12+AY12+AZ12)*100</f>
        <v>14.387565948951947</v>
      </c>
      <c r="CZ12" s="10">
        <f t="shared" ref="CZ12" si="44">AZ12/(AV12+AW12+AX12+AY12+AZ12)*100</f>
        <v>37.373449308427212</v>
      </c>
    </row>
    <row r="13" spans="1:104" x14ac:dyDescent="0.25">
      <c r="B13" s="29" t="s">
        <v>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B13" s="29" t="s">
        <v>2</v>
      </c>
      <c r="BC13" s="11"/>
      <c r="BD13" s="11"/>
      <c r="BE13" s="4"/>
      <c r="BF13" s="4"/>
      <c r="BG13" s="4"/>
      <c r="BH13" s="11"/>
      <c r="BI13" s="11"/>
      <c r="BJ13" s="4"/>
      <c r="BK13" s="4"/>
      <c r="BL13" s="4"/>
      <c r="BM13" s="11"/>
      <c r="BN13" s="11"/>
      <c r="BO13" s="4"/>
      <c r="BP13" s="4"/>
      <c r="BQ13" s="4"/>
      <c r="BR13" s="11"/>
      <c r="BS13" s="11"/>
      <c r="BT13" s="4"/>
      <c r="BU13" s="4"/>
      <c r="BV13" s="4"/>
      <c r="BW13" s="11"/>
      <c r="BX13" s="11"/>
      <c r="BY13" s="4"/>
      <c r="BZ13" s="4"/>
      <c r="CA13" s="4"/>
      <c r="CB13" s="11"/>
      <c r="CC13" s="11"/>
      <c r="CD13" s="4"/>
      <c r="CE13" s="4"/>
      <c r="CF13" s="4"/>
      <c r="CG13" s="11"/>
      <c r="CH13" s="11"/>
      <c r="CI13" s="4"/>
      <c r="CJ13" s="4"/>
      <c r="CK13" s="4"/>
      <c r="CL13" s="11"/>
      <c r="CM13" s="11"/>
      <c r="CN13" s="4"/>
      <c r="CO13" s="4"/>
      <c r="CP13" s="4"/>
      <c r="CQ13" s="11"/>
      <c r="CR13" s="11"/>
      <c r="CS13" s="4"/>
      <c r="CT13" s="4"/>
      <c r="CU13" s="4"/>
      <c r="CV13" s="11"/>
      <c r="CW13" s="11"/>
      <c r="CX13" s="4"/>
      <c r="CY13" s="4"/>
      <c r="CZ13" s="4"/>
    </row>
    <row r="14" spans="1:104" x14ac:dyDescent="0.25">
      <c r="B14" s="8" t="s">
        <v>3</v>
      </c>
      <c r="C14" s="9">
        <v>51</v>
      </c>
      <c r="D14" s="9">
        <v>164</v>
      </c>
      <c r="E14" s="9">
        <v>465</v>
      </c>
      <c r="F14" s="9">
        <v>261</v>
      </c>
      <c r="G14" s="9">
        <v>589</v>
      </c>
      <c r="H14" s="9">
        <v>109</v>
      </c>
      <c r="I14" s="9">
        <v>276</v>
      </c>
      <c r="J14" s="9">
        <v>576</v>
      </c>
      <c r="K14" s="9">
        <v>220</v>
      </c>
      <c r="L14" s="9">
        <v>349</v>
      </c>
      <c r="M14" s="9">
        <v>192</v>
      </c>
      <c r="N14" s="9">
        <v>402</v>
      </c>
      <c r="O14" s="9">
        <v>603</v>
      </c>
      <c r="P14" s="9">
        <v>151</v>
      </c>
      <c r="Q14" s="9">
        <v>182</v>
      </c>
      <c r="R14" s="9">
        <v>148</v>
      </c>
      <c r="S14" s="9">
        <v>315</v>
      </c>
      <c r="T14" s="9">
        <v>574</v>
      </c>
      <c r="U14" s="9">
        <v>176</v>
      </c>
      <c r="V14" s="9">
        <v>317</v>
      </c>
      <c r="W14" s="9">
        <v>76</v>
      </c>
      <c r="X14" s="9">
        <v>187</v>
      </c>
      <c r="Y14" s="9">
        <v>502</v>
      </c>
      <c r="Z14" s="9">
        <v>263</v>
      </c>
      <c r="AA14" s="9">
        <v>502</v>
      </c>
      <c r="AB14" s="9">
        <v>58</v>
      </c>
      <c r="AC14" s="9">
        <v>117</v>
      </c>
      <c r="AD14" s="9">
        <v>449</v>
      </c>
      <c r="AE14" s="9">
        <v>214</v>
      </c>
      <c r="AF14" s="9">
        <v>692</v>
      </c>
      <c r="AG14" s="9">
        <v>58</v>
      </c>
      <c r="AH14" s="9">
        <v>127</v>
      </c>
      <c r="AI14" s="9">
        <v>412</v>
      </c>
      <c r="AJ14" s="9">
        <v>218</v>
      </c>
      <c r="AK14" s="9">
        <v>715</v>
      </c>
      <c r="AL14" s="9">
        <v>74</v>
      </c>
      <c r="AM14" s="9">
        <v>142</v>
      </c>
      <c r="AN14" s="9">
        <v>405</v>
      </c>
      <c r="AO14" s="9">
        <v>214</v>
      </c>
      <c r="AP14" s="9">
        <v>695</v>
      </c>
      <c r="AQ14" s="9">
        <v>56</v>
      </c>
      <c r="AR14" s="9">
        <v>125</v>
      </c>
      <c r="AS14" s="9">
        <v>415</v>
      </c>
      <c r="AT14" s="9">
        <v>210</v>
      </c>
      <c r="AU14" s="9">
        <v>724</v>
      </c>
      <c r="AV14" s="9">
        <v>74</v>
      </c>
      <c r="AW14" s="9">
        <v>148</v>
      </c>
      <c r="AX14" s="9">
        <v>427</v>
      </c>
      <c r="AY14" s="9">
        <v>225</v>
      </c>
      <c r="AZ14" s="9">
        <v>656</v>
      </c>
      <c r="BB14" s="8" t="s">
        <v>3</v>
      </c>
      <c r="BC14" s="12">
        <f t="shared" ref="BC14:BC17" si="45">C14/(C14+D14+E14+F14+G14)*100</f>
        <v>3.3333333333333335</v>
      </c>
      <c r="BD14" s="12">
        <f t="shared" ref="BD14:BD17" si="46">D14/(C14+D14+E14+F14+G14)*100</f>
        <v>10.718954248366012</v>
      </c>
      <c r="BE14" s="12">
        <f t="shared" ref="BE14:BE17" si="47">E14/(C14+D14+E14+F14+G14)*100</f>
        <v>30.392156862745097</v>
      </c>
      <c r="BF14" s="12">
        <f t="shared" ref="BF14:BF17" si="48">F14/(C14+D14+E14+F14+G14)*100</f>
        <v>17.058823529411764</v>
      </c>
      <c r="BG14" s="12">
        <f t="shared" ref="BG14:BG17" si="49">G14/(C14+D14+E14+F14+G14)*100</f>
        <v>38.496732026143796</v>
      </c>
      <c r="BH14" s="12">
        <f t="shared" ref="BH14:BH17" si="50">H14/(H14+I14+J14+K14+L14)*100</f>
        <v>7.1241830065359473</v>
      </c>
      <c r="BI14" s="12">
        <f t="shared" ref="BI14:BI17" si="51">I14/(H14+I14+J14+K14+L14)*100</f>
        <v>18.03921568627451</v>
      </c>
      <c r="BJ14" s="12">
        <f t="shared" ref="BJ14:BJ17" si="52">J14/(H14+I14+J14+K14+L14)*100</f>
        <v>37.647058823529413</v>
      </c>
      <c r="BK14" s="12">
        <f t="shared" ref="BK14:BK17" si="53">K14/(H14+I14+J14+K14+L14)*100</f>
        <v>14.37908496732026</v>
      </c>
      <c r="BL14" s="12">
        <f t="shared" ref="BL14:BL17" si="54">L14/(H14+I14+J14+K14+L14)*100</f>
        <v>22.81045751633987</v>
      </c>
      <c r="BM14" s="12">
        <f t="shared" ref="BM14:BM17" si="55">M14/(M14+N14+O14+P14+Q14)*100</f>
        <v>12.549019607843137</v>
      </c>
      <c r="BN14" s="12">
        <f t="shared" ref="BN14:BN17" si="56">N14/(M14+N14+O14+P14+Q14)*100</f>
        <v>26.274509803921571</v>
      </c>
      <c r="BO14" s="12">
        <f t="shared" ref="BO14:BO17" si="57">O14/(M14+N14+O14+P14+Q14)*100</f>
        <v>39.411764705882355</v>
      </c>
      <c r="BP14" s="12">
        <f t="shared" ref="BP14:BP17" si="58">P14/(M14+N14+O14+P14+Q14)*100</f>
        <v>9.8692810457516345</v>
      </c>
      <c r="BQ14" s="12">
        <f t="shared" ref="BQ14:BQ17" si="59">Q14/(M14+N14+O14+P14+Q14)*100</f>
        <v>11.895424836601306</v>
      </c>
      <c r="BR14" s="12">
        <f t="shared" ref="BR14:BR17" si="60">R14/(R14+S14+T14+U14+V14)*100</f>
        <v>9.6732026143790861</v>
      </c>
      <c r="BS14" s="12">
        <f t="shared" ref="BS14:BS17" si="61">S14/(R14+S14+T14+U14+V14)*100</f>
        <v>20.588235294117645</v>
      </c>
      <c r="BT14" s="12">
        <f t="shared" ref="BT14:BT17" si="62">T14/(R14+S14+T14+U14+V14)*100</f>
        <v>37.516339869281047</v>
      </c>
      <c r="BU14" s="12">
        <f t="shared" ref="BU14:BU17" si="63">U14/(R14+S14+T14+U14+V14)*100</f>
        <v>11.503267973856209</v>
      </c>
      <c r="BV14" s="12">
        <f t="shared" ref="BV14:BV17" si="64">V14/(R14+S14+T14+U14+V14)*100</f>
        <v>20.718954248366014</v>
      </c>
      <c r="BW14" s="12">
        <f t="shared" ref="BW14:BW17" si="65">W14/(W14+X14+Y14+Z14+AA14)*100</f>
        <v>4.9673202614379086</v>
      </c>
      <c r="BX14" s="12">
        <f t="shared" ref="BX14:BX17" si="66">X14/(W14+X14+Y14+Z14+AA14)*100</f>
        <v>12.222222222222221</v>
      </c>
      <c r="BY14" s="12">
        <f t="shared" ref="BY14:BY17" si="67">Y14/(W14+X14+Y14+Z14+AA14)*100</f>
        <v>32.810457516339866</v>
      </c>
      <c r="BZ14" s="12">
        <f t="shared" ref="BZ14:BZ17" si="68">Z14/(W14+X14+Y14+Z14+AA14)*100</f>
        <v>17.18954248366013</v>
      </c>
      <c r="CA14" s="12">
        <f t="shared" ref="CA14:CA17" si="69">AA14/(W14+X14+Y14+Z14+AA14)*100</f>
        <v>32.810457516339866</v>
      </c>
      <c r="CB14" s="12">
        <f t="shared" ref="CB14:CB17" si="70">AB14/(AB14+AC14+AD14+AE14+AF14)*100</f>
        <v>3.7908496732026142</v>
      </c>
      <c r="CC14" s="12">
        <f t="shared" ref="CC14:CC17" si="71">AC14/(AB14+AC14+AD14+AE14+AF14)*100</f>
        <v>7.6470588235294121</v>
      </c>
      <c r="CD14" s="12">
        <f t="shared" ref="CD14:CD17" si="72">AD14/(AB14+AC14+AD14+AE14+AF14)*100</f>
        <v>29.346405228758172</v>
      </c>
      <c r="CE14" s="12">
        <f t="shared" ref="CE14:CE17" si="73">AE14/(AB14+AC14+AD14+AE14+AF14)*100</f>
        <v>13.986928104575163</v>
      </c>
      <c r="CF14" s="12">
        <f t="shared" ref="CF14:CF17" si="74">AF14/(AB14+AC14+AD14+AE14+AF14)*100</f>
        <v>45.228758169934643</v>
      </c>
      <c r="CG14" s="12">
        <f t="shared" ref="CG14:CG17" si="75">AG14/(AG14+AH14+AI14+AJ14+AK14)*100</f>
        <v>3.7908496732026142</v>
      </c>
      <c r="CH14" s="12">
        <f t="shared" ref="CH14:CH17" si="76">AH14/(AG14+AH14+AI14+AJ14+AK14)*100</f>
        <v>8.3006535947712408</v>
      </c>
      <c r="CI14" s="12">
        <f t="shared" ref="CI14:CI17" si="77">AI14/(AG14+AH14+AI14+AJ14+AK14)*100</f>
        <v>26.928104575163399</v>
      </c>
      <c r="CJ14" s="12">
        <f t="shared" ref="CJ14:CJ17" si="78">AJ14/(AG14+AH14+AI14+AJ14+AK14)*100</f>
        <v>14.248366013071895</v>
      </c>
      <c r="CK14" s="12">
        <f t="shared" ref="CK14:CK17" si="79">AK14/(AG14+AH14+AI14+AJ14+AK14)*100</f>
        <v>46.732026143790847</v>
      </c>
      <c r="CL14" s="12">
        <f t="shared" ref="CL14:CL17" si="80">AL14/(AL14+AM14+AN14+AO14+AP14)*100</f>
        <v>4.8366013071895431</v>
      </c>
      <c r="CM14" s="12">
        <f t="shared" ref="CM14:CM17" si="81">AM14/(AL14+AM14+AN14+AO14+AP14)*100</f>
        <v>9.2810457516339877</v>
      </c>
      <c r="CN14" s="12">
        <f t="shared" ref="CN14:CN17" si="82">AN14/(AL14+AM14+AN14+AO14+AP14)*100</f>
        <v>26.47058823529412</v>
      </c>
      <c r="CO14" s="12">
        <f t="shared" ref="CO14:CO17" si="83">AO14/(AL14+AM14+AN14+AO14+AP14)*100</f>
        <v>13.986928104575163</v>
      </c>
      <c r="CP14" s="12">
        <f t="shared" ref="CP14:CP17" si="84">AP14/(AL14+AM14+AN14+AO14+AP14)*100</f>
        <v>45.424836601307192</v>
      </c>
      <c r="CQ14" s="12">
        <f t="shared" ref="CQ14:CQ17" si="85">AQ14/(AQ14+AR14+AS14+AT14+AU14)*100</f>
        <v>3.6601307189542487</v>
      </c>
      <c r="CR14" s="12">
        <f t="shared" ref="CR14:CR17" si="86">AR14/(AQ14+AR14+AS14+AT14+AU14)*100</f>
        <v>8.1699346405228752</v>
      </c>
      <c r="CS14" s="12">
        <f t="shared" ref="CS14:CS17" si="87">AS14/(AQ14+AR14+AS14+AT14+AU14)*100</f>
        <v>27.124183006535947</v>
      </c>
      <c r="CT14" s="12">
        <f t="shared" ref="CT14:CT17" si="88">AT14/(AQ14+AR14+AS14+AT14+AU14)*100</f>
        <v>13.725490196078432</v>
      </c>
      <c r="CU14" s="12">
        <f t="shared" ref="CU14:CU17" si="89">AU14/(AQ14+AR14+AS14+AT14+AU14)*100</f>
        <v>47.320261437908492</v>
      </c>
      <c r="CV14" s="12">
        <f t="shared" ref="CV14:CV17" si="90">AV14/(AV14+AW14+AX14+AY14+AZ14)*100</f>
        <v>4.8366013071895431</v>
      </c>
      <c r="CW14" s="12">
        <f t="shared" ref="CW14:CW17" si="91">AW14/(AV14+AW14+AX14+AY14+AZ14)*100</f>
        <v>9.6732026143790861</v>
      </c>
      <c r="CX14" s="12">
        <f t="shared" ref="CX14:CX17" si="92">AX14/(AV14+AW14+AX14+AY14+AZ14)*100</f>
        <v>27.908496732026144</v>
      </c>
      <c r="CY14" s="12">
        <f t="shared" ref="CY14:CY17" si="93">AY14/(AV14+AW14+AX14+AY14+AZ14)*100</f>
        <v>14.705882352941178</v>
      </c>
      <c r="CZ14" s="12">
        <f t="shared" ref="CZ14:CZ17" si="94">AZ14/(AV14+AW14+AX14+AY14+AZ14)*100</f>
        <v>42.875816993464049</v>
      </c>
    </row>
    <row r="15" spans="1:104" x14ac:dyDescent="0.25">
      <c r="B15" s="8" t="s">
        <v>4</v>
      </c>
      <c r="C15" s="9">
        <v>118</v>
      </c>
      <c r="D15" s="9">
        <v>315</v>
      </c>
      <c r="E15" s="9">
        <v>845</v>
      </c>
      <c r="F15" s="9">
        <v>367</v>
      </c>
      <c r="G15" s="9">
        <v>855</v>
      </c>
      <c r="H15" s="9">
        <v>208</v>
      </c>
      <c r="I15" s="9">
        <v>508</v>
      </c>
      <c r="J15" s="9">
        <v>969</v>
      </c>
      <c r="K15" s="9">
        <v>350</v>
      </c>
      <c r="L15" s="9">
        <v>465</v>
      </c>
      <c r="M15" s="9">
        <v>306</v>
      </c>
      <c r="N15" s="9">
        <v>620</v>
      </c>
      <c r="O15" s="9">
        <v>1022</v>
      </c>
      <c r="P15" s="9">
        <v>228</v>
      </c>
      <c r="Q15" s="9">
        <v>324</v>
      </c>
      <c r="R15" s="9">
        <v>263</v>
      </c>
      <c r="S15" s="9">
        <v>542</v>
      </c>
      <c r="T15" s="9">
        <v>966</v>
      </c>
      <c r="U15" s="9">
        <v>278</v>
      </c>
      <c r="V15" s="9">
        <v>451</v>
      </c>
      <c r="W15" s="9">
        <v>134</v>
      </c>
      <c r="X15" s="9">
        <v>324</v>
      </c>
      <c r="Y15" s="9">
        <v>875</v>
      </c>
      <c r="Z15" s="9">
        <v>421</v>
      </c>
      <c r="AA15" s="9">
        <v>746</v>
      </c>
      <c r="AB15" s="9">
        <v>97</v>
      </c>
      <c r="AC15" s="9">
        <v>222</v>
      </c>
      <c r="AD15" s="9">
        <v>745</v>
      </c>
      <c r="AE15" s="9">
        <v>340</v>
      </c>
      <c r="AF15" s="9">
        <v>1096</v>
      </c>
      <c r="AG15" s="9">
        <v>101</v>
      </c>
      <c r="AH15" s="9">
        <v>208</v>
      </c>
      <c r="AI15" s="9">
        <v>720</v>
      </c>
      <c r="AJ15" s="9">
        <v>347</v>
      </c>
      <c r="AK15" s="9">
        <v>1124</v>
      </c>
      <c r="AL15" s="9">
        <v>150</v>
      </c>
      <c r="AM15" s="9">
        <v>261</v>
      </c>
      <c r="AN15" s="9">
        <v>674</v>
      </c>
      <c r="AO15" s="9">
        <v>323</v>
      </c>
      <c r="AP15" s="9">
        <v>1092</v>
      </c>
      <c r="AQ15" s="9">
        <v>96</v>
      </c>
      <c r="AR15" s="9">
        <v>212</v>
      </c>
      <c r="AS15" s="9">
        <v>711</v>
      </c>
      <c r="AT15" s="9">
        <v>337</v>
      </c>
      <c r="AU15" s="9">
        <v>1144</v>
      </c>
      <c r="AV15" s="9">
        <v>151</v>
      </c>
      <c r="AW15" s="9">
        <v>295</v>
      </c>
      <c r="AX15" s="9">
        <v>737</v>
      </c>
      <c r="AY15" s="9">
        <v>369</v>
      </c>
      <c r="AZ15" s="9">
        <v>948</v>
      </c>
      <c r="BB15" s="8" t="s">
        <v>4</v>
      </c>
      <c r="BC15" s="12">
        <f t="shared" si="45"/>
        <v>4.72</v>
      </c>
      <c r="BD15" s="12">
        <f t="shared" si="46"/>
        <v>12.6</v>
      </c>
      <c r="BE15" s="12">
        <f t="shared" si="47"/>
        <v>33.800000000000004</v>
      </c>
      <c r="BF15" s="12">
        <f t="shared" si="48"/>
        <v>14.680000000000001</v>
      </c>
      <c r="BG15" s="12">
        <f t="shared" si="49"/>
        <v>34.200000000000003</v>
      </c>
      <c r="BH15" s="12">
        <f t="shared" si="50"/>
        <v>8.32</v>
      </c>
      <c r="BI15" s="12">
        <f t="shared" si="51"/>
        <v>20.32</v>
      </c>
      <c r="BJ15" s="12">
        <f t="shared" si="52"/>
        <v>38.76</v>
      </c>
      <c r="BK15" s="12">
        <f t="shared" si="53"/>
        <v>14.000000000000002</v>
      </c>
      <c r="BL15" s="12">
        <f t="shared" si="54"/>
        <v>18.600000000000001</v>
      </c>
      <c r="BM15" s="12">
        <f t="shared" si="55"/>
        <v>12.24</v>
      </c>
      <c r="BN15" s="12">
        <f t="shared" si="56"/>
        <v>24.8</v>
      </c>
      <c r="BO15" s="12">
        <f t="shared" si="57"/>
        <v>40.880000000000003</v>
      </c>
      <c r="BP15" s="12">
        <f t="shared" si="58"/>
        <v>9.120000000000001</v>
      </c>
      <c r="BQ15" s="12">
        <f t="shared" si="59"/>
        <v>12.959999999999999</v>
      </c>
      <c r="BR15" s="12">
        <f t="shared" si="60"/>
        <v>10.52</v>
      </c>
      <c r="BS15" s="12">
        <f t="shared" si="61"/>
        <v>21.68</v>
      </c>
      <c r="BT15" s="12">
        <f t="shared" si="62"/>
        <v>38.64</v>
      </c>
      <c r="BU15" s="12">
        <f t="shared" si="63"/>
        <v>11.12</v>
      </c>
      <c r="BV15" s="12">
        <f t="shared" si="64"/>
        <v>18.04</v>
      </c>
      <c r="BW15" s="12">
        <f t="shared" si="65"/>
        <v>5.36</v>
      </c>
      <c r="BX15" s="12">
        <f t="shared" si="66"/>
        <v>12.959999999999999</v>
      </c>
      <c r="BY15" s="12">
        <f t="shared" si="67"/>
        <v>35</v>
      </c>
      <c r="BZ15" s="12">
        <f t="shared" si="68"/>
        <v>16.84</v>
      </c>
      <c r="CA15" s="12">
        <f t="shared" si="69"/>
        <v>29.84</v>
      </c>
      <c r="CB15" s="12">
        <f t="shared" si="70"/>
        <v>3.88</v>
      </c>
      <c r="CC15" s="12">
        <f t="shared" si="71"/>
        <v>8.8800000000000008</v>
      </c>
      <c r="CD15" s="12">
        <f t="shared" si="72"/>
        <v>29.799999999999997</v>
      </c>
      <c r="CE15" s="12">
        <f t="shared" si="73"/>
        <v>13.600000000000001</v>
      </c>
      <c r="CF15" s="12">
        <f t="shared" si="74"/>
        <v>43.84</v>
      </c>
      <c r="CG15" s="12">
        <f t="shared" si="75"/>
        <v>4.04</v>
      </c>
      <c r="CH15" s="12">
        <f t="shared" si="76"/>
        <v>8.32</v>
      </c>
      <c r="CI15" s="12">
        <f t="shared" si="77"/>
        <v>28.799999999999997</v>
      </c>
      <c r="CJ15" s="12">
        <f t="shared" si="78"/>
        <v>13.88</v>
      </c>
      <c r="CK15" s="12">
        <f t="shared" si="79"/>
        <v>44.96</v>
      </c>
      <c r="CL15" s="12">
        <f t="shared" si="80"/>
        <v>6</v>
      </c>
      <c r="CM15" s="12">
        <f t="shared" si="81"/>
        <v>10.440000000000001</v>
      </c>
      <c r="CN15" s="12">
        <f t="shared" si="82"/>
        <v>26.96</v>
      </c>
      <c r="CO15" s="12">
        <f t="shared" si="83"/>
        <v>12.920000000000002</v>
      </c>
      <c r="CP15" s="12">
        <f t="shared" si="84"/>
        <v>43.68</v>
      </c>
      <c r="CQ15" s="12">
        <f t="shared" si="85"/>
        <v>3.84</v>
      </c>
      <c r="CR15" s="12">
        <f t="shared" si="86"/>
        <v>8.48</v>
      </c>
      <c r="CS15" s="12">
        <f t="shared" si="87"/>
        <v>28.439999999999998</v>
      </c>
      <c r="CT15" s="12">
        <f t="shared" si="88"/>
        <v>13.48</v>
      </c>
      <c r="CU15" s="12">
        <f t="shared" si="89"/>
        <v>45.76</v>
      </c>
      <c r="CV15" s="12">
        <f t="shared" si="90"/>
        <v>6.04</v>
      </c>
      <c r="CW15" s="12">
        <f t="shared" si="91"/>
        <v>11.799999999999999</v>
      </c>
      <c r="CX15" s="12">
        <f t="shared" si="92"/>
        <v>29.48</v>
      </c>
      <c r="CY15" s="12">
        <f t="shared" si="93"/>
        <v>14.760000000000002</v>
      </c>
      <c r="CZ15" s="12">
        <f t="shared" si="94"/>
        <v>37.92</v>
      </c>
    </row>
    <row r="16" spans="1:104" x14ac:dyDescent="0.25">
      <c r="B16" s="8" t="s">
        <v>5</v>
      </c>
      <c r="C16" s="9">
        <v>118</v>
      </c>
      <c r="D16" s="9">
        <v>258</v>
      </c>
      <c r="E16" s="9">
        <v>659</v>
      </c>
      <c r="F16" s="9">
        <v>293</v>
      </c>
      <c r="G16" s="9">
        <v>727</v>
      </c>
      <c r="H16" s="9">
        <v>158</v>
      </c>
      <c r="I16" s="9">
        <v>459</v>
      </c>
      <c r="J16" s="9">
        <v>827</v>
      </c>
      <c r="K16" s="9">
        <v>235</v>
      </c>
      <c r="L16" s="9">
        <v>376</v>
      </c>
      <c r="M16" s="9">
        <v>189</v>
      </c>
      <c r="N16" s="9">
        <v>442</v>
      </c>
      <c r="O16" s="9">
        <v>1004</v>
      </c>
      <c r="P16" s="9">
        <v>145</v>
      </c>
      <c r="Q16" s="9">
        <v>275</v>
      </c>
      <c r="R16" s="9">
        <v>143</v>
      </c>
      <c r="S16" s="9">
        <v>442</v>
      </c>
      <c r="T16" s="9">
        <v>872</v>
      </c>
      <c r="U16" s="9">
        <v>199</v>
      </c>
      <c r="V16" s="9">
        <v>399</v>
      </c>
      <c r="W16" s="9">
        <v>88</v>
      </c>
      <c r="X16" s="9">
        <v>291</v>
      </c>
      <c r="Y16" s="9">
        <v>780</v>
      </c>
      <c r="Z16" s="9">
        <v>307</v>
      </c>
      <c r="AA16" s="9">
        <v>589</v>
      </c>
      <c r="AB16" s="9">
        <v>60</v>
      </c>
      <c r="AC16" s="9">
        <v>160</v>
      </c>
      <c r="AD16" s="9">
        <v>686</v>
      </c>
      <c r="AE16" s="9">
        <v>233</v>
      </c>
      <c r="AF16" s="9">
        <v>916</v>
      </c>
      <c r="AG16" s="9">
        <v>93</v>
      </c>
      <c r="AH16" s="9">
        <v>191</v>
      </c>
      <c r="AI16" s="9">
        <v>624</v>
      </c>
      <c r="AJ16" s="9">
        <v>241</v>
      </c>
      <c r="AK16" s="9">
        <v>906</v>
      </c>
      <c r="AL16" s="9">
        <v>115</v>
      </c>
      <c r="AM16" s="9">
        <v>248</v>
      </c>
      <c r="AN16" s="9">
        <v>585</v>
      </c>
      <c r="AO16" s="9">
        <v>231</v>
      </c>
      <c r="AP16" s="9">
        <v>876</v>
      </c>
      <c r="AQ16" s="9">
        <v>102</v>
      </c>
      <c r="AR16" s="9">
        <v>174</v>
      </c>
      <c r="AS16" s="9">
        <v>622</v>
      </c>
      <c r="AT16" s="9">
        <v>225</v>
      </c>
      <c r="AU16" s="9">
        <v>932</v>
      </c>
      <c r="AV16" s="9">
        <v>124</v>
      </c>
      <c r="AW16" s="9">
        <v>319</v>
      </c>
      <c r="AX16" s="9">
        <v>634</v>
      </c>
      <c r="AY16" s="9">
        <v>284</v>
      </c>
      <c r="AZ16" s="9">
        <v>694</v>
      </c>
      <c r="BB16" s="8" t="s">
        <v>5</v>
      </c>
      <c r="BC16" s="12">
        <f t="shared" si="45"/>
        <v>5.7420924574209247</v>
      </c>
      <c r="BD16" s="12">
        <f t="shared" si="46"/>
        <v>12.554744525547445</v>
      </c>
      <c r="BE16" s="12">
        <f t="shared" si="47"/>
        <v>32.068126520681268</v>
      </c>
      <c r="BF16" s="12">
        <f t="shared" si="48"/>
        <v>14.257907542579076</v>
      </c>
      <c r="BG16" s="12">
        <f t="shared" si="49"/>
        <v>35.37712895377129</v>
      </c>
      <c r="BH16" s="12">
        <f t="shared" si="50"/>
        <v>7.6885644768856451</v>
      </c>
      <c r="BI16" s="12">
        <f t="shared" si="51"/>
        <v>22.335766423357665</v>
      </c>
      <c r="BJ16" s="12">
        <f t="shared" si="52"/>
        <v>40.243309002433094</v>
      </c>
      <c r="BK16" s="12">
        <f t="shared" si="53"/>
        <v>11.435523114355231</v>
      </c>
      <c r="BL16" s="12">
        <f t="shared" si="54"/>
        <v>18.296836982968369</v>
      </c>
      <c r="BM16" s="12">
        <f t="shared" si="55"/>
        <v>9.1970802919708028</v>
      </c>
      <c r="BN16" s="12">
        <f t="shared" si="56"/>
        <v>21.508515815085158</v>
      </c>
      <c r="BO16" s="12">
        <f t="shared" si="57"/>
        <v>48.856447688564472</v>
      </c>
      <c r="BP16" s="12">
        <f t="shared" si="58"/>
        <v>7.0559610705596105</v>
      </c>
      <c r="BQ16" s="12">
        <f t="shared" si="59"/>
        <v>13.381995133819952</v>
      </c>
      <c r="BR16" s="12">
        <f t="shared" si="60"/>
        <v>6.9586374695863746</v>
      </c>
      <c r="BS16" s="12">
        <f t="shared" si="61"/>
        <v>21.508515815085158</v>
      </c>
      <c r="BT16" s="12">
        <f t="shared" si="62"/>
        <v>42.433090024330902</v>
      </c>
      <c r="BU16" s="12">
        <f t="shared" si="63"/>
        <v>9.6836982968369831</v>
      </c>
      <c r="BV16" s="12">
        <f t="shared" si="64"/>
        <v>19.416058394160586</v>
      </c>
      <c r="BW16" s="12">
        <f t="shared" si="65"/>
        <v>4.2822384428223845</v>
      </c>
      <c r="BX16" s="12">
        <f t="shared" si="66"/>
        <v>14.160583941605839</v>
      </c>
      <c r="BY16" s="12">
        <f t="shared" si="67"/>
        <v>37.956204379562038</v>
      </c>
      <c r="BZ16" s="12">
        <f t="shared" si="68"/>
        <v>14.939172749391727</v>
      </c>
      <c r="CA16" s="12">
        <f t="shared" si="69"/>
        <v>28.661800486618006</v>
      </c>
      <c r="CB16" s="12">
        <f t="shared" si="70"/>
        <v>2.9197080291970803</v>
      </c>
      <c r="CC16" s="12">
        <f t="shared" si="71"/>
        <v>7.785888077858881</v>
      </c>
      <c r="CD16" s="12">
        <f t="shared" si="72"/>
        <v>33.381995133819956</v>
      </c>
      <c r="CE16" s="12">
        <f t="shared" si="73"/>
        <v>11.338199513381996</v>
      </c>
      <c r="CF16" s="12">
        <f t="shared" si="74"/>
        <v>44.57420924574209</v>
      </c>
      <c r="CG16" s="12">
        <f t="shared" si="75"/>
        <v>4.5255474452554747</v>
      </c>
      <c r="CH16" s="12">
        <f t="shared" si="76"/>
        <v>9.2944038929440396</v>
      </c>
      <c r="CI16" s="12">
        <f t="shared" si="77"/>
        <v>30.364963503649633</v>
      </c>
      <c r="CJ16" s="12">
        <f t="shared" si="78"/>
        <v>11.72749391727494</v>
      </c>
      <c r="CK16" s="12">
        <f t="shared" si="79"/>
        <v>44.087591240875909</v>
      </c>
      <c r="CL16" s="12">
        <f t="shared" si="80"/>
        <v>5.5961070559610704</v>
      </c>
      <c r="CM16" s="12">
        <f t="shared" si="81"/>
        <v>12.068126520681265</v>
      </c>
      <c r="CN16" s="12">
        <f t="shared" si="82"/>
        <v>28.467153284671532</v>
      </c>
      <c r="CO16" s="12">
        <f t="shared" si="83"/>
        <v>11.240875912408759</v>
      </c>
      <c r="CP16" s="12">
        <f t="shared" si="84"/>
        <v>42.627737226277375</v>
      </c>
      <c r="CQ16" s="12">
        <f t="shared" si="85"/>
        <v>4.9635036496350367</v>
      </c>
      <c r="CR16" s="12">
        <f t="shared" si="86"/>
        <v>8.4671532846715323</v>
      </c>
      <c r="CS16" s="12">
        <f t="shared" si="87"/>
        <v>30.267639902676397</v>
      </c>
      <c r="CT16" s="12">
        <f t="shared" si="88"/>
        <v>10.948905109489052</v>
      </c>
      <c r="CU16" s="12">
        <f t="shared" si="89"/>
        <v>45.352798053527984</v>
      </c>
      <c r="CV16" s="12">
        <f t="shared" si="90"/>
        <v>6.0340632603406323</v>
      </c>
      <c r="CW16" s="12">
        <f t="shared" si="91"/>
        <v>15.523114355231144</v>
      </c>
      <c r="CX16" s="12">
        <f t="shared" si="92"/>
        <v>30.851581508515814</v>
      </c>
      <c r="CY16" s="12">
        <f t="shared" si="93"/>
        <v>13.819951338199512</v>
      </c>
      <c r="CZ16" s="12">
        <f t="shared" si="94"/>
        <v>33.771289537712896</v>
      </c>
    </row>
    <row r="17" spans="2:104" x14ac:dyDescent="0.25">
      <c r="B17" s="8" t="s">
        <v>6</v>
      </c>
      <c r="C17" s="9">
        <v>31</v>
      </c>
      <c r="D17" s="9">
        <v>67</v>
      </c>
      <c r="E17" s="9">
        <v>292</v>
      </c>
      <c r="F17" s="9">
        <v>147</v>
      </c>
      <c r="G17" s="9">
        <v>391</v>
      </c>
      <c r="H17" s="9">
        <v>58</v>
      </c>
      <c r="I17" s="9">
        <v>197</v>
      </c>
      <c r="J17" s="9">
        <v>391</v>
      </c>
      <c r="K17" s="9">
        <v>96</v>
      </c>
      <c r="L17" s="9">
        <v>186</v>
      </c>
      <c r="M17" s="9">
        <v>37</v>
      </c>
      <c r="N17" s="9">
        <v>177</v>
      </c>
      <c r="O17" s="9">
        <v>451</v>
      </c>
      <c r="P17" s="9">
        <v>95</v>
      </c>
      <c r="Q17" s="9">
        <v>168</v>
      </c>
      <c r="R17" s="9">
        <v>50</v>
      </c>
      <c r="S17" s="9">
        <v>187</v>
      </c>
      <c r="T17" s="9">
        <v>404</v>
      </c>
      <c r="U17" s="9">
        <v>94</v>
      </c>
      <c r="V17" s="9">
        <v>193</v>
      </c>
      <c r="W17" s="9">
        <v>41</v>
      </c>
      <c r="X17" s="9">
        <v>123</v>
      </c>
      <c r="Y17" s="9">
        <v>345</v>
      </c>
      <c r="Z17" s="9">
        <v>161</v>
      </c>
      <c r="AA17" s="9">
        <v>258</v>
      </c>
      <c r="AB17" s="9">
        <v>16</v>
      </c>
      <c r="AC17" s="9">
        <v>68</v>
      </c>
      <c r="AD17" s="9">
        <v>295</v>
      </c>
      <c r="AE17" s="9">
        <v>134</v>
      </c>
      <c r="AF17" s="9">
        <v>415</v>
      </c>
      <c r="AG17" s="9">
        <v>47</v>
      </c>
      <c r="AH17" s="9">
        <v>81</v>
      </c>
      <c r="AI17" s="9">
        <v>263</v>
      </c>
      <c r="AJ17" s="9">
        <v>120</v>
      </c>
      <c r="AK17" s="9">
        <v>417</v>
      </c>
      <c r="AL17" s="9">
        <v>56</v>
      </c>
      <c r="AM17" s="9">
        <v>97</v>
      </c>
      <c r="AN17" s="9">
        <v>254</v>
      </c>
      <c r="AO17" s="9">
        <v>123</v>
      </c>
      <c r="AP17" s="9">
        <v>398</v>
      </c>
      <c r="AQ17" s="9">
        <v>62</v>
      </c>
      <c r="AR17" s="9">
        <v>74</v>
      </c>
      <c r="AS17" s="9">
        <v>258</v>
      </c>
      <c r="AT17" s="9">
        <v>115</v>
      </c>
      <c r="AU17" s="9">
        <v>419</v>
      </c>
      <c r="AV17" s="9">
        <v>64</v>
      </c>
      <c r="AW17" s="9">
        <v>152</v>
      </c>
      <c r="AX17" s="9">
        <v>258</v>
      </c>
      <c r="AY17" s="9">
        <v>131</v>
      </c>
      <c r="AZ17" s="9">
        <v>323</v>
      </c>
      <c r="BB17" s="8" t="s">
        <v>6</v>
      </c>
      <c r="BC17" s="12">
        <f t="shared" si="45"/>
        <v>3.3405172413793101</v>
      </c>
      <c r="BD17" s="12">
        <f t="shared" si="46"/>
        <v>7.2198275862068968</v>
      </c>
      <c r="BE17" s="12">
        <f t="shared" si="47"/>
        <v>31.46551724137931</v>
      </c>
      <c r="BF17" s="12">
        <f t="shared" si="48"/>
        <v>15.84051724137931</v>
      </c>
      <c r="BG17" s="12">
        <f t="shared" si="49"/>
        <v>42.133620689655174</v>
      </c>
      <c r="BH17" s="12">
        <f t="shared" si="50"/>
        <v>6.25</v>
      </c>
      <c r="BI17" s="12">
        <f t="shared" si="51"/>
        <v>21.228448275862068</v>
      </c>
      <c r="BJ17" s="12">
        <f t="shared" si="52"/>
        <v>42.133620689655174</v>
      </c>
      <c r="BK17" s="12">
        <f t="shared" si="53"/>
        <v>10.344827586206897</v>
      </c>
      <c r="BL17" s="12">
        <f t="shared" si="54"/>
        <v>20.043103448275861</v>
      </c>
      <c r="BM17" s="12">
        <f t="shared" si="55"/>
        <v>3.9870689655172415</v>
      </c>
      <c r="BN17" s="12">
        <f t="shared" si="56"/>
        <v>19.073275862068968</v>
      </c>
      <c r="BO17" s="12">
        <f t="shared" si="57"/>
        <v>48.599137931034484</v>
      </c>
      <c r="BP17" s="12">
        <f t="shared" si="58"/>
        <v>10.237068965517242</v>
      </c>
      <c r="BQ17" s="12">
        <f t="shared" si="59"/>
        <v>18.103448275862068</v>
      </c>
      <c r="BR17" s="12">
        <f t="shared" si="60"/>
        <v>5.387931034482758</v>
      </c>
      <c r="BS17" s="12">
        <f t="shared" si="61"/>
        <v>20.150862068965516</v>
      </c>
      <c r="BT17" s="12">
        <f t="shared" si="62"/>
        <v>43.53448275862069</v>
      </c>
      <c r="BU17" s="12">
        <f t="shared" si="63"/>
        <v>10.129310344827585</v>
      </c>
      <c r="BV17" s="12">
        <f t="shared" si="64"/>
        <v>20.797413793103448</v>
      </c>
      <c r="BW17" s="12">
        <f t="shared" si="65"/>
        <v>4.4181034482758621</v>
      </c>
      <c r="BX17" s="12">
        <f t="shared" si="66"/>
        <v>13.254310344827585</v>
      </c>
      <c r="BY17" s="12">
        <f t="shared" si="67"/>
        <v>37.176724137931032</v>
      </c>
      <c r="BZ17" s="12">
        <f t="shared" si="68"/>
        <v>17.349137931034484</v>
      </c>
      <c r="CA17" s="12">
        <f t="shared" si="69"/>
        <v>27.801724137931032</v>
      </c>
      <c r="CB17" s="12">
        <f t="shared" si="70"/>
        <v>1.7241379310344827</v>
      </c>
      <c r="CC17" s="12">
        <f t="shared" si="71"/>
        <v>7.3275862068965507</v>
      </c>
      <c r="CD17" s="12">
        <f t="shared" si="72"/>
        <v>31.788793103448278</v>
      </c>
      <c r="CE17" s="12">
        <f t="shared" si="73"/>
        <v>14.439655172413794</v>
      </c>
      <c r="CF17" s="12">
        <f t="shared" si="74"/>
        <v>44.719827586206897</v>
      </c>
      <c r="CG17" s="12">
        <f t="shared" si="75"/>
        <v>5.0646551724137927</v>
      </c>
      <c r="CH17" s="12">
        <f t="shared" si="76"/>
        <v>8.7284482758620694</v>
      </c>
      <c r="CI17" s="12">
        <f t="shared" si="77"/>
        <v>28.34051724137931</v>
      </c>
      <c r="CJ17" s="12">
        <f t="shared" si="78"/>
        <v>12.931034482758621</v>
      </c>
      <c r="CK17" s="12">
        <f t="shared" si="79"/>
        <v>44.935344827586206</v>
      </c>
      <c r="CL17" s="12">
        <f t="shared" si="80"/>
        <v>6.0344827586206895</v>
      </c>
      <c r="CM17" s="12">
        <f t="shared" si="81"/>
        <v>10.452586206896552</v>
      </c>
      <c r="CN17" s="12">
        <f t="shared" si="82"/>
        <v>27.370689655172413</v>
      </c>
      <c r="CO17" s="12">
        <f t="shared" si="83"/>
        <v>13.254310344827585</v>
      </c>
      <c r="CP17" s="12">
        <f t="shared" si="84"/>
        <v>42.887931034482754</v>
      </c>
      <c r="CQ17" s="12">
        <f t="shared" si="85"/>
        <v>6.6810344827586201</v>
      </c>
      <c r="CR17" s="12">
        <f t="shared" si="86"/>
        <v>7.9741379310344831</v>
      </c>
      <c r="CS17" s="12">
        <f t="shared" si="87"/>
        <v>27.801724137931032</v>
      </c>
      <c r="CT17" s="12">
        <f t="shared" si="88"/>
        <v>12.392241379310345</v>
      </c>
      <c r="CU17" s="12">
        <f t="shared" si="89"/>
        <v>45.150862068965516</v>
      </c>
      <c r="CV17" s="12">
        <f t="shared" si="90"/>
        <v>6.8965517241379306</v>
      </c>
      <c r="CW17" s="12">
        <f t="shared" si="91"/>
        <v>16.379310344827587</v>
      </c>
      <c r="CX17" s="12">
        <f t="shared" si="92"/>
        <v>27.801724137931032</v>
      </c>
      <c r="CY17" s="12">
        <f t="shared" si="93"/>
        <v>14.116379310344829</v>
      </c>
      <c r="CZ17" s="12">
        <f t="shared" si="94"/>
        <v>34.806034482758619</v>
      </c>
    </row>
    <row r="18" spans="2:104" x14ac:dyDescent="0.25">
      <c r="B18" s="29" t="s">
        <v>17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B18" s="29" t="s">
        <v>17</v>
      </c>
      <c r="BC18" s="7"/>
      <c r="BD18" s="7"/>
      <c r="BE18" s="4"/>
      <c r="BF18" s="4"/>
      <c r="BG18" s="4"/>
      <c r="BH18" s="7"/>
      <c r="BI18" s="7"/>
      <c r="BJ18" s="4"/>
      <c r="BK18" s="4"/>
      <c r="BL18" s="4"/>
      <c r="BM18" s="7"/>
      <c r="BN18" s="7"/>
      <c r="BO18" s="4"/>
      <c r="BP18" s="4"/>
      <c r="BQ18" s="4"/>
      <c r="BR18" s="7"/>
      <c r="BS18" s="7"/>
      <c r="BT18" s="4"/>
      <c r="BU18" s="4"/>
      <c r="BV18" s="4"/>
      <c r="BW18" s="7"/>
      <c r="BX18" s="7"/>
      <c r="BY18" s="4"/>
      <c r="BZ18" s="4"/>
      <c r="CA18" s="4"/>
      <c r="CB18" s="7"/>
      <c r="CC18" s="7"/>
      <c r="CD18" s="4"/>
      <c r="CE18" s="4"/>
      <c r="CF18" s="4"/>
      <c r="CG18" s="7"/>
      <c r="CH18" s="7"/>
      <c r="CI18" s="4"/>
      <c r="CJ18" s="4"/>
      <c r="CK18" s="4"/>
      <c r="CL18" s="7"/>
      <c r="CM18" s="7"/>
      <c r="CN18" s="4"/>
      <c r="CO18" s="4"/>
      <c r="CP18" s="4"/>
      <c r="CQ18" s="7"/>
      <c r="CR18" s="7"/>
      <c r="CS18" s="4"/>
      <c r="CT18" s="4"/>
      <c r="CU18" s="4"/>
      <c r="CV18" s="7"/>
      <c r="CW18" s="7"/>
      <c r="CX18" s="4"/>
      <c r="CY18" s="4"/>
      <c r="CZ18" s="4"/>
    </row>
    <row r="19" spans="2:104" x14ac:dyDescent="0.25">
      <c r="B19" s="8" t="s">
        <v>10</v>
      </c>
      <c r="C19" s="9">
        <v>161</v>
      </c>
      <c r="D19" s="9">
        <v>286</v>
      </c>
      <c r="E19" s="9">
        <v>646</v>
      </c>
      <c r="F19" s="9">
        <v>305</v>
      </c>
      <c r="G19" s="9">
        <v>575</v>
      </c>
      <c r="H19" s="9">
        <v>147</v>
      </c>
      <c r="I19" s="9">
        <v>406</v>
      </c>
      <c r="J19" s="9">
        <v>880</v>
      </c>
      <c r="K19" s="9">
        <v>240</v>
      </c>
      <c r="L19" s="9">
        <v>300</v>
      </c>
      <c r="M19" s="9">
        <v>193</v>
      </c>
      <c r="N19" s="9">
        <v>388</v>
      </c>
      <c r="O19" s="9">
        <v>942</v>
      </c>
      <c r="P19" s="9">
        <v>169</v>
      </c>
      <c r="Q19" s="9">
        <v>281</v>
      </c>
      <c r="R19" s="9">
        <v>149</v>
      </c>
      <c r="S19" s="9">
        <v>422</v>
      </c>
      <c r="T19" s="9">
        <v>888</v>
      </c>
      <c r="U19" s="9">
        <v>198</v>
      </c>
      <c r="V19" s="9">
        <v>316</v>
      </c>
      <c r="W19" s="9">
        <v>94</v>
      </c>
      <c r="X19" s="9">
        <v>303</v>
      </c>
      <c r="Y19" s="9">
        <v>779</v>
      </c>
      <c r="Z19" s="9">
        <v>319</v>
      </c>
      <c r="AA19" s="9">
        <v>478</v>
      </c>
      <c r="AB19" s="9">
        <v>78</v>
      </c>
      <c r="AC19" s="9">
        <v>189</v>
      </c>
      <c r="AD19" s="9">
        <v>690</v>
      </c>
      <c r="AE19" s="9">
        <v>270</v>
      </c>
      <c r="AF19" s="9">
        <v>746</v>
      </c>
      <c r="AG19" s="9">
        <v>144</v>
      </c>
      <c r="AH19" s="9">
        <v>229</v>
      </c>
      <c r="AI19" s="9">
        <v>609</v>
      </c>
      <c r="AJ19" s="9">
        <v>273</v>
      </c>
      <c r="AK19" s="9">
        <v>718</v>
      </c>
      <c r="AL19" s="9">
        <v>197</v>
      </c>
      <c r="AM19" s="9">
        <v>305</v>
      </c>
      <c r="AN19" s="9">
        <v>543</v>
      </c>
      <c r="AO19" s="9">
        <v>252</v>
      </c>
      <c r="AP19" s="9">
        <v>676</v>
      </c>
      <c r="AQ19" s="9">
        <v>157</v>
      </c>
      <c r="AR19" s="9">
        <v>229</v>
      </c>
      <c r="AS19" s="9">
        <v>590</v>
      </c>
      <c r="AT19" s="9">
        <v>249</v>
      </c>
      <c r="AU19" s="9">
        <v>748</v>
      </c>
      <c r="AV19" s="9">
        <v>203</v>
      </c>
      <c r="AW19" s="9">
        <v>407</v>
      </c>
      <c r="AX19" s="9">
        <v>614</v>
      </c>
      <c r="AY19" s="9">
        <v>285</v>
      </c>
      <c r="AZ19" s="9">
        <v>464</v>
      </c>
      <c r="BB19" s="8" t="s">
        <v>10</v>
      </c>
      <c r="BC19" s="12">
        <f t="shared" ref="BC19:BC25" si="95">C19/(C19+D19+E19+F19+G19)*100</f>
        <v>8.1601621895590473</v>
      </c>
      <c r="BD19" s="12">
        <f t="shared" ref="BD19:BD25" si="96">D19/(C19+D19+E19+F19+G19)*100</f>
        <v>14.495691839837811</v>
      </c>
      <c r="BE19" s="12">
        <f t="shared" ref="BE19:BE25" si="97">E19/(C19+D19+E19+F19+G19)*100</f>
        <v>32.742017232640649</v>
      </c>
      <c r="BF19" s="12">
        <f t="shared" ref="BF19:BF25" si="98">F19/(C19+D19+E19+F19+G19)*100</f>
        <v>15.458692346680184</v>
      </c>
      <c r="BG19" s="12">
        <f t="shared" ref="BG19:BG25" si="99">G19/(C19+D19+E19+F19+G19)*100</f>
        <v>29.143436391282311</v>
      </c>
      <c r="BH19" s="12">
        <f t="shared" ref="BH19:BH25" si="100">H19/(H19+I19+J19+K19+L19)*100</f>
        <v>7.4505828687278255</v>
      </c>
      <c r="BI19" s="12">
        <f t="shared" ref="BI19:BI25" si="101">I19/(H19+I19+J19+K19+L19)*100</f>
        <v>20.577800304105423</v>
      </c>
      <c r="BJ19" s="12">
        <f t="shared" ref="BJ19:BJ25" si="102">J19/(H19+I19+J19+K19+L19)*100</f>
        <v>44.602128737962495</v>
      </c>
      <c r="BK19" s="12">
        <f t="shared" ref="BK19:BK25" si="103">K19/(H19+I19+J19+K19+L19)*100</f>
        <v>12.164216928535225</v>
      </c>
      <c r="BL19" s="12">
        <f t="shared" ref="BL19:BL25" si="104">L19/(H19+I19+J19+K19+L19)*100</f>
        <v>15.205271160669032</v>
      </c>
      <c r="BM19" s="12">
        <f t="shared" ref="BM19:BM25" si="105">M19/(M19+N19+O19+P19+Q19)*100</f>
        <v>9.78205778003041</v>
      </c>
      <c r="BN19" s="12">
        <f t="shared" ref="BN19:BN25" si="106">N19/(M19+N19+O19+P19+Q19)*100</f>
        <v>19.66548403446528</v>
      </c>
      <c r="BO19" s="12">
        <f t="shared" ref="BO19:BO25" si="107">O19/(M19+N19+O19+P19+Q19)*100</f>
        <v>47.744551444500757</v>
      </c>
      <c r="BP19" s="12">
        <f t="shared" ref="BP19:BP25" si="108">P19/(M19+N19+O19+P19+Q19)*100</f>
        <v>8.5656360871768875</v>
      </c>
      <c r="BQ19" s="12">
        <f t="shared" ref="BQ19:BQ25" si="109">Q19/(M19+N19+O19+P19+Q19)*100</f>
        <v>14.242270653826662</v>
      </c>
      <c r="BR19" s="12">
        <f t="shared" ref="BR19:BR25" si="110">R19/(R19+S19+T19+U19+V19)*100</f>
        <v>7.551951343132286</v>
      </c>
      <c r="BS19" s="12">
        <f t="shared" ref="BS19:BS25" si="111">S19/(R19+S19+T19+U19+V19)*100</f>
        <v>21.388748099341104</v>
      </c>
      <c r="BT19" s="12">
        <f t="shared" ref="BT19:BT25" si="112">T19/(R19+S19+T19+U19+V19)*100</f>
        <v>45.007602635580334</v>
      </c>
      <c r="BU19" s="12">
        <f t="shared" ref="BU19:BU25" si="113">U19/(R19+S19+T19+U19+V19)*100</f>
        <v>10.035478966041561</v>
      </c>
      <c r="BV19" s="12">
        <f t="shared" ref="BV19:BV25" si="114">V19/(R19+S19+T19+U19+V19)*100</f>
        <v>16.016218955904712</v>
      </c>
      <c r="BW19" s="12">
        <f t="shared" ref="BW19:BW25" si="115">W19/(W19+X19+Y19+Z19+AA19)*100</f>
        <v>4.7643182970096305</v>
      </c>
      <c r="BX19" s="12">
        <f t="shared" ref="BX19:BX25" si="116">X19/(W19+X19+Y19+Z19+AA19)*100</f>
        <v>15.357323872275721</v>
      </c>
      <c r="BY19" s="12">
        <f t="shared" ref="BY19:BY25" si="117">Y19/(W19+X19+Y19+Z19+AA19)*100</f>
        <v>39.483020780537252</v>
      </c>
      <c r="BZ19" s="12">
        <f t="shared" ref="BZ19:BZ25" si="118">Z19/(W19+X19+Y19+Z19+AA19)*100</f>
        <v>16.168271667511405</v>
      </c>
      <c r="CA19" s="12">
        <f t="shared" ref="CA19:CA25" si="119">AA19/(W19+X19+Y19+Z19+AA19)*100</f>
        <v>24.227065382665991</v>
      </c>
      <c r="CB19" s="12">
        <f t="shared" ref="CB19:CB25" si="120">AB19/(AB19+AC19+AD19+AE19+AF19)*100</f>
        <v>3.9533705017739487</v>
      </c>
      <c r="CC19" s="12">
        <f t="shared" ref="CC19:CC25" si="121">AC19/(AB19+AC19+AD19+AE19+AF19)*100</f>
        <v>9.579320831221489</v>
      </c>
      <c r="CD19" s="12">
        <f t="shared" ref="CD19:CD25" si="122">AD19/(AB19+AC19+AD19+AE19+AF19)*100</f>
        <v>34.972123669538774</v>
      </c>
      <c r="CE19" s="12">
        <f t="shared" ref="CE19:CE25" si="123">AE19/(AB19+AC19+AD19+AE19+AF19)*100</f>
        <v>13.684744044602128</v>
      </c>
      <c r="CF19" s="12">
        <f t="shared" ref="CF19:CF25" si="124">AF19/(AB19+AC19+AD19+AE19+AF19)*100</f>
        <v>37.810440952863658</v>
      </c>
      <c r="CG19" s="12">
        <f t="shared" ref="CG19:CG25" si="125">AG19/(AG19+AH19+AI19+AJ19+AK19)*100</f>
        <v>7.2985301571211361</v>
      </c>
      <c r="CH19" s="12">
        <f t="shared" ref="CH19:CH25" si="126">AH19/(AG19+AH19+AI19+AJ19+AK19)*100</f>
        <v>11.606690319310694</v>
      </c>
      <c r="CI19" s="12">
        <f t="shared" ref="CI19:CI25" si="127">AI19/(AG19+AH19+AI19+AJ19+AK19)*100</f>
        <v>30.866700456158135</v>
      </c>
      <c r="CJ19" s="12">
        <f t="shared" ref="CJ19:CJ25" si="128">AJ19/(AG19+AH19+AI19+AJ19+AK19)*100</f>
        <v>13.83679675620882</v>
      </c>
      <c r="CK19" s="12">
        <f t="shared" ref="CK19:CK25" si="129">AK19/(AG19+AH19+AI19+AJ19+AK19)*100</f>
        <v>36.391282311201216</v>
      </c>
      <c r="CL19" s="12">
        <f t="shared" ref="CL19:CL25" si="130">AL19/(AL19+AM19+AN19+AO19+AP19)*100</f>
        <v>9.9847947288393311</v>
      </c>
      <c r="CM19" s="12">
        <f t="shared" ref="CM19:CM25" si="131">AM19/(AL19+AM19+AN19+AO19+AP19)*100</f>
        <v>15.458692346680184</v>
      </c>
      <c r="CN19" s="12">
        <f t="shared" ref="CN19:CN25" si="132">AN19/(AL19+AM19+AN19+AO19+AP19)*100</f>
        <v>27.521540800810946</v>
      </c>
      <c r="CO19" s="12">
        <f t="shared" ref="CO19:CO25" si="133">AO19/(AL19+AM19+AN19+AO19+AP19)*100</f>
        <v>12.772427774961987</v>
      </c>
      <c r="CP19" s="12">
        <f t="shared" ref="CP19:CP25" si="134">AP19/(AL19+AM19+AN19+AO19+AP19)*100</f>
        <v>34.26254434870755</v>
      </c>
      <c r="CQ19" s="12">
        <f t="shared" ref="CQ19:CQ25" si="135">AQ19/(AQ19+AR19+AS19+AT19+AU19)*100</f>
        <v>7.9574252407501262</v>
      </c>
      <c r="CR19" s="12">
        <f t="shared" ref="CR19:CR25" si="136">AR19/(AQ19+AR19+AS19+AT19+AU19)*100</f>
        <v>11.606690319310694</v>
      </c>
      <c r="CS19" s="12">
        <f t="shared" ref="CS19:CS25" si="137">AS19/(AQ19+AR19+AS19+AT19+AU19)*100</f>
        <v>29.903699949315765</v>
      </c>
      <c r="CT19" s="12">
        <f t="shared" ref="CT19:CT25" si="138">AT19/(AQ19+AR19+AS19+AT19+AU19)*100</f>
        <v>12.620375063355297</v>
      </c>
      <c r="CU19" s="12">
        <f t="shared" ref="CU19:CU25" si="139">AU19/(AQ19+AR19+AS19+AT19+AU19)*100</f>
        <v>37.911809427268118</v>
      </c>
      <c r="CV19" s="12">
        <f t="shared" ref="CV19:CV25" si="140">AV19/(AV19+AW19+AX19+AY19+AZ19)*100</f>
        <v>10.288900152052712</v>
      </c>
      <c r="CW19" s="12">
        <f t="shared" ref="CW19:CW25" si="141">AW19/(AV19+AW19+AX19+AY19+AZ19)*100</f>
        <v>20.628484541307653</v>
      </c>
      <c r="CX19" s="12">
        <f t="shared" ref="CX19:CX25" si="142">AX19/(AV19+AW19+AX19+AY19+AZ19)*100</f>
        <v>31.120121642169284</v>
      </c>
      <c r="CY19" s="12">
        <f t="shared" ref="CY19:CY25" si="143">AY19/(AV19+AW19+AX19+AY19+AZ19)*100</f>
        <v>14.445007602635581</v>
      </c>
      <c r="CZ19" s="12">
        <f t="shared" ref="CZ19:CZ25" si="144">AZ19/(AV19+AW19+AX19+AY19+AZ19)*100</f>
        <v>23.51748606183477</v>
      </c>
    </row>
    <row r="20" spans="2:104" x14ac:dyDescent="0.25">
      <c r="B20" s="8" t="s">
        <v>11</v>
      </c>
      <c r="C20" s="9">
        <v>26</v>
      </c>
      <c r="D20" s="9">
        <v>69</v>
      </c>
      <c r="E20" s="9">
        <v>271</v>
      </c>
      <c r="F20" s="9">
        <v>124</v>
      </c>
      <c r="G20" s="9">
        <v>278</v>
      </c>
      <c r="H20" s="9">
        <v>68</v>
      </c>
      <c r="I20" s="9">
        <v>160</v>
      </c>
      <c r="J20" s="9">
        <v>266</v>
      </c>
      <c r="K20" s="9">
        <v>112</v>
      </c>
      <c r="L20" s="9">
        <v>162</v>
      </c>
      <c r="M20" s="9">
        <v>88</v>
      </c>
      <c r="N20" s="9">
        <v>162</v>
      </c>
      <c r="O20" s="9">
        <v>327</v>
      </c>
      <c r="P20" s="9">
        <v>84</v>
      </c>
      <c r="Q20" s="9">
        <v>107</v>
      </c>
      <c r="R20" s="9">
        <v>77</v>
      </c>
      <c r="S20" s="9">
        <v>174</v>
      </c>
      <c r="T20" s="9">
        <v>265</v>
      </c>
      <c r="U20" s="9">
        <v>103</v>
      </c>
      <c r="V20" s="9">
        <v>149</v>
      </c>
      <c r="W20" s="9">
        <v>36</v>
      </c>
      <c r="X20" s="9">
        <v>100</v>
      </c>
      <c r="Y20" s="9">
        <v>257</v>
      </c>
      <c r="Z20" s="9">
        <v>149</v>
      </c>
      <c r="AA20" s="9">
        <v>226</v>
      </c>
      <c r="AB20" s="9">
        <v>27</v>
      </c>
      <c r="AC20" s="9">
        <v>55</v>
      </c>
      <c r="AD20" s="9">
        <v>215</v>
      </c>
      <c r="AE20" s="9">
        <v>122</v>
      </c>
      <c r="AF20" s="9">
        <v>349</v>
      </c>
      <c r="AG20" s="9">
        <v>30</v>
      </c>
      <c r="AH20" s="9">
        <v>49</v>
      </c>
      <c r="AI20" s="9">
        <v>205</v>
      </c>
      <c r="AJ20" s="9">
        <v>123</v>
      </c>
      <c r="AK20" s="9">
        <v>361</v>
      </c>
      <c r="AL20" s="9">
        <v>37</v>
      </c>
      <c r="AM20" s="9">
        <v>53</v>
      </c>
      <c r="AN20" s="9">
        <v>210</v>
      </c>
      <c r="AO20" s="9">
        <v>120</v>
      </c>
      <c r="AP20" s="9">
        <v>348</v>
      </c>
      <c r="AQ20" s="9">
        <v>28</v>
      </c>
      <c r="AR20" s="9">
        <v>48</v>
      </c>
      <c r="AS20" s="9">
        <v>205</v>
      </c>
      <c r="AT20" s="9">
        <v>123</v>
      </c>
      <c r="AU20" s="9">
        <v>364</v>
      </c>
      <c r="AV20" s="9">
        <v>39</v>
      </c>
      <c r="AW20" s="9">
        <v>77</v>
      </c>
      <c r="AX20" s="9">
        <v>225</v>
      </c>
      <c r="AY20" s="9">
        <v>123</v>
      </c>
      <c r="AZ20" s="9">
        <v>304</v>
      </c>
      <c r="BB20" s="8" t="s">
        <v>11</v>
      </c>
      <c r="BC20" s="12">
        <f t="shared" si="95"/>
        <v>3.3854166666666665</v>
      </c>
      <c r="BD20" s="12">
        <f t="shared" si="96"/>
        <v>8.984375</v>
      </c>
      <c r="BE20" s="12">
        <f t="shared" si="97"/>
        <v>35.286458333333329</v>
      </c>
      <c r="BF20" s="12">
        <f t="shared" si="98"/>
        <v>16.145833333333336</v>
      </c>
      <c r="BG20" s="12">
        <f t="shared" si="99"/>
        <v>36.197916666666671</v>
      </c>
      <c r="BH20" s="12">
        <f t="shared" si="100"/>
        <v>8.8541666666666679</v>
      </c>
      <c r="BI20" s="12">
        <f t="shared" si="101"/>
        <v>20.833333333333336</v>
      </c>
      <c r="BJ20" s="12">
        <f t="shared" si="102"/>
        <v>34.635416666666671</v>
      </c>
      <c r="BK20" s="12">
        <f t="shared" si="103"/>
        <v>14.583333333333334</v>
      </c>
      <c r="BL20" s="12">
        <f t="shared" si="104"/>
        <v>21.09375</v>
      </c>
      <c r="BM20" s="12">
        <f t="shared" si="105"/>
        <v>11.458333333333332</v>
      </c>
      <c r="BN20" s="12">
        <f t="shared" si="106"/>
        <v>21.09375</v>
      </c>
      <c r="BO20" s="12">
        <f t="shared" si="107"/>
        <v>42.578125</v>
      </c>
      <c r="BP20" s="12">
        <f t="shared" si="108"/>
        <v>10.9375</v>
      </c>
      <c r="BQ20" s="12">
        <f t="shared" si="109"/>
        <v>13.932291666666666</v>
      </c>
      <c r="BR20" s="12">
        <f t="shared" si="110"/>
        <v>10.026041666666668</v>
      </c>
      <c r="BS20" s="12">
        <f t="shared" si="111"/>
        <v>22.65625</v>
      </c>
      <c r="BT20" s="12">
        <f t="shared" si="112"/>
        <v>34.505208333333329</v>
      </c>
      <c r="BU20" s="12">
        <f t="shared" si="113"/>
        <v>13.411458333333334</v>
      </c>
      <c r="BV20" s="12">
        <f t="shared" si="114"/>
        <v>19.401041666666664</v>
      </c>
      <c r="BW20" s="12">
        <f t="shared" si="115"/>
        <v>4.6875</v>
      </c>
      <c r="BX20" s="12">
        <f t="shared" si="116"/>
        <v>13.020833333333334</v>
      </c>
      <c r="BY20" s="12">
        <f t="shared" si="117"/>
        <v>33.463541666666671</v>
      </c>
      <c r="BZ20" s="12">
        <f t="shared" si="118"/>
        <v>19.401041666666664</v>
      </c>
      <c r="CA20" s="12">
        <f t="shared" si="119"/>
        <v>29.427083333333332</v>
      </c>
      <c r="CB20" s="12">
        <f t="shared" si="120"/>
        <v>3.515625</v>
      </c>
      <c r="CC20" s="12">
        <f t="shared" si="121"/>
        <v>7.161458333333333</v>
      </c>
      <c r="CD20" s="12">
        <f t="shared" si="122"/>
        <v>27.994791666666668</v>
      </c>
      <c r="CE20" s="12">
        <f t="shared" si="123"/>
        <v>15.885416666666666</v>
      </c>
      <c r="CF20" s="12">
        <f t="shared" si="124"/>
        <v>45.442708333333329</v>
      </c>
      <c r="CG20" s="12">
        <f t="shared" si="125"/>
        <v>3.90625</v>
      </c>
      <c r="CH20" s="12">
        <f t="shared" si="126"/>
        <v>6.380208333333333</v>
      </c>
      <c r="CI20" s="12">
        <f t="shared" si="127"/>
        <v>26.692708333333332</v>
      </c>
      <c r="CJ20" s="12">
        <f t="shared" si="128"/>
        <v>16.015625</v>
      </c>
      <c r="CK20" s="12">
        <f t="shared" si="129"/>
        <v>47.005208333333329</v>
      </c>
      <c r="CL20" s="12">
        <f t="shared" si="130"/>
        <v>4.8177083333333339</v>
      </c>
      <c r="CM20" s="12">
        <f t="shared" si="131"/>
        <v>6.901041666666667</v>
      </c>
      <c r="CN20" s="12">
        <f t="shared" si="132"/>
        <v>27.34375</v>
      </c>
      <c r="CO20" s="12">
        <f t="shared" si="133"/>
        <v>15.625</v>
      </c>
      <c r="CP20" s="12">
        <f t="shared" si="134"/>
        <v>45.3125</v>
      </c>
      <c r="CQ20" s="12">
        <f t="shared" si="135"/>
        <v>3.6458333333333335</v>
      </c>
      <c r="CR20" s="12">
        <f t="shared" si="136"/>
        <v>6.25</v>
      </c>
      <c r="CS20" s="12">
        <f t="shared" si="137"/>
        <v>26.692708333333332</v>
      </c>
      <c r="CT20" s="12">
        <f t="shared" si="138"/>
        <v>16.015625</v>
      </c>
      <c r="CU20" s="12">
        <f t="shared" si="139"/>
        <v>47.395833333333329</v>
      </c>
      <c r="CV20" s="12">
        <f t="shared" si="140"/>
        <v>5.078125</v>
      </c>
      <c r="CW20" s="12">
        <f t="shared" si="141"/>
        <v>10.026041666666668</v>
      </c>
      <c r="CX20" s="12">
        <f t="shared" si="142"/>
        <v>29.296875</v>
      </c>
      <c r="CY20" s="12">
        <f t="shared" si="143"/>
        <v>16.015625</v>
      </c>
      <c r="CZ20" s="12">
        <f t="shared" si="144"/>
        <v>39.583333333333329</v>
      </c>
    </row>
    <row r="21" spans="2:104" x14ac:dyDescent="0.25">
      <c r="B21" s="8" t="s">
        <v>12</v>
      </c>
      <c r="C21" s="9">
        <v>58</v>
      </c>
      <c r="D21" s="9">
        <v>217</v>
      </c>
      <c r="E21" s="9">
        <v>665</v>
      </c>
      <c r="F21" s="9">
        <v>309</v>
      </c>
      <c r="G21" s="9">
        <v>851</v>
      </c>
      <c r="H21" s="9">
        <v>145</v>
      </c>
      <c r="I21" s="9">
        <v>465</v>
      </c>
      <c r="J21" s="9">
        <v>806</v>
      </c>
      <c r="K21" s="9">
        <v>261</v>
      </c>
      <c r="L21" s="9">
        <v>423</v>
      </c>
      <c r="M21" s="9">
        <v>201</v>
      </c>
      <c r="N21" s="9">
        <v>531</v>
      </c>
      <c r="O21" s="9">
        <v>907</v>
      </c>
      <c r="P21" s="9">
        <v>179</v>
      </c>
      <c r="Q21" s="9">
        <v>282</v>
      </c>
      <c r="R21" s="9">
        <v>166</v>
      </c>
      <c r="S21" s="9">
        <v>481</v>
      </c>
      <c r="T21" s="9">
        <v>813</v>
      </c>
      <c r="U21" s="9">
        <v>212</v>
      </c>
      <c r="V21" s="9">
        <v>428</v>
      </c>
      <c r="W21" s="9">
        <v>100</v>
      </c>
      <c r="X21" s="9">
        <v>268</v>
      </c>
      <c r="Y21" s="9">
        <v>717</v>
      </c>
      <c r="Z21" s="9">
        <v>340</v>
      </c>
      <c r="AA21" s="9">
        <v>675</v>
      </c>
      <c r="AB21" s="9">
        <v>65</v>
      </c>
      <c r="AC21" s="9">
        <v>162</v>
      </c>
      <c r="AD21" s="9">
        <v>631</v>
      </c>
      <c r="AE21" s="9">
        <v>277</v>
      </c>
      <c r="AF21" s="9">
        <v>965</v>
      </c>
      <c r="AG21" s="9">
        <v>61</v>
      </c>
      <c r="AH21" s="9">
        <v>163</v>
      </c>
      <c r="AI21" s="9">
        <v>592</v>
      </c>
      <c r="AJ21" s="9">
        <v>277</v>
      </c>
      <c r="AK21" s="9">
        <v>1007</v>
      </c>
      <c r="AL21" s="9">
        <v>78</v>
      </c>
      <c r="AM21" s="9">
        <v>201</v>
      </c>
      <c r="AN21" s="9">
        <v>561</v>
      </c>
      <c r="AO21" s="9">
        <v>258</v>
      </c>
      <c r="AP21" s="9">
        <v>1002</v>
      </c>
      <c r="AQ21" s="9">
        <v>60</v>
      </c>
      <c r="AR21" s="9">
        <v>156</v>
      </c>
      <c r="AS21" s="9">
        <v>585</v>
      </c>
      <c r="AT21" s="9">
        <v>261</v>
      </c>
      <c r="AU21" s="9">
        <v>1038</v>
      </c>
      <c r="AV21" s="9">
        <v>93</v>
      </c>
      <c r="AW21" s="9">
        <v>227</v>
      </c>
      <c r="AX21" s="9">
        <v>588</v>
      </c>
      <c r="AY21" s="9">
        <v>291</v>
      </c>
      <c r="AZ21" s="9">
        <v>901</v>
      </c>
      <c r="BB21" s="8" t="s">
        <v>12</v>
      </c>
      <c r="BC21" s="12">
        <f t="shared" si="95"/>
        <v>2.7619047619047619</v>
      </c>
      <c r="BD21" s="12">
        <f t="shared" si="96"/>
        <v>10.333333333333334</v>
      </c>
      <c r="BE21" s="12">
        <f t="shared" si="97"/>
        <v>31.666666666666664</v>
      </c>
      <c r="BF21" s="12">
        <f t="shared" si="98"/>
        <v>14.714285714285714</v>
      </c>
      <c r="BG21" s="12">
        <f t="shared" si="99"/>
        <v>40.523809523809526</v>
      </c>
      <c r="BH21" s="12">
        <f t="shared" si="100"/>
        <v>6.9047619047619051</v>
      </c>
      <c r="BI21" s="12">
        <f t="shared" si="101"/>
        <v>22.142857142857142</v>
      </c>
      <c r="BJ21" s="12">
        <f t="shared" si="102"/>
        <v>38.38095238095238</v>
      </c>
      <c r="BK21" s="12">
        <f t="shared" si="103"/>
        <v>12.428571428571429</v>
      </c>
      <c r="BL21" s="12">
        <f t="shared" si="104"/>
        <v>20.142857142857142</v>
      </c>
      <c r="BM21" s="12">
        <f t="shared" si="105"/>
        <v>9.5714285714285712</v>
      </c>
      <c r="BN21" s="12">
        <f t="shared" si="106"/>
        <v>25.285714285714285</v>
      </c>
      <c r="BO21" s="12">
        <f t="shared" si="107"/>
        <v>43.19047619047619</v>
      </c>
      <c r="BP21" s="12">
        <f t="shared" si="108"/>
        <v>8.5238095238095237</v>
      </c>
      <c r="BQ21" s="12">
        <f t="shared" si="109"/>
        <v>13.428571428571429</v>
      </c>
      <c r="BR21" s="12">
        <f t="shared" si="110"/>
        <v>7.9047619047619051</v>
      </c>
      <c r="BS21" s="12">
        <f t="shared" si="111"/>
        <v>22.904761904761905</v>
      </c>
      <c r="BT21" s="12">
        <f t="shared" si="112"/>
        <v>38.714285714285715</v>
      </c>
      <c r="BU21" s="12">
        <f t="shared" si="113"/>
        <v>10.095238095238095</v>
      </c>
      <c r="BV21" s="12">
        <f t="shared" si="114"/>
        <v>20.38095238095238</v>
      </c>
      <c r="BW21" s="12">
        <f t="shared" si="115"/>
        <v>4.7619047619047619</v>
      </c>
      <c r="BX21" s="12">
        <f t="shared" si="116"/>
        <v>12.761904761904763</v>
      </c>
      <c r="BY21" s="12">
        <f t="shared" si="117"/>
        <v>34.142857142857139</v>
      </c>
      <c r="BZ21" s="12">
        <f t="shared" si="118"/>
        <v>16.19047619047619</v>
      </c>
      <c r="CA21" s="12">
        <f t="shared" si="119"/>
        <v>32.142857142857146</v>
      </c>
      <c r="CB21" s="12">
        <f t="shared" si="120"/>
        <v>3.0952380952380953</v>
      </c>
      <c r="CC21" s="12">
        <f t="shared" si="121"/>
        <v>7.7142857142857135</v>
      </c>
      <c r="CD21" s="12">
        <f t="shared" si="122"/>
        <v>30.047619047619044</v>
      </c>
      <c r="CE21" s="12">
        <f t="shared" si="123"/>
        <v>13.190476190476192</v>
      </c>
      <c r="CF21" s="12">
        <f t="shared" si="124"/>
        <v>45.952380952380949</v>
      </c>
      <c r="CG21" s="12">
        <f t="shared" si="125"/>
        <v>2.9047619047619047</v>
      </c>
      <c r="CH21" s="12">
        <f t="shared" si="126"/>
        <v>7.7619047619047619</v>
      </c>
      <c r="CI21" s="12">
        <f t="shared" si="127"/>
        <v>28.19047619047619</v>
      </c>
      <c r="CJ21" s="12">
        <f t="shared" si="128"/>
        <v>13.190476190476192</v>
      </c>
      <c r="CK21" s="12">
        <f t="shared" si="129"/>
        <v>47.952380952380949</v>
      </c>
      <c r="CL21" s="12">
        <f t="shared" si="130"/>
        <v>3.7142857142857144</v>
      </c>
      <c r="CM21" s="12">
        <f t="shared" si="131"/>
        <v>9.5714285714285712</v>
      </c>
      <c r="CN21" s="12">
        <f t="shared" si="132"/>
        <v>26.714285714285712</v>
      </c>
      <c r="CO21" s="12">
        <f t="shared" si="133"/>
        <v>12.285714285714286</v>
      </c>
      <c r="CP21" s="12">
        <f t="shared" si="134"/>
        <v>47.714285714285715</v>
      </c>
      <c r="CQ21" s="12">
        <f t="shared" si="135"/>
        <v>2.8571428571428572</v>
      </c>
      <c r="CR21" s="12">
        <f t="shared" si="136"/>
        <v>7.4285714285714288</v>
      </c>
      <c r="CS21" s="12">
        <f t="shared" si="137"/>
        <v>27.857142857142858</v>
      </c>
      <c r="CT21" s="12">
        <f t="shared" si="138"/>
        <v>12.428571428571429</v>
      </c>
      <c r="CU21" s="12">
        <f t="shared" si="139"/>
        <v>49.428571428571431</v>
      </c>
      <c r="CV21" s="12">
        <f t="shared" si="140"/>
        <v>4.4285714285714279</v>
      </c>
      <c r="CW21" s="12">
        <f t="shared" si="141"/>
        <v>10.809523809523808</v>
      </c>
      <c r="CX21" s="12">
        <f t="shared" si="142"/>
        <v>28.000000000000004</v>
      </c>
      <c r="CY21" s="12">
        <f t="shared" si="143"/>
        <v>13.857142857142858</v>
      </c>
      <c r="CZ21" s="12">
        <f t="shared" si="144"/>
        <v>42.904761904761905</v>
      </c>
    </row>
    <row r="22" spans="2:104" x14ac:dyDescent="0.25">
      <c r="B22" s="8" t="s">
        <v>13</v>
      </c>
      <c r="C22" s="9">
        <v>7</v>
      </c>
      <c r="D22" s="9">
        <v>32</v>
      </c>
      <c r="E22" s="9">
        <v>64</v>
      </c>
      <c r="F22" s="9">
        <v>34</v>
      </c>
      <c r="G22" s="9">
        <v>120</v>
      </c>
      <c r="H22" s="9">
        <v>53</v>
      </c>
      <c r="I22" s="9">
        <v>62</v>
      </c>
      <c r="J22" s="9">
        <v>63</v>
      </c>
      <c r="K22" s="9">
        <v>29</v>
      </c>
      <c r="L22" s="9">
        <v>50</v>
      </c>
      <c r="M22" s="9">
        <v>27</v>
      </c>
      <c r="N22" s="9">
        <v>45</v>
      </c>
      <c r="O22" s="9">
        <v>116</v>
      </c>
      <c r="P22" s="9">
        <v>19</v>
      </c>
      <c r="Q22" s="9">
        <v>50</v>
      </c>
      <c r="R22" s="9">
        <v>55</v>
      </c>
      <c r="S22" s="9">
        <v>54</v>
      </c>
      <c r="T22" s="9">
        <v>80</v>
      </c>
      <c r="U22" s="9">
        <v>28</v>
      </c>
      <c r="V22" s="9">
        <v>40</v>
      </c>
      <c r="W22" s="9">
        <v>29</v>
      </c>
      <c r="X22" s="9">
        <v>48</v>
      </c>
      <c r="Y22" s="9">
        <v>69</v>
      </c>
      <c r="Z22" s="9">
        <v>46</v>
      </c>
      <c r="AA22" s="9">
        <v>65</v>
      </c>
      <c r="AB22" s="9">
        <v>11</v>
      </c>
      <c r="AC22" s="9">
        <v>25</v>
      </c>
      <c r="AD22" s="9">
        <v>59</v>
      </c>
      <c r="AE22" s="9">
        <v>35</v>
      </c>
      <c r="AF22" s="9">
        <v>127</v>
      </c>
      <c r="AG22" s="9">
        <v>8</v>
      </c>
      <c r="AH22" s="9">
        <v>18</v>
      </c>
      <c r="AI22" s="9">
        <v>59</v>
      </c>
      <c r="AJ22" s="9">
        <v>35</v>
      </c>
      <c r="AK22" s="9">
        <v>137</v>
      </c>
      <c r="AL22" s="9">
        <v>9</v>
      </c>
      <c r="AM22" s="9">
        <v>21</v>
      </c>
      <c r="AN22" s="9">
        <v>58</v>
      </c>
      <c r="AO22" s="9">
        <v>33</v>
      </c>
      <c r="AP22" s="9">
        <v>136</v>
      </c>
      <c r="AQ22" s="9">
        <v>10</v>
      </c>
      <c r="AR22" s="9">
        <v>17</v>
      </c>
      <c r="AS22" s="9">
        <v>58</v>
      </c>
      <c r="AT22" s="9">
        <v>31</v>
      </c>
      <c r="AU22" s="9">
        <v>141</v>
      </c>
      <c r="AV22" s="9">
        <v>6</v>
      </c>
      <c r="AW22" s="9">
        <v>25</v>
      </c>
      <c r="AX22" s="9">
        <v>65</v>
      </c>
      <c r="AY22" s="9">
        <v>40</v>
      </c>
      <c r="AZ22" s="9">
        <v>121</v>
      </c>
      <c r="BB22" s="8" t="s">
        <v>13</v>
      </c>
      <c r="BC22" s="12">
        <f t="shared" si="95"/>
        <v>2.7237354085603114</v>
      </c>
      <c r="BD22" s="12">
        <f t="shared" si="96"/>
        <v>12.45136186770428</v>
      </c>
      <c r="BE22" s="12">
        <f t="shared" si="97"/>
        <v>24.902723735408561</v>
      </c>
      <c r="BF22" s="12">
        <f t="shared" si="98"/>
        <v>13.229571984435799</v>
      </c>
      <c r="BG22" s="12">
        <f t="shared" si="99"/>
        <v>46.692607003891048</v>
      </c>
      <c r="BH22" s="12">
        <f t="shared" si="100"/>
        <v>20.622568093385212</v>
      </c>
      <c r="BI22" s="12">
        <f t="shared" si="101"/>
        <v>24.124513618677042</v>
      </c>
      <c r="BJ22" s="12">
        <f t="shared" si="102"/>
        <v>24.5136186770428</v>
      </c>
      <c r="BK22" s="12">
        <f t="shared" si="103"/>
        <v>11.284046692607005</v>
      </c>
      <c r="BL22" s="12">
        <f t="shared" si="104"/>
        <v>19.45525291828794</v>
      </c>
      <c r="BM22" s="12">
        <f t="shared" si="105"/>
        <v>10.505836575875486</v>
      </c>
      <c r="BN22" s="12">
        <f t="shared" si="106"/>
        <v>17.509727626459142</v>
      </c>
      <c r="BO22" s="12">
        <f t="shared" si="107"/>
        <v>45.136186770428019</v>
      </c>
      <c r="BP22" s="12">
        <f t="shared" si="108"/>
        <v>7.3929961089494167</v>
      </c>
      <c r="BQ22" s="12">
        <f t="shared" si="109"/>
        <v>19.45525291828794</v>
      </c>
      <c r="BR22" s="12">
        <f t="shared" si="110"/>
        <v>21.40077821011673</v>
      </c>
      <c r="BS22" s="12">
        <f t="shared" si="111"/>
        <v>21.011673151750973</v>
      </c>
      <c r="BT22" s="12">
        <f t="shared" si="112"/>
        <v>31.1284046692607</v>
      </c>
      <c r="BU22" s="12">
        <f t="shared" si="113"/>
        <v>10.894941634241246</v>
      </c>
      <c r="BV22" s="12">
        <f t="shared" si="114"/>
        <v>15.56420233463035</v>
      </c>
      <c r="BW22" s="12">
        <f t="shared" si="115"/>
        <v>11.284046692607005</v>
      </c>
      <c r="BX22" s="12">
        <f t="shared" si="116"/>
        <v>18.677042801556421</v>
      </c>
      <c r="BY22" s="12">
        <f t="shared" si="117"/>
        <v>26.848249027237355</v>
      </c>
      <c r="BZ22" s="12">
        <f t="shared" si="118"/>
        <v>17.898832684824903</v>
      </c>
      <c r="CA22" s="12">
        <f t="shared" si="119"/>
        <v>25.291828793774318</v>
      </c>
      <c r="CB22" s="12">
        <f t="shared" si="120"/>
        <v>4.2801556420233462</v>
      </c>
      <c r="CC22" s="12">
        <f t="shared" si="121"/>
        <v>9.7276264591439698</v>
      </c>
      <c r="CD22" s="12">
        <f t="shared" si="122"/>
        <v>22.957198443579767</v>
      </c>
      <c r="CE22" s="12">
        <f t="shared" si="123"/>
        <v>13.618677042801556</v>
      </c>
      <c r="CF22" s="12">
        <f t="shared" si="124"/>
        <v>49.416342412451364</v>
      </c>
      <c r="CG22" s="12">
        <f t="shared" si="125"/>
        <v>3.1128404669260701</v>
      </c>
      <c r="CH22" s="12">
        <f t="shared" si="126"/>
        <v>7.0038910505836576</v>
      </c>
      <c r="CI22" s="12">
        <f t="shared" si="127"/>
        <v>22.957198443579767</v>
      </c>
      <c r="CJ22" s="12">
        <f t="shared" si="128"/>
        <v>13.618677042801556</v>
      </c>
      <c r="CK22" s="12">
        <f t="shared" si="129"/>
        <v>53.307392996108952</v>
      </c>
      <c r="CL22" s="12">
        <f t="shared" si="130"/>
        <v>3.5019455252918288</v>
      </c>
      <c r="CM22" s="12">
        <f t="shared" si="131"/>
        <v>8.1712062256809332</v>
      </c>
      <c r="CN22" s="12">
        <f t="shared" si="132"/>
        <v>22.568093385214009</v>
      </c>
      <c r="CO22" s="12">
        <f t="shared" si="133"/>
        <v>12.840466926070038</v>
      </c>
      <c r="CP22" s="12">
        <f t="shared" si="134"/>
        <v>52.918287937743195</v>
      </c>
      <c r="CQ22" s="12">
        <f t="shared" si="135"/>
        <v>3.8910505836575875</v>
      </c>
      <c r="CR22" s="12">
        <f t="shared" si="136"/>
        <v>6.6147859922178993</v>
      </c>
      <c r="CS22" s="12">
        <f t="shared" si="137"/>
        <v>22.568093385214009</v>
      </c>
      <c r="CT22" s="12">
        <f t="shared" si="138"/>
        <v>12.062256809338521</v>
      </c>
      <c r="CU22" s="12">
        <f t="shared" si="139"/>
        <v>54.863813229571988</v>
      </c>
      <c r="CV22" s="12">
        <f t="shared" si="140"/>
        <v>2.3346303501945527</v>
      </c>
      <c r="CW22" s="12">
        <f t="shared" si="141"/>
        <v>9.7276264591439698</v>
      </c>
      <c r="CX22" s="12">
        <f t="shared" si="142"/>
        <v>25.291828793774318</v>
      </c>
      <c r="CY22" s="12">
        <f t="shared" si="143"/>
        <v>15.56420233463035</v>
      </c>
      <c r="CZ22" s="12">
        <f t="shared" si="144"/>
        <v>47.081712062256805</v>
      </c>
    </row>
    <row r="23" spans="2:104" x14ac:dyDescent="0.25">
      <c r="B23" s="8" t="s">
        <v>14</v>
      </c>
      <c r="C23" s="9">
        <v>20</v>
      </c>
      <c r="D23" s="9">
        <v>70</v>
      </c>
      <c r="E23" s="9">
        <v>145</v>
      </c>
      <c r="F23" s="9">
        <v>81</v>
      </c>
      <c r="G23" s="9">
        <v>148</v>
      </c>
      <c r="H23" s="9">
        <v>27</v>
      </c>
      <c r="I23" s="9">
        <v>88</v>
      </c>
      <c r="J23" s="9">
        <v>166</v>
      </c>
      <c r="K23" s="9">
        <v>83</v>
      </c>
      <c r="L23" s="9">
        <v>100</v>
      </c>
      <c r="M23" s="9">
        <v>52</v>
      </c>
      <c r="N23" s="9">
        <v>142</v>
      </c>
      <c r="O23" s="9">
        <v>190</v>
      </c>
      <c r="P23" s="9">
        <v>38</v>
      </c>
      <c r="Q23" s="9">
        <v>42</v>
      </c>
      <c r="R23" s="9">
        <v>40</v>
      </c>
      <c r="S23" s="9">
        <v>97</v>
      </c>
      <c r="T23" s="9">
        <v>182</v>
      </c>
      <c r="U23" s="9">
        <v>52</v>
      </c>
      <c r="V23" s="9">
        <v>93</v>
      </c>
      <c r="W23" s="9">
        <v>20</v>
      </c>
      <c r="X23" s="9">
        <v>61</v>
      </c>
      <c r="Y23" s="9">
        <v>174</v>
      </c>
      <c r="Z23" s="9">
        <v>77</v>
      </c>
      <c r="AA23" s="9">
        <v>132</v>
      </c>
      <c r="AB23" s="9">
        <v>18</v>
      </c>
      <c r="AC23" s="9">
        <v>56</v>
      </c>
      <c r="AD23" s="9">
        <v>148</v>
      </c>
      <c r="AE23" s="9">
        <v>60</v>
      </c>
      <c r="AF23" s="9">
        <v>182</v>
      </c>
      <c r="AG23" s="9">
        <v>25</v>
      </c>
      <c r="AH23" s="9">
        <v>68</v>
      </c>
      <c r="AI23" s="9">
        <v>135</v>
      </c>
      <c r="AJ23" s="9">
        <v>66</v>
      </c>
      <c r="AK23" s="9">
        <v>170</v>
      </c>
      <c r="AL23" s="9">
        <v>31</v>
      </c>
      <c r="AM23" s="9">
        <v>67</v>
      </c>
      <c r="AN23" s="9">
        <v>126</v>
      </c>
      <c r="AO23" s="9">
        <v>67</v>
      </c>
      <c r="AP23" s="9">
        <v>173</v>
      </c>
      <c r="AQ23" s="9">
        <v>29</v>
      </c>
      <c r="AR23" s="9">
        <v>62</v>
      </c>
      <c r="AS23" s="9">
        <v>144</v>
      </c>
      <c r="AT23" s="9">
        <v>73</v>
      </c>
      <c r="AU23" s="9">
        <v>156</v>
      </c>
      <c r="AV23" s="9">
        <v>22</v>
      </c>
      <c r="AW23" s="9">
        <v>68</v>
      </c>
      <c r="AX23" s="9">
        <v>142</v>
      </c>
      <c r="AY23" s="9">
        <v>85</v>
      </c>
      <c r="AZ23" s="9">
        <v>147</v>
      </c>
      <c r="BB23" s="8" t="s">
        <v>14</v>
      </c>
      <c r="BC23" s="12">
        <f t="shared" si="95"/>
        <v>4.3103448275862073</v>
      </c>
      <c r="BD23" s="12">
        <f t="shared" si="96"/>
        <v>15.086206896551724</v>
      </c>
      <c r="BE23" s="12">
        <f t="shared" si="97"/>
        <v>31.25</v>
      </c>
      <c r="BF23" s="12">
        <f t="shared" si="98"/>
        <v>17.456896551724139</v>
      </c>
      <c r="BG23" s="12">
        <f t="shared" si="99"/>
        <v>31.896551724137932</v>
      </c>
      <c r="BH23" s="12">
        <f t="shared" si="100"/>
        <v>5.818965517241379</v>
      </c>
      <c r="BI23" s="12">
        <f t="shared" si="101"/>
        <v>18.96551724137931</v>
      </c>
      <c r="BJ23" s="12">
        <f t="shared" si="102"/>
        <v>35.775862068965516</v>
      </c>
      <c r="BK23" s="12">
        <f t="shared" si="103"/>
        <v>17.887931034482758</v>
      </c>
      <c r="BL23" s="12">
        <f t="shared" si="104"/>
        <v>21.551724137931032</v>
      </c>
      <c r="BM23" s="12">
        <f t="shared" si="105"/>
        <v>11.206896551724139</v>
      </c>
      <c r="BN23" s="12">
        <f t="shared" si="106"/>
        <v>30.603448275862068</v>
      </c>
      <c r="BO23" s="12">
        <f t="shared" si="107"/>
        <v>40.948275862068968</v>
      </c>
      <c r="BP23" s="12">
        <f t="shared" si="108"/>
        <v>8.1896551724137936</v>
      </c>
      <c r="BQ23" s="12">
        <f t="shared" si="109"/>
        <v>9.0517241379310338</v>
      </c>
      <c r="BR23" s="12">
        <f t="shared" si="110"/>
        <v>8.6206896551724146</v>
      </c>
      <c r="BS23" s="12">
        <f t="shared" si="111"/>
        <v>20.905172413793103</v>
      </c>
      <c r="BT23" s="12">
        <f t="shared" si="112"/>
        <v>39.224137931034484</v>
      </c>
      <c r="BU23" s="12">
        <f t="shared" si="113"/>
        <v>11.206896551724139</v>
      </c>
      <c r="BV23" s="12">
        <f t="shared" si="114"/>
        <v>20.043103448275861</v>
      </c>
      <c r="BW23" s="12">
        <f t="shared" si="115"/>
        <v>4.3103448275862073</v>
      </c>
      <c r="BX23" s="12">
        <f t="shared" si="116"/>
        <v>13.146551724137931</v>
      </c>
      <c r="BY23" s="12">
        <f t="shared" si="117"/>
        <v>37.5</v>
      </c>
      <c r="BZ23" s="12">
        <f t="shared" si="118"/>
        <v>16.594827586206897</v>
      </c>
      <c r="CA23" s="12">
        <f t="shared" si="119"/>
        <v>28.448275862068968</v>
      </c>
      <c r="CB23" s="12">
        <f t="shared" si="120"/>
        <v>3.8793103448275863</v>
      </c>
      <c r="CC23" s="12">
        <f t="shared" si="121"/>
        <v>12.068965517241379</v>
      </c>
      <c r="CD23" s="12">
        <f t="shared" si="122"/>
        <v>31.896551724137932</v>
      </c>
      <c r="CE23" s="12">
        <f t="shared" si="123"/>
        <v>12.931034482758621</v>
      </c>
      <c r="CF23" s="12">
        <f t="shared" si="124"/>
        <v>39.224137931034484</v>
      </c>
      <c r="CG23" s="12">
        <f t="shared" si="125"/>
        <v>5.387931034482758</v>
      </c>
      <c r="CH23" s="12">
        <f t="shared" si="126"/>
        <v>14.655172413793101</v>
      </c>
      <c r="CI23" s="12">
        <f t="shared" si="127"/>
        <v>29.094827586206897</v>
      </c>
      <c r="CJ23" s="12">
        <f t="shared" si="128"/>
        <v>14.224137931034484</v>
      </c>
      <c r="CK23" s="12">
        <f t="shared" si="129"/>
        <v>36.637931034482754</v>
      </c>
      <c r="CL23" s="12">
        <f t="shared" si="130"/>
        <v>6.6810344827586201</v>
      </c>
      <c r="CM23" s="12">
        <f t="shared" si="131"/>
        <v>14.439655172413794</v>
      </c>
      <c r="CN23" s="12">
        <f t="shared" si="132"/>
        <v>27.155172413793103</v>
      </c>
      <c r="CO23" s="12">
        <f t="shared" si="133"/>
        <v>14.439655172413794</v>
      </c>
      <c r="CP23" s="12">
        <f t="shared" si="134"/>
        <v>37.28448275862069</v>
      </c>
      <c r="CQ23" s="12">
        <f t="shared" si="135"/>
        <v>6.25</v>
      </c>
      <c r="CR23" s="12">
        <f t="shared" si="136"/>
        <v>13.36206896551724</v>
      </c>
      <c r="CS23" s="12">
        <f t="shared" si="137"/>
        <v>31.03448275862069</v>
      </c>
      <c r="CT23" s="12">
        <f t="shared" si="138"/>
        <v>15.732758620689655</v>
      </c>
      <c r="CU23" s="12">
        <f t="shared" si="139"/>
        <v>33.620689655172413</v>
      </c>
      <c r="CV23" s="12">
        <f t="shared" si="140"/>
        <v>4.7413793103448274</v>
      </c>
      <c r="CW23" s="12">
        <f t="shared" si="141"/>
        <v>14.655172413793101</v>
      </c>
      <c r="CX23" s="12">
        <f t="shared" si="142"/>
        <v>30.603448275862068</v>
      </c>
      <c r="CY23" s="12">
        <f t="shared" si="143"/>
        <v>18.318965517241377</v>
      </c>
      <c r="CZ23" s="12">
        <f t="shared" si="144"/>
        <v>31.681034482758619</v>
      </c>
    </row>
    <row r="24" spans="2:104" x14ac:dyDescent="0.25">
      <c r="B24" s="8" t="s">
        <v>15</v>
      </c>
      <c r="C24" s="9">
        <v>4</v>
      </c>
      <c r="D24" s="9">
        <v>16</v>
      </c>
      <c r="E24" s="9">
        <v>105</v>
      </c>
      <c r="F24" s="9">
        <v>39</v>
      </c>
      <c r="G24" s="9">
        <v>119</v>
      </c>
      <c r="H24" s="9">
        <v>9</v>
      </c>
      <c r="I24" s="9">
        <v>45</v>
      </c>
      <c r="J24" s="9">
        <v>131</v>
      </c>
      <c r="K24" s="9">
        <v>27</v>
      </c>
      <c r="L24" s="9">
        <v>71</v>
      </c>
      <c r="M24" s="9">
        <v>31</v>
      </c>
      <c r="N24" s="9">
        <v>69</v>
      </c>
      <c r="O24" s="9">
        <v>124</v>
      </c>
      <c r="P24" s="9">
        <v>31</v>
      </c>
      <c r="Q24" s="9">
        <v>28</v>
      </c>
      <c r="R24" s="9">
        <v>15</v>
      </c>
      <c r="S24" s="9">
        <v>42</v>
      </c>
      <c r="T24" s="9">
        <v>131</v>
      </c>
      <c r="U24" s="9">
        <v>31</v>
      </c>
      <c r="V24" s="9">
        <v>64</v>
      </c>
      <c r="W24" s="9">
        <v>8</v>
      </c>
      <c r="X24" s="9">
        <v>19</v>
      </c>
      <c r="Y24" s="9">
        <v>104</v>
      </c>
      <c r="Z24" s="9">
        <v>43</v>
      </c>
      <c r="AA24" s="9">
        <v>109</v>
      </c>
      <c r="AB24" s="9">
        <v>3</v>
      </c>
      <c r="AC24" s="9">
        <v>10</v>
      </c>
      <c r="AD24" s="9">
        <v>96</v>
      </c>
      <c r="AE24" s="9">
        <v>28</v>
      </c>
      <c r="AF24" s="9">
        <v>146</v>
      </c>
      <c r="AG24" s="9">
        <v>4</v>
      </c>
      <c r="AH24" s="9">
        <v>9</v>
      </c>
      <c r="AI24" s="9">
        <v>93</v>
      </c>
      <c r="AJ24" s="9">
        <v>26</v>
      </c>
      <c r="AK24" s="9">
        <v>151</v>
      </c>
      <c r="AL24" s="9">
        <v>7</v>
      </c>
      <c r="AM24" s="9">
        <v>15</v>
      </c>
      <c r="AN24" s="9">
        <v>95</v>
      </c>
      <c r="AO24" s="9">
        <v>29</v>
      </c>
      <c r="AP24" s="9">
        <v>137</v>
      </c>
      <c r="AQ24" s="9">
        <v>4</v>
      </c>
      <c r="AR24" s="9">
        <v>8</v>
      </c>
      <c r="AS24" s="9">
        <v>96</v>
      </c>
      <c r="AT24" s="9">
        <v>25</v>
      </c>
      <c r="AU24" s="9">
        <v>150</v>
      </c>
      <c r="AV24" s="9">
        <v>11</v>
      </c>
      <c r="AW24" s="9">
        <v>17</v>
      </c>
      <c r="AX24" s="9">
        <v>90</v>
      </c>
      <c r="AY24" s="9">
        <v>38</v>
      </c>
      <c r="AZ24" s="9">
        <v>127</v>
      </c>
      <c r="BB24" s="8" t="s">
        <v>15</v>
      </c>
      <c r="BC24" s="12">
        <f t="shared" si="95"/>
        <v>1.4134275618374559</v>
      </c>
      <c r="BD24" s="12">
        <f t="shared" si="96"/>
        <v>5.6537102473498235</v>
      </c>
      <c r="BE24" s="12">
        <f t="shared" si="97"/>
        <v>37.102473498233216</v>
      </c>
      <c r="BF24" s="12">
        <f t="shared" si="98"/>
        <v>13.780918727915195</v>
      </c>
      <c r="BG24" s="12">
        <f t="shared" si="99"/>
        <v>42.049469964664311</v>
      </c>
      <c r="BH24" s="12">
        <f t="shared" si="100"/>
        <v>3.1802120141342751</v>
      </c>
      <c r="BI24" s="12">
        <f t="shared" si="101"/>
        <v>15.901060070671377</v>
      </c>
      <c r="BJ24" s="12">
        <f t="shared" si="102"/>
        <v>46.289752650176681</v>
      </c>
      <c r="BK24" s="12">
        <f t="shared" si="103"/>
        <v>9.5406360424028271</v>
      </c>
      <c r="BL24" s="12">
        <f t="shared" si="104"/>
        <v>25.088339222614842</v>
      </c>
      <c r="BM24" s="12">
        <f t="shared" si="105"/>
        <v>10.954063604240282</v>
      </c>
      <c r="BN24" s="12">
        <f t="shared" si="106"/>
        <v>24.381625441696116</v>
      </c>
      <c r="BO24" s="12">
        <f t="shared" si="107"/>
        <v>43.816254416961129</v>
      </c>
      <c r="BP24" s="12">
        <f t="shared" si="108"/>
        <v>10.954063604240282</v>
      </c>
      <c r="BQ24" s="12">
        <f t="shared" si="109"/>
        <v>9.8939929328621901</v>
      </c>
      <c r="BR24" s="12">
        <f t="shared" si="110"/>
        <v>5.3003533568904597</v>
      </c>
      <c r="BS24" s="12">
        <f t="shared" si="111"/>
        <v>14.840989399293287</v>
      </c>
      <c r="BT24" s="12">
        <f t="shared" si="112"/>
        <v>46.289752650176681</v>
      </c>
      <c r="BU24" s="12">
        <f t="shared" si="113"/>
        <v>10.954063604240282</v>
      </c>
      <c r="BV24" s="12">
        <f t="shared" si="114"/>
        <v>22.614840989399294</v>
      </c>
      <c r="BW24" s="12">
        <f t="shared" si="115"/>
        <v>2.8268551236749118</v>
      </c>
      <c r="BX24" s="12">
        <f t="shared" si="116"/>
        <v>6.7137809187279158</v>
      </c>
      <c r="BY24" s="12">
        <f t="shared" si="117"/>
        <v>36.74911660777385</v>
      </c>
      <c r="BZ24" s="12">
        <f t="shared" si="118"/>
        <v>15.19434628975265</v>
      </c>
      <c r="CA24" s="12">
        <f t="shared" si="119"/>
        <v>38.515901060070675</v>
      </c>
      <c r="CB24" s="12">
        <f t="shared" si="120"/>
        <v>1.0600706713780919</v>
      </c>
      <c r="CC24" s="12">
        <f t="shared" si="121"/>
        <v>3.5335689045936398</v>
      </c>
      <c r="CD24" s="12">
        <f t="shared" si="122"/>
        <v>33.922261484098939</v>
      </c>
      <c r="CE24" s="12">
        <f t="shared" si="123"/>
        <v>9.8939929328621901</v>
      </c>
      <c r="CF24" s="12">
        <f t="shared" si="124"/>
        <v>51.590106007067135</v>
      </c>
      <c r="CG24" s="12">
        <f t="shared" si="125"/>
        <v>1.4134275618374559</v>
      </c>
      <c r="CH24" s="12">
        <f t="shared" si="126"/>
        <v>3.1802120141342751</v>
      </c>
      <c r="CI24" s="12">
        <f t="shared" si="127"/>
        <v>32.862190812720847</v>
      </c>
      <c r="CJ24" s="12">
        <f t="shared" si="128"/>
        <v>9.1872791519434625</v>
      </c>
      <c r="CK24" s="12">
        <f t="shared" si="129"/>
        <v>53.35689045936396</v>
      </c>
      <c r="CL24" s="12">
        <f t="shared" si="130"/>
        <v>2.4734982332155475</v>
      </c>
      <c r="CM24" s="12">
        <f t="shared" si="131"/>
        <v>5.3003533568904597</v>
      </c>
      <c r="CN24" s="12">
        <f t="shared" si="132"/>
        <v>33.568904593639573</v>
      </c>
      <c r="CO24" s="12">
        <f t="shared" si="133"/>
        <v>10.247349823321555</v>
      </c>
      <c r="CP24" s="12">
        <f t="shared" si="134"/>
        <v>48.409893992932865</v>
      </c>
      <c r="CQ24" s="12">
        <f t="shared" si="135"/>
        <v>1.4134275618374559</v>
      </c>
      <c r="CR24" s="12">
        <f t="shared" si="136"/>
        <v>2.8268551236749118</v>
      </c>
      <c r="CS24" s="12">
        <f t="shared" si="137"/>
        <v>33.922261484098939</v>
      </c>
      <c r="CT24" s="12">
        <f t="shared" si="138"/>
        <v>8.8339222614840995</v>
      </c>
      <c r="CU24" s="12">
        <f t="shared" si="139"/>
        <v>53.003533568904594</v>
      </c>
      <c r="CV24" s="12">
        <f t="shared" si="140"/>
        <v>3.8869257950530036</v>
      </c>
      <c r="CW24" s="12">
        <f t="shared" si="141"/>
        <v>6.0070671378091873</v>
      </c>
      <c r="CX24" s="12">
        <f t="shared" si="142"/>
        <v>31.802120141342755</v>
      </c>
      <c r="CY24" s="12">
        <f t="shared" si="143"/>
        <v>13.427561837455832</v>
      </c>
      <c r="CZ24" s="12">
        <f t="shared" si="144"/>
        <v>44.876325088339222</v>
      </c>
    </row>
    <row r="25" spans="2:104" x14ac:dyDescent="0.25">
      <c r="B25" s="8" t="s">
        <v>16</v>
      </c>
      <c r="C25" s="9">
        <v>42</v>
      </c>
      <c r="D25" s="9">
        <v>114</v>
      </c>
      <c r="E25" s="9">
        <v>365</v>
      </c>
      <c r="F25" s="9">
        <v>176</v>
      </c>
      <c r="G25" s="9">
        <v>471</v>
      </c>
      <c r="H25" s="9">
        <v>84</v>
      </c>
      <c r="I25" s="9">
        <v>214</v>
      </c>
      <c r="J25" s="9">
        <v>451</v>
      </c>
      <c r="K25" s="9">
        <v>149</v>
      </c>
      <c r="L25" s="9">
        <v>270</v>
      </c>
      <c r="M25" s="9">
        <v>132</v>
      </c>
      <c r="N25" s="9">
        <v>304</v>
      </c>
      <c r="O25" s="9">
        <v>474</v>
      </c>
      <c r="P25" s="9">
        <v>99</v>
      </c>
      <c r="Q25" s="9">
        <v>159</v>
      </c>
      <c r="R25" s="9">
        <v>102</v>
      </c>
      <c r="S25" s="9">
        <v>216</v>
      </c>
      <c r="T25" s="9">
        <v>457</v>
      </c>
      <c r="U25" s="9">
        <v>123</v>
      </c>
      <c r="V25" s="9">
        <v>270</v>
      </c>
      <c r="W25" s="9">
        <v>52</v>
      </c>
      <c r="X25" s="9">
        <v>126</v>
      </c>
      <c r="Y25" s="9">
        <v>402</v>
      </c>
      <c r="Z25" s="9">
        <v>178</v>
      </c>
      <c r="AA25" s="9">
        <v>410</v>
      </c>
      <c r="AB25" s="9">
        <v>29</v>
      </c>
      <c r="AC25" s="9">
        <v>70</v>
      </c>
      <c r="AD25" s="9">
        <v>336</v>
      </c>
      <c r="AE25" s="9">
        <v>129</v>
      </c>
      <c r="AF25" s="9">
        <v>604</v>
      </c>
      <c r="AG25" s="9">
        <v>27</v>
      </c>
      <c r="AH25" s="9">
        <v>71</v>
      </c>
      <c r="AI25" s="9">
        <v>326</v>
      </c>
      <c r="AJ25" s="9">
        <v>126</v>
      </c>
      <c r="AK25" s="9">
        <v>618</v>
      </c>
      <c r="AL25" s="9">
        <v>36</v>
      </c>
      <c r="AM25" s="9">
        <v>86</v>
      </c>
      <c r="AN25" s="9">
        <v>325</v>
      </c>
      <c r="AO25" s="9">
        <v>132</v>
      </c>
      <c r="AP25" s="9">
        <v>589</v>
      </c>
      <c r="AQ25" s="9">
        <v>28</v>
      </c>
      <c r="AR25" s="9">
        <v>65</v>
      </c>
      <c r="AS25" s="9">
        <v>328</v>
      </c>
      <c r="AT25" s="9">
        <v>125</v>
      </c>
      <c r="AU25" s="9">
        <v>622</v>
      </c>
      <c r="AV25" s="9">
        <v>39</v>
      </c>
      <c r="AW25" s="9">
        <v>93</v>
      </c>
      <c r="AX25" s="9">
        <v>332</v>
      </c>
      <c r="AY25" s="9">
        <v>147</v>
      </c>
      <c r="AZ25" s="9">
        <v>557</v>
      </c>
      <c r="BB25" s="8" t="s">
        <v>16</v>
      </c>
      <c r="BC25" s="12">
        <f t="shared" si="95"/>
        <v>3.595890410958904</v>
      </c>
      <c r="BD25" s="12">
        <f t="shared" si="96"/>
        <v>9.7602739726027394</v>
      </c>
      <c r="BE25" s="12">
        <f t="shared" si="97"/>
        <v>31.25</v>
      </c>
      <c r="BF25" s="12">
        <f t="shared" si="98"/>
        <v>15.068493150684931</v>
      </c>
      <c r="BG25" s="12">
        <f t="shared" si="99"/>
        <v>40.325342465753423</v>
      </c>
      <c r="BH25" s="12">
        <f t="shared" si="100"/>
        <v>7.1917808219178081</v>
      </c>
      <c r="BI25" s="12">
        <f t="shared" si="101"/>
        <v>18.32191780821918</v>
      </c>
      <c r="BJ25" s="12">
        <f t="shared" si="102"/>
        <v>38.613013698630141</v>
      </c>
      <c r="BK25" s="12">
        <f t="shared" si="103"/>
        <v>12.756849315068495</v>
      </c>
      <c r="BL25" s="12">
        <f t="shared" si="104"/>
        <v>23.116438356164384</v>
      </c>
      <c r="BM25" s="12">
        <f t="shared" si="105"/>
        <v>11.301369863013697</v>
      </c>
      <c r="BN25" s="12">
        <f t="shared" si="106"/>
        <v>26.027397260273972</v>
      </c>
      <c r="BO25" s="12">
        <f t="shared" si="107"/>
        <v>40.582191780821915</v>
      </c>
      <c r="BP25" s="12">
        <f t="shared" si="108"/>
        <v>8.4760273972602747</v>
      </c>
      <c r="BQ25" s="12">
        <f t="shared" si="109"/>
        <v>13.613013698630136</v>
      </c>
      <c r="BR25" s="12">
        <f t="shared" si="110"/>
        <v>8.7328767123287676</v>
      </c>
      <c r="BS25" s="12">
        <f t="shared" si="111"/>
        <v>18.493150684931507</v>
      </c>
      <c r="BT25" s="12">
        <f t="shared" si="112"/>
        <v>39.12671232876712</v>
      </c>
      <c r="BU25" s="12">
        <f t="shared" si="113"/>
        <v>10.53082191780822</v>
      </c>
      <c r="BV25" s="12">
        <f t="shared" si="114"/>
        <v>23.116438356164384</v>
      </c>
      <c r="BW25" s="12">
        <f t="shared" si="115"/>
        <v>4.4520547945205475</v>
      </c>
      <c r="BX25" s="12">
        <f t="shared" si="116"/>
        <v>10.787671232876713</v>
      </c>
      <c r="BY25" s="12">
        <f t="shared" si="117"/>
        <v>34.417808219178085</v>
      </c>
      <c r="BZ25" s="12">
        <f t="shared" si="118"/>
        <v>15.239726027397261</v>
      </c>
      <c r="CA25" s="12">
        <f t="shared" si="119"/>
        <v>35.102739726027401</v>
      </c>
      <c r="CB25" s="12">
        <f t="shared" si="120"/>
        <v>2.4828767123287672</v>
      </c>
      <c r="CC25" s="12">
        <f t="shared" si="121"/>
        <v>5.9931506849315062</v>
      </c>
      <c r="CD25" s="12">
        <f t="shared" si="122"/>
        <v>28.767123287671232</v>
      </c>
      <c r="CE25" s="12">
        <f t="shared" si="123"/>
        <v>11.044520547945206</v>
      </c>
      <c r="CF25" s="12">
        <f t="shared" si="124"/>
        <v>51.712328767123282</v>
      </c>
      <c r="CG25" s="12">
        <f t="shared" si="125"/>
        <v>2.3116438356164384</v>
      </c>
      <c r="CH25" s="12">
        <f t="shared" si="126"/>
        <v>6.0787671232876717</v>
      </c>
      <c r="CI25" s="12">
        <f t="shared" si="127"/>
        <v>27.910958904109588</v>
      </c>
      <c r="CJ25" s="12">
        <f t="shared" si="128"/>
        <v>10.787671232876713</v>
      </c>
      <c r="CK25" s="12">
        <f t="shared" si="129"/>
        <v>52.910958904109584</v>
      </c>
      <c r="CL25" s="12">
        <f t="shared" si="130"/>
        <v>3.0821917808219177</v>
      </c>
      <c r="CM25" s="12">
        <f t="shared" si="131"/>
        <v>7.3630136986301373</v>
      </c>
      <c r="CN25" s="12">
        <f t="shared" si="132"/>
        <v>27.825342465753423</v>
      </c>
      <c r="CO25" s="12">
        <f t="shared" si="133"/>
        <v>11.301369863013697</v>
      </c>
      <c r="CP25" s="12">
        <f t="shared" si="134"/>
        <v>50.428082191780824</v>
      </c>
      <c r="CQ25" s="12">
        <f t="shared" si="135"/>
        <v>2.3972602739726026</v>
      </c>
      <c r="CR25" s="12">
        <f t="shared" si="136"/>
        <v>5.5650684931506849</v>
      </c>
      <c r="CS25" s="12">
        <f t="shared" si="137"/>
        <v>28.082191780821919</v>
      </c>
      <c r="CT25" s="12">
        <f t="shared" si="138"/>
        <v>10.702054794520548</v>
      </c>
      <c r="CU25" s="12">
        <f t="shared" si="139"/>
        <v>53.253424657534239</v>
      </c>
      <c r="CV25" s="12">
        <f t="shared" si="140"/>
        <v>3.3390410958904111</v>
      </c>
      <c r="CW25" s="12">
        <f t="shared" si="141"/>
        <v>7.9623287671232879</v>
      </c>
      <c r="CX25" s="12">
        <f t="shared" si="142"/>
        <v>28.424657534246577</v>
      </c>
      <c r="CY25" s="12">
        <f t="shared" si="143"/>
        <v>12.585616438356166</v>
      </c>
      <c r="CZ25" s="12">
        <f t="shared" si="144"/>
        <v>47.688356164383563</v>
      </c>
    </row>
    <row r="26" spans="2:104" x14ac:dyDescent="0.25">
      <c r="B26" s="45" t="s">
        <v>192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B26" s="45" t="s">
        <v>192</v>
      </c>
      <c r="BC26" s="46"/>
      <c r="BD26" s="46"/>
      <c r="BE26" s="52"/>
      <c r="BF26" s="52"/>
      <c r="BG26" s="52"/>
      <c r="BH26" s="46"/>
      <c r="BI26" s="46"/>
      <c r="BJ26" s="52"/>
      <c r="BK26" s="52"/>
      <c r="BL26" s="52"/>
      <c r="BM26" s="46"/>
      <c r="BN26" s="46"/>
      <c r="BO26" s="52"/>
      <c r="BP26" s="52"/>
      <c r="BQ26" s="52"/>
      <c r="BR26" s="46"/>
      <c r="BS26" s="46"/>
      <c r="BT26" s="52"/>
      <c r="BU26" s="52"/>
      <c r="BV26" s="52"/>
      <c r="BW26" s="46"/>
      <c r="BX26" s="46"/>
      <c r="BY26" s="52"/>
      <c r="BZ26" s="52"/>
      <c r="CA26" s="52"/>
      <c r="CB26" s="46"/>
      <c r="CC26" s="46"/>
      <c r="CD26" s="52"/>
      <c r="CE26" s="52"/>
      <c r="CF26" s="52"/>
      <c r="CG26" s="46"/>
      <c r="CH26" s="46"/>
      <c r="CI26" s="52"/>
      <c r="CJ26" s="52"/>
      <c r="CK26" s="52"/>
      <c r="CL26" s="46"/>
      <c r="CM26" s="46"/>
      <c r="CN26" s="52"/>
      <c r="CO26" s="52"/>
      <c r="CP26" s="52"/>
      <c r="CQ26" s="46"/>
      <c r="CR26" s="46"/>
      <c r="CS26" s="52"/>
      <c r="CT26" s="52"/>
      <c r="CU26" s="52"/>
      <c r="CV26" s="46"/>
      <c r="CW26" s="46"/>
      <c r="CX26" s="52"/>
      <c r="CY26" s="52"/>
      <c r="CZ26" s="52"/>
    </row>
    <row r="27" spans="2:104" x14ac:dyDescent="0.25">
      <c r="B27" s="8" t="s">
        <v>193</v>
      </c>
      <c r="C27" s="9">
        <v>131</v>
      </c>
      <c r="D27" s="9">
        <v>305</v>
      </c>
      <c r="E27" s="9">
        <v>738</v>
      </c>
      <c r="F27" s="9">
        <v>336</v>
      </c>
      <c r="G27" s="9">
        <v>805</v>
      </c>
      <c r="H27" s="9">
        <v>185</v>
      </c>
      <c r="I27" s="9">
        <v>478</v>
      </c>
      <c r="J27" s="9">
        <v>928</v>
      </c>
      <c r="K27" s="9">
        <v>279</v>
      </c>
      <c r="L27" s="9">
        <v>445</v>
      </c>
      <c r="M27" s="9">
        <v>252</v>
      </c>
      <c r="N27" s="9">
        <v>524</v>
      </c>
      <c r="O27" s="9">
        <v>1011</v>
      </c>
      <c r="P27" s="9">
        <v>179</v>
      </c>
      <c r="Q27" s="9">
        <v>349</v>
      </c>
      <c r="R27" s="9">
        <v>207</v>
      </c>
      <c r="S27" s="9">
        <v>510</v>
      </c>
      <c r="T27" s="9">
        <v>931</v>
      </c>
      <c r="U27" s="9">
        <v>221</v>
      </c>
      <c r="V27" s="9">
        <v>446</v>
      </c>
      <c r="W27" s="9">
        <v>113</v>
      </c>
      <c r="X27" s="9">
        <v>325</v>
      </c>
      <c r="Y27" s="9">
        <v>841</v>
      </c>
      <c r="Z27" s="9">
        <v>357</v>
      </c>
      <c r="AA27" s="9">
        <v>679</v>
      </c>
      <c r="AB27" s="9">
        <v>87</v>
      </c>
      <c r="AC27" s="9">
        <v>204</v>
      </c>
      <c r="AD27" s="9">
        <v>727</v>
      </c>
      <c r="AE27" s="9">
        <v>302</v>
      </c>
      <c r="AF27" s="9">
        <v>995</v>
      </c>
      <c r="AG27" s="9">
        <v>114</v>
      </c>
      <c r="AH27" s="9">
        <v>224</v>
      </c>
      <c r="AI27" s="9">
        <v>647</v>
      </c>
      <c r="AJ27" s="9">
        <v>305</v>
      </c>
      <c r="AK27" s="9">
        <v>1025</v>
      </c>
      <c r="AL27" s="9">
        <v>151</v>
      </c>
      <c r="AM27" s="9">
        <v>280</v>
      </c>
      <c r="AN27" s="9">
        <v>619</v>
      </c>
      <c r="AO27" s="9">
        <v>284</v>
      </c>
      <c r="AP27" s="9">
        <v>981</v>
      </c>
      <c r="AQ27" s="9">
        <v>123</v>
      </c>
      <c r="AR27" s="9">
        <v>227</v>
      </c>
      <c r="AS27" s="9">
        <v>644</v>
      </c>
      <c r="AT27" s="9">
        <v>288</v>
      </c>
      <c r="AU27" s="9">
        <v>1033</v>
      </c>
      <c r="AV27" s="9">
        <v>160</v>
      </c>
      <c r="AW27" s="9">
        <v>324</v>
      </c>
      <c r="AX27" s="9">
        <v>689</v>
      </c>
      <c r="AY27" s="9">
        <v>329</v>
      </c>
      <c r="AZ27" s="9">
        <v>813</v>
      </c>
      <c r="BB27" s="8" t="s">
        <v>193</v>
      </c>
      <c r="BC27" s="12">
        <f t="shared" ref="BC27:BC33" si="145">C27/(C27+D27+E27+F27+G27)*100</f>
        <v>5.6587473002159827</v>
      </c>
      <c r="BD27" s="12">
        <f t="shared" ref="BD27:BD33" si="146">D27/(C27+D27+E27+F27+G27)*100</f>
        <v>13.174946004319654</v>
      </c>
      <c r="BE27" s="12">
        <f t="shared" ref="BE27:BE33" si="147">E27/(C27+D27+E27+F27+G27)*100</f>
        <v>31.879049676025918</v>
      </c>
      <c r="BF27" s="12">
        <f t="shared" ref="BF27:BF33" si="148">F27/(C27+D27+E27+F27+G27)*100</f>
        <v>14.514038876889849</v>
      </c>
      <c r="BG27" s="12">
        <f t="shared" ref="BG27:BG33" si="149">G27/(C27+D27+E27+F27+G27)*100</f>
        <v>34.773218142548593</v>
      </c>
      <c r="BH27" s="12">
        <f t="shared" ref="BH27:BH33" si="150">H27/(H27+I27+J27+K27+L27)*100</f>
        <v>7.9913606911447079</v>
      </c>
      <c r="BI27" s="12">
        <f t="shared" ref="BI27:BI33" si="151">I27/(H27+I27+J27+K27+L27)*100</f>
        <v>20.647948164146868</v>
      </c>
      <c r="BJ27" s="12">
        <f t="shared" ref="BJ27:BJ33" si="152">J27/(H27+I27+J27+K27+L27)*100</f>
        <v>40.086393088552917</v>
      </c>
      <c r="BK27" s="12">
        <f t="shared" ref="BK27:BK33" si="153">K27/(H27+I27+J27+K27+L27)*100</f>
        <v>12.051835853131749</v>
      </c>
      <c r="BL27" s="12">
        <f t="shared" ref="BL27:BL33" si="154">L27/(H27+I27+J27+K27+L27)*100</f>
        <v>19.222462203023756</v>
      </c>
      <c r="BM27" s="12">
        <f t="shared" ref="BM27:BM33" si="155">M27/(M27+N27+O27+P27+Q27)*100</f>
        <v>10.885529157667387</v>
      </c>
      <c r="BN27" s="12">
        <f t="shared" ref="BN27:BN33" si="156">N27/(M27+N27+O27+P27+Q27)*100</f>
        <v>22.634989200863931</v>
      </c>
      <c r="BO27" s="12">
        <f t="shared" ref="BO27:BO33" si="157">O27/(M27+N27+O27+P27+Q27)*100</f>
        <v>43.671706263498919</v>
      </c>
      <c r="BP27" s="12">
        <f t="shared" ref="BP27:BP33" si="158">P27/(M27+N27+O27+P27+Q27)*100</f>
        <v>7.7321814254859609</v>
      </c>
      <c r="BQ27" s="12">
        <f t="shared" ref="BQ27:BQ33" si="159">Q27/(M27+N27+O27+P27+Q27)*100</f>
        <v>15.075593952483802</v>
      </c>
      <c r="BR27" s="12">
        <f t="shared" ref="BR27:BR33" si="160">R27/(R27+S27+T27+U27+V27)*100</f>
        <v>8.9416846652267825</v>
      </c>
      <c r="BS27" s="12">
        <f t="shared" ref="BS27:BS33" si="161">S27/(R27+S27+T27+U27+V27)*100</f>
        <v>22.030237580993521</v>
      </c>
      <c r="BT27" s="12">
        <f t="shared" ref="BT27:BT33" si="162">T27/(R27+S27+T27+U27+V27)*100</f>
        <v>40.215982721382289</v>
      </c>
      <c r="BU27" s="12">
        <f t="shared" ref="BU27:BU33" si="163">U27/(R27+S27+T27+U27+V27)*100</f>
        <v>9.5464362850971938</v>
      </c>
      <c r="BV27" s="12">
        <f t="shared" ref="BV27:BV33" si="164">V27/(R27+S27+T27+U27+V27)*100</f>
        <v>19.265658747300215</v>
      </c>
      <c r="BW27" s="12">
        <f t="shared" ref="BW27:BW33" si="165">W27/(W27+X27+Y27+Z27+AA27)*100</f>
        <v>4.8812095032397407</v>
      </c>
      <c r="BX27" s="12">
        <f t="shared" ref="BX27:BX33" si="166">X27/(W27+X27+Y27+Z27+AA27)*100</f>
        <v>14.038876889848812</v>
      </c>
      <c r="BY27" s="12">
        <f t="shared" ref="BY27:BY33" si="167">Y27/(W27+X27+Y27+Z27+AA27)*100</f>
        <v>36.328293736501074</v>
      </c>
      <c r="BZ27" s="12">
        <f t="shared" ref="BZ27:BZ33" si="168">Z27/(W27+X27+Y27+Z27+AA27)*100</f>
        <v>15.421166306695463</v>
      </c>
      <c r="CA27" s="12">
        <f t="shared" ref="CA27:CA33" si="169">AA27/(W27+X27+Y27+Z27+AA27)*100</f>
        <v>29.330453563714904</v>
      </c>
      <c r="CB27" s="12">
        <f t="shared" ref="CB27:CB33" si="170">AB27/(AB27+AC27+AD27+AE27+AF27)*100</f>
        <v>3.7580993520518358</v>
      </c>
      <c r="CC27" s="12">
        <f t="shared" ref="CC27:CC33" si="171">AC27/(AB27+AC27+AD27+AE27+AF27)*100</f>
        <v>8.8120950323974085</v>
      </c>
      <c r="CD27" s="12">
        <f t="shared" ref="CD27:CD33" si="172">AD27/(AB27+AC27+AD27+AE27+AF27)*100</f>
        <v>31.403887688984884</v>
      </c>
      <c r="CE27" s="12">
        <f t="shared" ref="CE27:CE33" si="173">AE27/(AB27+AC27+AD27+AE27+AF27)*100</f>
        <v>13.04535637149028</v>
      </c>
      <c r="CF27" s="12">
        <f t="shared" ref="CF27:CF33" si="174">AF27/(AB27+AC27+AD27+AE27+AF27)*100</f>
        <v>42.980561555075589</v>
      </c>
      <c r="CG27" s="12">
        <f t="shared" ref="CG27:CG33" si="175">AG27/(AG27+AH27+AI27+AJ27+AK27)*100</f>
        <v>4.9244060475161984</v>
      </c>
      <c r="CH27" s="12">
        <f t="shared" ref="CH27:CH33" si="176">AH27/(AG27+AH27+AI27+AJ27+AK27)*100</f>
        <v>9.676025917926566</v>
      </c>
      <c r="CI27" s="12">
        <f t="shared" ref="CI27:CI33" si="177">AI27/(AG27+AH27+AI27+AJ27+AK27)*100</f>
        <v>27.948164146868248</v>
      </c>
      <c r="CJ27" s="12">
        <f t="shared" ref="CJ27:CJ33" si="178">AJ27/(AG27+AH27+AI27+AJ27+AK27)*100</f>
        <v>13.174946004319654</v>
      </c>
      <c r="CK27" s="12">
        <f t="shared" ref="CK27:CK33" si="179">AK27/(AG27+AH27+AI27+AJ27+AK27)*100</f>
        <v>44.276457883369332</v>
      </c>
      <c r="CL27" s="12">
        <f t="shared" ref="CL27:CL33" si="180">AL27/(AL27+AM27+AN27+AO27+AP27)*100</f>
        <v>6.5226781857451401</v>
      </c>
      <c r="CM27" s="12">
        <f t="shared" ref="CM27:CM33" si="181">AM27/(AL27+AM27+AN27+AO27+AP27)*100</f>
        <v>12.095032397408207</v>
      </c>
      <c r="CN27" s="12">
        <f t="shared" ref="CN27:CN33" si="182">AN27/(AL27+AM27+AN27+AO27+AP27)*100</f>
        <v>26.738660907127432</v>
      </c>
      <c r="CO27" s="12">
        <f t="shared" ref="CO27:CO33" si="183">AO27/(AL27+AM27+AN27+AO27+AP27)*100</f>
        <v>12.267818574514038</v>
      </c>
      <c r="CP27" s="12">
        <f t="shared" ref="CP27:CP33" si="184">AP27/(AL27+AM27+AN27+AO27+AP27)*100</f>
        <v>42.375809935205183</v>
      </c>
      <c r="CQ27" s="12">
        <f t="shared" ref="CQ27:CQ33" si="185">AQ27/(AQ27+AR27+AS27+AT27+AU27)*100</f>
        <v>5.3131749460043194</v>
      </c>
      <c r="CR27" s="12">
        <f t="shared" ref="CR27:CR33" si="186">AR27/(AQ27+AR27+AS27+AT27+AU27)*100</f>
        <v>9.8056155507559382</v>
      </c>
      <c r="CS27" s="12">
        <f t="shared" ref="CS27:CS33" si="187">AS27/(AQ27+AR27+AS27+AT27+AU27)*100</f>
        <v>27.818574514038879</v>
      </c>
      <c r="CT27" s="12">
        <f t="shared" ref="CT27:CT33" si="188">AT27/(AQ27+AR27+AS27+AT27+AU27)*100</f>
        <v>12.440604751619871</v>
      </c>
      <c r="CU27" s="12">
        <f t="shared" ref="CU27:CU33" si="189">AU27/(AQ27+AR27+AS27+AT27+AU27)*100</f>
        <v>44.622030237580994</v>
      </c>
      <c r="CV27" s="12">
        <f t="shared" ref="CV27:CV33" si="190">AV27/(AV27+AW27+AX27+AY27+AZ27)*100</f>
        <v>6.911447084233262</v>
      </c>
      <c r="CW27" s="12">
        <f t="shared" ref="CW27:CW33" si="191">AW27/(AV27+AW27+AX27+AY27+AZ27)*100</f>
        <v>13.995680345572353</v>
      </c>
      <c r="CX27" s="12">
        <f t="shared" ref="CX27:CX33" si="192">AX27/(AV27+AW27+AX27+AY27+AZ27)*100</f>
        <v>29.76241900647948</v>
      </c>
      <c r="CY27" s="12">
        <f t="shared" ref="CY27:CY33" si="193">AY27/(AV27+AW27+AX27+AY27+AZ27)*100</f>
        <v>14.211663066954644</v>
      </c>
      <c r="CZ27" s="12">
        <f t="shared" ref="CZ27:CZ33" si="194">AZ27/(AV27+AW27+AX27+AY27+AZ27)*100</f>
        <v>35.118790496760262</v>
      </c>
    </row>
    <row r="28" spans="2:104" x14ac:dyDescent="0.25">
      <c r="B28" s="8" t="s">
        <v>194</v>
      </c>
      <c r="C28" s="9">
        <v>71</v>
      </c>
      <c r="D28" s="9">
        <v>190</v>
      </c>
      <c r="E28" s="9">
        <v>465</v>
      </c>
      <c r="F28" s="9">
        <v>228</v>
      </c>
      <c r="G28" s="9">
        <v>474</v>
      </c>
      <c r="H28" s="9">
        <v>126</v>
      </c>
      <c r="I28" s="9">
        <v>323</v>
      </c>
      <c r="J28" s="9">
        <v>576</v>
      </c>
      <c r="K28" s="9">
        <v>174</v>
      </c>
      <c r="L28" s="9">
        <v>229</v>
      </c>
      <c r="M28" s="9">
        <v>148</v>
      </c>
      <c r="N28" s="9">
        <v>323</v>
      </c>
      <c r="O28" s="9">
        <v>673</v>
      </c>
      <c r="P28" s="9">
        <v>120</v>
      </c>
      <c r="Q28" s="9">
        <v>164</v>
      </c>
      <c r="R28" s="9">
        <v>133</v>
      </c>
      <c r="S28" s="9">
        <v>326</v>
      </c>
      <c r="T28" s="9">
        <v>587</v>
      </c>
      <c r="U28" s="9">
        <v>147</v>
      </c>
      <c r="V28" s="9">
        <v>235</v>
      </c>
      <c r="W28" s="9">
        <v>80</v>
      </c>
      <c r="X28" s="9">
        <v>214</v>
      </c>
      <c r="Y28" s="9">
        <v>510</v>
      </c>
      <c r="Z28" s="9">
        <v>232</v>
      </c>
      <c r="AA28" s="9">
        <v>392</v>
      </c>
      <c r="AB28" s="9">
        <v>59</v>
      </c>
      <c r="AC28" s="9">
        <v>136</v>
      </c>
      <c r="AD28" s="9">
        <v>447</v>
      </c>
      <c r="AE28" s="9">
        <v>179</v>
      </c>
      <c r="AF28" s="9">
        <v>607</v>
      </c>
      <c r="AG28" s="9">
        <v>85</v>
      </c>
      <c r="AH28" s="9">
        <v>133</v>
      </c>
      <c r="AI28" s="9">
        <v>431</v>
      </c>
      <c r="AJ28" s="9">
        <v>187</v>
      </c>
      <c r="AK28" s="9">
        <v>592</v>
      </c>
      <c r="AL28" s="9">
        <v>97</v>
      </c>
      <c r="AM28" s="9">
        <v>174</v>
      </c>
      <c r="AN28" s="9">
        <v>382</v>
      </c>
      <c r="AO28" s="9">
        <v>179</v>
      </c>
      <c r="AP28" s="9">
        <v>596</v>
      </c>
      <c r="AQ28" s="9">
        <v>85</v>
      </c>
      <c r="AR28" s="9">
        <v>135</v>
      </c>
      <c r="AS28" s="9">
        <v>408</v>
      </c>
      <c r="AT28" s="9">
        <v>177</v>
      </c>
      <c r="AU28" s="9">
        <v>623</v>
      </c>
      <c r="AV28" s="9">
        <v>106</v>
      </c>
      <c r="AW28" s="9">
        <v>244</v>
      </c>
      <c r="AX28" s="9">
        <v>425</v>
      </c>
      <c r="AY28" s="9">
        <v>197</v>
      </c>
      <c r="AZ28" s="9">
        <v>456</v>
      </c>
      <c r="BB28" s="8" t="s">
        <v>194</v>
      </c>
      <c r="BC28" s="12">
        <f t="shared" si="145"/>
        <v>4.9719887955182074</v>
      </c>
      <c r="BD28" s="12">
        <f t="shared" si="146"/>
        <v>13.305322128851541</v>
      </c>
      <c r="BE28" s="12">
        <f t="shared" si="147"/>
        <v>32.563025210084035</v>
      </c>
      <c r="BF28" s="12">
        <f t="shared" si="148"/>
        <v>15.966386554621847</v>
      </c>
      <c r="BG28" s="12">
        <f t="shared" si="149"/>
        <v>33.193277310924366</v>
      </c>
      <c r="BH28" s="12">
        <f t="shared" si="150"/>
        <v>8.8235294117647065</v>
      </c>
      <c r="BI28" s="12">
        <f t="shared" si="151"/>
        <v>22.61904761904762</v>
      </c>
      <c r="BJ28" s="12">
        <f t="shared" si="152"/>
        <v>40.336134453781511</v>
      </c>
      <c r="BK28" s="12">
        <f t="shared" si="153"/>
        <v>12.184873949579831</v>
      </c>
      <c r="BL28" s="12">
        <f t="shared" si="154"/>
        <v>16.03641456582633</v>
      </c>
      <c r="BM28" s="12">
        <f t="shared" si="155"/>
        <v>10.364145658263306</v>
      </c>
      <c r="BN28" s="12">
        <f t="shared" si="156"/>
        <v>22.61904761904762</v>
      </c>
      <c r="BO28" s="12">
        <f t="shared" si="157"/>
        <v>47.128851540616246</v>
      </c>
      <c r="BP28" s="12">
        <f t="shared" si="158"/>
        <v>8.4033613445378155</v>
      </c>
      <c r="BQ28" s="12">
        <f t="shared" si="159"/>
        <v>11.484593837535014</v>
      </c>
      <c r="BR28" s="12">
        <f t="shared" si="160"/>
        <v>9.3137254901960791</v>
      </c>
      <c r="BS28" s="12">
        <f t="shared" si="161"/>
        <v>22.829131652661065</v>
      </c>
      <c r="BT28" s="12">
        <f t="shared" si="162"/>
        <v>41.106442577030812</v>
      </c>
      <c r="BU28" s="12">
        <f t="shared" si="163"/>
        <v>10.294117647058822</v>
      </c>
      <c r="BV28" s="12">
        <f t="shared" si="164"/>
        <v>16.45658263305322</v>
      </c>
      <c r="BW28" s="12">
        <f t="shared" si="165"/>
        <v>5.6022408963585439</v>
      </c>
      <c r="BX28" s="12">
        <f t="shared" si="166"/>
        <v>14.985994397759104</v>
      </c>
      <c r="BY28" s="12">
        <f t="shared" si="167"/>
        <v>35.714285714285715</v>
      </c>
      <c r="BZ28" s="12">
        <f t="shared" si="168"/>
        <v>16.246498599439775</v>
      </c>
      <c r="CA28" s="12">
        <f t="shared" si="169"/>
        <v>27.450980392156865</v>
      </c>
      <c r="CB28" s="12">
        <f t="shared" si="170"/>
        <v>4.1316526610644253</v>
      </c>
      <c r="CC28" s="12">
        <f t="shared" si="171"/>
        <v>9.5238095238095237</v>
      </c>
      <c r="CD28" s="12">
        <f t="shared" si="172"/>
        <v>31.30252100840336</v>
      </c>
      <c r="CE28" s="12">
        <f t="shared" si="173"/>
        <v>12.535014005602241</v>
      </c>
      <c r="CF28" s="12">
        <f t="shared" si="174"/>
        <v>42.50700280112045</v>
      </c>
      <c r="CG28" s="12">
        <f t="shared" si="175"/>
        <v>5.9523809523809517</v>
      </c>
      <c r="CH28" s="12">
        <f t="shared" si="176"/>
        <v>9.3137254901960791</v>
      </c>
      <c r="CI28" s="12">
        <f t="shared" si="177"/>
        <v>30.182072829131652</v>
      </c>
      <c r="CJ28" s="12">
        <f t="shared" si="178"/>
        <v>13.095238095238097</v>
      </c>
      <c r="CK28" s="12">
        <f t="shared" si="179"/>
        <v>41.456582633053223</v>
      </c>
      <c r="CL28" s="12">
        <f t="shared" si="180"/>
        <v>6.7927170868347337</v>
      </c>
      <c r="CM28" s="12">
        <f t="shared" si="181"/>
        <v>12.184873949579831</v>
      </c>
      <c r="CN28" s="12">
        <f t="shared" si="182"/>
        <v>26.750700280112046</v>
      </c>
      <c r="CO28" s="12">
        <f t="shared" si="183"/>
        <v>12.535014005602241</v>
      </c>
      <c r="CP28" s="12">
        <f t="shared" si="184"/>
        <v>41.736694677871149</v>
      </c>
      <c r="CQ28" s="12">
        <f t="shared" si="185"/>
        <v>5.9523809523809517</v>
      </c>
      <c r="CR28" s="12">
        <f t="shared" si="186"/>
        <v>9.4537815126050422</v>
      </c>
      <c r="CS28" s="12">
        <f t="shared" si="187"/>
        <v>28.571428571428569</v>
      </c>
      <c r="CT28" s="12">
        <f t="shared" si="188"/>
        <v>12.394957983193278</v>
      </c>
      <c r="CU28" s="12">
        <f t="shared" si="189"/>
        <v>43.627450980392155</v>
      </c>
      <c r="CV28" s="12">
        <f t="shared" si="190"/>
        <v>7.4229691876750703</v>
      </c>
      <c r="CW28" s="12">
        <f t="shared" si="191"/>
        <v>17.086834733893557</v>
      </c>
      <c r="CX28" s="12">
        <f t="shared" si="192"/>
        <v>29.761904761904763</v>
      </c>
      <c r="CY28" s="12">
        <f t="shared" si="193"/>
        <v>13.795518207282914</v>
      </c>
      <c r="CZ28" s="12">
        <f t="shared" si="194"/>
        <v>31.932773109243694</v>
      </c>
    </row>
    <row r="29" spans="2:104" x14ac:dyDescent="0.25">
      <c r="B29" s="8" t="s">
        <v>195</v>
      </c>
      <c r="C29" s="9">
        <v>75</v>
      </c>
      <c r="D29" s="9">
        <v>209</v>
      </c>
      <c r="E29" s="9">
        <v>799</v>
      </c>
      <c r="F29" s="9">
        <v>378</v>
      </c>
      <c r="G29" s="9">
        <v>1007</v>
      </c>
      <c r="H29" s="9">
        <v>148</v>
      </c>
      <c r="I29" s="9">
        <v>454</v>
      </c>
      <c r="J29" s="9">
        <v>988</v>
      </c>
      <c r="K29" s="9">
        <v>325</v>
      </c>
      <c r="L29" s="9">
        <v>553</v>
      </c>
      <c r="M29" s="9">
        <v>229</v>
      </c>
      <c r="N29" s="9">
        <v>584</v>
      </c>
      <c r="O29" s="9">
        <v>1080</v>
      </c>
      <c r="P29" s="9">
        <v>229</v>
      </c>
      <c r="Q29" s="9">
        <v>346</v>
      </c>
      <c r="R29" s="9">
        <v>174</v>
      </c>
      <c r="S29" s="9">
        <v>481</v>
      </c>
      <c r="T29" s="9">
        <v>1001</v>
      </c>
      <c r="U29" s="9">
        <v>275</v>
      </c>
      <c r="V29" s="9">
        <v>537</v>
      </c>
      <c r="W29" s="9">
        <v>97</v>
      </c>
      <c r="X29" s="9">
        <v>280</v>
      </c>
      <c r="Y29" s="9">
        <v>879</v>
      </c>
      <c r="Z29" s="9">
        <v>410</v>
      </c>
      <c r="AA29" s="9">
        <v>802</v>
      </c>
      <c r="AB29" s="9">
        <v>51</v>
      </c>
      <c r="AC29" s="9">
        <v>154</v>
      </c>
      <c r="AD29" s="9">
        <v>760</v>
      </c>
      <c r="AE29" s="9">
        <v>317</v>
      </c>
      <c r="AF29" s="9">
        <v>1186</v>
      </c>
      <c r="AG29" s="9">
        <v>64</v>
      </c>
      <c r="AH29" s="9">
        <v>172</v>
      </c>
      <c r="AI29" s="9">
        <v>722</v>
      </c>
      <c r="AJ29" s="9">
        <v>309</v>
      </c>
      <c r="AK29" s="9">
        <v>1201</v>
      </c>
      <c r="AL29" s="9">
        <v>93</v>
      </c>
      <c r="AM29" s="9">
        <v>196</v>
      </c>
      <c r="AN29" s="9">
        <v>710</v>
      </c>
      <c r="AO29" s="9">
        <v>307</v>
      </c>
      <c r="AP29" s="9">
        <v>1162</v>
      </c>
      <c r="AQ29" s="9">
        <v>73</v>
      </c>
      <c r="AR29" s="9">
        <v>151</v>
      </c>
      <c r="AS29" s="9">
        <v>721</v>
      </c>
      <c r="AT29" s="9">
        <v>296</v>
      </c>
      <c r="AU29" s="9">
        <v>1227</v>
      </c>
      <c r="AV29" s="9">
        <v>89</v>
      </c>
      <c r="AW29" s="9">
        <v>232</v>
      </c>
      <c r="AX29" s="9">
        <v>718</v>
      </c>
      <c r="AY29" s="9">
        <v>353</v>
      </c>
      <c r="AZ29" s="9">
        <v>1076</v>
      </c>
      <c r="BB29" s="8" t="s">
        <v>195</v>
      </c>
      <c r="BC29" s="12">
        <f t="shared" si="145"/>
        <v>3.0388978930307942</v>
      </c>
      <c r="BD29" s="12">
        <f t="shared" si="146"/>
        <v>8.468395461912479</v>
      </c>
      <c r="BE29" s="12">
        <f t="shared" si="147"/>
        <v>32.374392220421392</v>
      </c>
      <c r="BF29" s="12">
        <f t="shared" si="148"/>
        <v>15.316045380875204</v>
      </c>
      <c r="BG29" s="12">
        <f t="shared" si="149"/>
        <v>40.802269043760134</v>
      </c>
      <c r="BH29" s="12">
        <f t="shared" si="150"/>
        <v>5.9967585089141</v>
      </c>
      <c r="BI29" s="12">
        <f t="shared" si="151"/>
        <v>18.395461912479742</v>
      </c>
      <c r="BJ29" s="12">
        <f t="shared" si="152"/>
        <v>40.032414910858996</v>
      </c>
      <c r="BK29" s="12">
        <f t="shared" si="153"/>
        <v>13.168557536466775</v>
      </c>
      <c r="BL29" s="12">
        <f t="shared" si="154"/>
        <v>22.406807131280392</v>
      </c>
      <c r="BM29" s="12">
        <f t="shared" si="155"/>
        <v>9.2787682333873569</v>
      </c>
      <c r="BN29" s="12">
        <f t="shared" si="156"/>
        <v>23.66288492706645</v>
      </c>
      <c r="BO29" s="12">
        <f t="shared" si="157"/>
        <v>43.760129659643439</v>
      </c>
      <c r="BP29" s="12">
        <f t="shared" si="158"/>
        <v>9.2787682333873569</v>
      </c>
      <c r="BQ29" s="12">
        <f t="shared" si="159"/>
        <v>14.019448946515398</v>
      </c>
      <c r="BR29" s="12">
        <f t="shared" si="160"/>
        <v>7.0502431118314419</v>
      </c>
      <c r="BS29" s="12">
        <f t="shared" si="161"/>
        <v>19.489465153970826</v>
      </c>
      <c r="BT29" s="12">
        <f t="shared" si="162"/>
        <v>40.559157212317665</v>
      </c>
      <c r="BU29" s="12">
        <f t="shared" si="163"/>
        <v>11.142625607779578</v>
      </c>
      <c r="BV29" s="12">
        <f t="shared" si="164"/>
        <v>21.758508914100485</v>
      </c>
      <c r="BW29" s="12">
        <f t="shared" si="165"/>
        <v>3.9303079416531608</v>
      </c>
      <c r="BX29" s="12">
        <f t="shared" si="166"/>
        <v>11.345218800648297</v>
      </c>
      <c r="BY29" s="12">
        <f t="shared" si="167"/>
        <v>35.615883306320903</v>
      </c>
      <c r="BZ29" s="12">
        <f t="shared" si="168"/>
        <v>16.612641815235008</v>
      </c>
      <c r="CA29" s="12">
        <f t="shared" si="169"/>
        <v>32.49594813614263</v>
      </c>
      <c r="CB29" s="12">
        <f t="shared" si="170"/>
        <v>2.0664505672609401</v>
      </c>
      <c r="CC29" s="12">
        <f t="shared" si="171"/>
        <v>6.2398703403565641</v>
      </c>
      <c r="CD29" s="12">
        <f t="shared" si="172"/>
        <v>30.79416531604538</v>
      </c>
      <c r="CE29" s="12">
        <f t="shared" si="173"/>
        <v>12.844408427876825</v>
      </c>
      <c r="CF29" s="12">
        <f t="shared" si="174"/>
        <v>48.055105348460295</v>
      </c>
      <c r="CG29" s="12">
        <f t="shared" si="175"/>
        <v>2.5931928687196111</v>
      </c>
      <c r="CH29" s="12">
        <f t="shared" si="176"/>
        <v>6.9692058346839545</v>
      </c>
      <c r="CI29" s="12">
        <f t="shared" si="177"/>
        <v>29.254457050243111</v>
      </c>
      <c r="CJ29" s="12">
        <f t="shared" si="178"/>
        <v>12.520259319286872</v>
      </c>
      <c r="CK29" s="12">
        <f t="shared" si="179"/>
        <v>48.66288492706645</v>
      </c>
      <c r="CL29" s="12">
        <f t="shared" si="180"/>
        <v>3.768233387358185</v>
      </c>
      <c r="CM29" s="12">
        <f t="shared" si="181"/>
        <v>7.9416531604538081</v>
      </c>
      <c r="CN29" s="12">
        <f t="shared" si="182"/>
        <v>28.768233387358183</v>
      </c>
      <c r="CO29" s="12">
        <f t="shared" si="183"/>
        <v>12.439222042139383</v>
      </c>
      <c r="CP29" s="12">
        <f t="shared" si="184"/>
        <v>47.082658022690438</v>
      </c>
      <c r="CQ29" s="12">
        <f t="shared" si="185"/>
        <v>2.9578606158833063</v>
      </c>
      <c r="CR29" s="12">
        <f t="shared" si="186"/>
        <v>6.118314424635332</v>
      </c>
      <c r="CS29" s="12">
        <f t="shared" si="187"/>
        <v>29.213938411669364</v>
      </c>
      <c r="CT29" s="12">
        <f t="shared" si="188"/>
        <v>11.9935170178282</v>
      </c>
      <c r="CU29" s="12">
        <f t="shared" si="189"/>
        <v>49.716369529983794</v>
      </c>
      <c r="CV29" s="12">
        <f t="shared" si="190"/>
        <v>3.6061588330632088</v>
      </c>
      <c r="CW29" s="12">
        <f t="shared" si="191"/>
        <v>9.4003241491085898</v>
      </c>
      <c r="CX29" s="12">
        <f t="shared" si="192"/>
        <v>29.092382495948137</v>
      </c>
      <c r="CY29" s="12">
        <f t="shared" si="193"/>
        <v>14.303079416531606</v>
      </c>
      <c r="CZ29" s="12">
        <f t="shared" si="194"/>
        <v>43.598055105348458</v>
      </c>
    </row>
    <row r="30" spans="2:104" x14ac:dyDescent="0.25">
      <c r="B30" s="8" t="s">
        <v>196</v>
      </c>
      <c r="C30" s="9">
        <v>14</v>
      </c>
      <c r="D30" s="9">
        <v>44</v>
      </c>
      <c r="E30" s="9">
        <v>94</v>
      </c>
      <c r="F30" s="9">
        <v>44</v>
      </c>
      <c r="G30" s="9">
        <v>114</v>
      </c>
      <c r="H30" s="9">
        <v>33</v>
      </c>
      <c r="I30" s="9">
        <v>76</v>
      </c>
      <c r="J30" s="9">
        <v>99</v>
      </c>
      <c r="K30" s="9">
        <v>46</v>
      </c>
      <c r="L30" s="9">
        <v>56</v>
      </c>
      <c r="M30" s="9">
        <v>38</v>
      </c>
      <c r="N30" s="9">
        <v>89</v>
      </c>
      <c r="O30" s="9">
        <v>118</v>
      </c>
      <c r="P30" s="9">
        <v>26</v>
      </c>
      <c r="Q30" s="9">
        <v>39</v>
      </c>
      <c r="R30" s="9">
        <v>33</v>
      </c>
      <c r="S30" s="9">
        <v>75</v>
      </c>
      <c r="T30" s="9">
        <v>105</v>
      </c>
      <c r="U30" s="9">
        <v>37</v>
      </c>
      <c r="V30" s="9">
        <v>60</v>
      </c>
      <c r="W30" s="9">
        <v>21</v>
      </c>
      <c r="X30" s="9">
        <v>51</v>
      </c>
      <c r="Y30" s="9">
        <v>93</v>
      </c>
      <c r="Z30" s="9">
        <v>57</v>
      </c>
      <c r="AA30" s="9">
        <v>88</v>
      </c>
      <c r="AB30" s="9">
        <v>13</v>
      </c>
      <c r="AC30" s="9">
        <v>33</v>
      </c>
      <c r="AD30" s="9">
        <v>92</v>
      </c>
      <c r="AE30" s="9">
        <v>43</v>
      </c>
      <c r="AF30" s="9">
        <v>129</v>
      </c>
      <c r="AG30" s="9">
        <v>15</v>
      </c>
      <c r="AH30" s="9">
        <v>40</v>
      </c>
      <c r="AI30" s="9">
        <v>81</v>
      </c>
      <c r="AJ30" s="9">
        <v>41</v>
      </c>
      <c r="AK30" s="9">
        <v>133</v>
      </c>
      <c r="AL30" s="9">
        <v>24</v>
      </c>
      <c r="AM30" s="9">
        <v>50</v>
      </c>
      <c r="AN30" s="9">
        <v>70</v>
      </c>
      <c r="AO30" s="9">
        <v>41</v>
      </c>
      <c r="AP30" s="9">
        <v>125</v>
      </c>
      <c r="AQ30" s="9">
        <v>15</v>
      </c>
      <c r="AR30" s="9">
        <v>33</v>
      </c>
      <c r="AS30" s="9">
        <v>84</v>
      </c>
      <c r="AT30" s="9">
        <v>48</v>
      </c>
      <c r="AU30" s="9">
        <v>130</v>
      </c>
      <c r="AV30" s="9">
        <v>32</v>
      </c>
      <c r="AW30" s="9">
        <v>54</v>
      </c>
      <c r="AX30" s="9">
        <v>81</v>
      </c>
      <c r="AY30" s="9">
        <v>45</v>
      </c>
      <c r="AZ30" s="9">
        <v>98</v>
      </c>
      <c r="BB30" s="8" t="s">
        <v>196</v>
      </c>
      <c r="BC30" s="12">
        <f t="shared" si="145"/>
        <v>4.5161290322580641</v>
      </c>
      <c r="BD30" s="12">
        <f t="shared" si="146"/>
        <v>14.193548387096774</v>
      </c>
      <c r="BE30" s="12">
        <f t="shared" si="147"/>
        <v>30.322580645161288</v>
      </c>
      <c r="BF30" s="12">
        <f t="shared" si="148"/>
        <v>14.193548387096774</v>
      </c>
      <c r="BG30" s="12">
        <f t="shared" si="149"/>
        <v>36.774193548387096</v>
      </c>
      <c r="BH30" s="12">
        <f t="shared" si="150"/>
        <v>10.64516129032258</v>
      </c>
      <c r="BI30" s="12">
        <f t="shared" si="151"/>
        <v>24.516129032258064</v>
      </c>
      <c r="BJ30" s="12">
        <f t="shared" si="152"/>
        <v>31.93548387096774</v>
      </c>
      <c r="BK30" s="12">
        <f t="shared" si="153"/>
        <v>14.838709677419354</v>
      </c>
      <c r="BL30" s="12">
        <f t="shared" si="154"/>
        <v>18.064516129032256</v>
      </c>
      <c r="BM30" s="12">
        <f t="shared" si="155"/>
        <v>12.258064516129032</v>
      </c>
      <c r="BN30" s="12">
        <f t="shared" si="156"/>
        <v>28.70967741935484</v>
      </c>
      <c r="BO30" s="12">
        <f t="shared" si="157"/>
        <v>38.064516129032256</v>
      </c>
      <c r="BP30" s="12">
        <f t="shared" si="158"/>
        <v>8.3870967741935498</v>
      </c>
      <c r="BQ30" s="12">
        <f t="shared" si="159"/>
        <v>12.580645161290322</v>
      </c>
      <c r="BR30" s="12">
        <f t="shared" si="160"/>
        <v>10.64516129032258</v>
      </c>
      <c r="BS30" s="12">
        <f t="shared" si="161"/>
        <v>24.193548387096776</v>
      </c>
      <c r="BT30" s="12">
        <f t="shared" si="162"/>
        <v>33.87096774193548</v>
      </c>
      <c r="BU30" s="12">
        <f t="shared" si="163"/>
        <v>11.935483870967742</v>
      </c>
      <c r="BV30" s="12">
        <f t="shared" si="164"/>
        <v>19.35483870967742</v>
      </c>
      <c r="BW30" s="12">
        <f t="shared" si="165"/>
        <v>6.7741935483870979</v>
      </c>
      <c r="BX30" s="12">
        <f t="shared" si="166"/>
        <v>16.451612903225808</v>
      </c>
      <c r="BY30" s="12">
        <f t="shared" si="167"/>
        <v>30</v>
      </c>
      <c r="BZ30" s="12">
        <f t="shared" si="168"/>
        <v>18.387096774193548</v>
      </c>
      <c r="CA30" s="12">
        <f t="shared" si="169"/>
        <v>28.387096774193548</v>
      </c>
      <c r="CB30" s="12">
        <f t="shared" si="170"/>
        <v>4.1935483870967749</v>
      </c>
      <c r="CC30" s="12">
        <f t="shared" si="171"/>
        <v>10.64516129032258</v>
      </c>
      <c r="CD30" s="12">
        <f t="shared" si="172"/>
        <v>29.677419354838708</v>
      </c>
      <c r="CE30" s="12">
        <f t="shared" si="173"/>
        <v>13.870967741935484</v>
      </c>
      <c r="CF30" s="12">
        <f t="shared" si="174"/>
        <v>41.612903225806456</v>
      </c>
      <c r="CG30" s="12">
        <f t="shared" si="175"/>
        <v>4.838709677419355</v>
      </c>
      <c r="CH30" s="12">
        <f t="shared" si="176"/>
        <v>12.903225806451612</v>
      </c>
      <c r="CI30" s="12">
        <f t="shared" si="177"/>
        <v>26.129032258064516</v>
      </c>
      <c r="CJ30" s="12">
        <f t="shared" si="178"/>
        <v>13.225806451612904</v>
      </c>
      <c r="CK30" s="12">
        <f t="shared" si="179"/>
        <v>42.903225806451609</v>
      </c>
      <c r="CL30" s="12">
        <f t="shared" si="180"/>
        <v>7.741935483870968</v>
      </c>
      <c r="CM30" s="12">
        <f t="shared" si="181"/>
        <v>16.129032258064516</v>
      </c>
      <c r="CN30" s="12">
        <f t="shared" si="182"/>
        <v>22.58064516129032</v>
      </c>
      <c r="CO30" s="12">
        <f t="shared" si="183"/>
        <v>13.225806451612904</v>
      </c>
      <c r="CP30" s="12">
        <f t="shared" si="184"/>
        <v>40.322580645161288</v>
      </c>
      <c r="CQ30" s="12">
        <f t="shared" si="185"/>
        <v>4.838709677419355</v>
      </c>
      <c r="CR30" s="12">
        <f t="shared" si="186"/>
        <v>10.64516129032258</v>
      </c>
      <c r="CS30" s="12">
        <f t="shared" si="187"/>
        <v>27.096774193548391</v>
      </c>
      <c r="CT30" s="12">
        <f t="shared" si="188"/>
        <v>15.483870967741936</v>
      </c>
      <c r="CU30" s="12">
        <f t="shared" si="189"/>
        <v>41.935483870967744</v>
      </c>
      <c r="CV30" s="12">
        <f t="shared" si="190"/>
        <v>10.32258064516129</v>
      </c>
      <c r="CW30" s="12">
        <f t="shared" si="191"/>
        <v>17.419354838709676</v>
      </c>
      <c r="CX30" s="12">
        <f t="shared" si="192"/>
        <v>26.129032258064516</v>
      </c>
      <c r="CY30" s="12">
        <f t="shared" si="193"/>
        <v>14.516129032258066</v>
      </c>
      <c r="CZ30" s="12">
        <f t="shared" si="194"/>
        <v>31.612903225806448</v>
      </c>
    </row>
    <row r="31" spans="2:104" x14ac:dyDescent="0.25">
      <c r="B31" s="8" t="s">
        <v>197</v>
      </c>
      <c r="C31" s="9">
        <v>11</v>
      </c>
      <c r="D31" s="9">
        <v>32</v>
      </c>
      <c r="E31" s="9">
        <v>100</v>
      </c>
      <c r="F31" s="9">
        <v>52</v>
      </c>
      <c r="G31" s="9">
        <v>96</v>
      </c>
      <c r="H31" s="9">
        <v>19</v>
      </c>
      <c r="I31" s="9">
        <v>53</v>
      </c>
      <c r="J31" s="9">
        <v>110</v>
      </c>
      <c r="K31" s="9">
        <v>53</v>
      </c>
      <c r="L31" s="9">
        <v>56</v>
      </c>
      <c r="M31" s="9">
        <v>29</v>
      </c>
      <c r="N31" s="9">
        <v>63</v>
      </c>
      <c r="O31" s="9">
        <v>125</v>
      </c>
      <c r="P31" s="9">
        <v>46</v>
      </c>
      <c r="Q31" s="9">
        <v>28</v>
      </c>
      <c r="R31" s="9">
        <v>29</v>
      </c>
      <c r="S31" s="9">
        <v>49</v>
      </c>
      <c r="T31" s="9">
        <v>119</v>
      </c>
      <c r="U31" s="9">
        <v>45</v>
      </c>
      <c r="V31" s="9">
        <v>49</v>
      </c>
      <c r="W31" s="9">
        <v>16</v>
      </c>
      <c r="X31" s="9">
        <v>24</v>
      </c>
      <c r="Y31" s="9">
        <v>105</v>
      </c>
      <c r="Z31" s="9">
        <v>62</v>
      </c>
      <c r="AA31" s="9">
        <v>84</v>
      </c>
      <c r="AB31" s="9">
        <v>9</v>
      </c>
      <c r="AC31" s="9">
        <v>15</v>
      </c>
      <c r="AD31" s="9">
        <v>90</v>
      </c>
      <c r="AE31" s="9">
        <v>50</v>
      </c>
      <c r="AF31" s="9">
        <v>127</v>
      </c>
      <c r="AG31" s="9">
        <v>10</v>
      </c>
      <c r="AH31" s="9">
        <v>13</v>
      </c>
      <c r="AI31" s="9">
        <v>82</v>
      </c>
      <c r="AJ31" s="9">
        <v>55</v>
      </c>
      <c r="AK31" s="9">
        <v>131</v>
      </c>
      <c r="AL31" s="9">
        <v>15</v>
      </c>
      <c r="AM31" s="9">
        <v>18</v>
      </c>
      <c r="AN31" s="9">
        <v>85</v>
      </c>
      <c r="AO31" s="9">
        <v>51</v>
      </c>
      <c r="AP31" s="9">
        <v>122</v>
      </c>
      <c r="AQ31" s="9">
        <v>9</v>
      </c>
      <c r="AR31" s="9">
        <v>15</v>
      </c>
      <c r="AS31" s="9">
        <v>89</v>
      </c>
      <c r="AT31" s="9">
        <v>50</v>
      </c>
      <c r="AU31" s="9">
        <v>128</v>
      </c>
      <c r="AV31" s="9">
        <v>11</v>
      </c>
      <c r="AW31" s="9">
        <v>27</v>
      </c>
      <c r="AX31" s="9">
        <v>86</v>
      </c>
      <c r="AY31" s="9">
        <v>58</v>
      </c>
      <c r="AZ31" s="9">
        <v>109</v>
      </c>
      <c r="BB31" s="8" t="s">
        <v>197</v>
      </c>
      <c r="BC31" s="12">
        <f t="shared" si="145"/>
        <v>3.7800687285223367</v>
      </c>
      <c r="BD31" s="12">
        <f t="shared" si="146"/>
        <v>10.996563573883162</v>
      </c>
      <c r="BE31" s="12">
        <f t="shared" si="147"/>
        <v>34.364261168384878</v>
      </c>
      <c r="BF31" s="12">
        <f t="shared" si="148"/>
        <v>17.869415807560138</v>
      </c>
      <c r="BG31" s="12">
        <f t="shared" si="149"/>
        <v>32.989690721649481</v>
      </c>
      <c r="BH31" s="12">
        <f t="shared" si="150"/>
        <v>6.5292096219931279</v>
      </c>
      <c r="BI31" s="12">
        <f t="shared" si="151"/>
        <v>18.213058419243985</v>
      </c>
      <c r="BJ31" s="12">
        <f t="shared" si="152"/>
        <v>37.800687285223368</v>
      </c>
      <c r="BK31" s="12">
        <f t="shared" si="153"/>
        <v>18.213058419243985</v>
      </c>
      <c r="BL31" s="12">
        <f t="shared" si="154"/>
        <v>19.243986254295535</v>
      </c>
      <c r="BM31" s="12">
        <f t="shared" si="155"/>
        <v>9.9656357388316152</v>
      </c>
      <c r="BN31" s="12">
        <f t="shared" si="156"/>
        <v>21.649484536082475</v>
      </c>
      <c r="BO31" s="12">
        <f t="shared" si="157"/>
        <v>42.955326460481096</v>
      </c>
      <c r="BP31" s="12">
        <f t="shared" si="158"/>
        <v>15.807560137457044</v>
      </c>
      <c r="BQ31" s="12">
        <f t="shared" si="159"/>
        <v>9.6219931271477677</v>
      </c>
      <c r="BR31" s="12">
        <f t="shared" si="160"/>
        <v>9.9656357388316152</v>
      </c>
      <c r="BS31" s="12">
        <f t="shared" si="161"/>
        <v>16.838487972508592</v>
      </c>
      <c r="BT31" s="12">
        <f t="shared" si="162"/>
        <v>40.893470790378004</v>
      </c>
      <c r="BU31" s="12">
        <f t="shared" si="163"/>
        <v>15.463917525773196</v>
      </c>
      <c r="BV31" s="12">
        <f t="shared" si="164"/>
        <v>16.838487972508592</v>
      </c>
      <c r="BW31" s="12">
        <f t="shared" si="165"/>
        <v>5.4982817869415808</v>
      </c>
      <c r="BX31" s="12">
        <f t="shared" si="166"/>
        <v>8.2474226804123703</v>
      </c>
      <c r="BY31" s="12">
        <f t="shared" si="167"/>
        <v>36.082474226804123</v>
      </c>
      <c r="BZ31" s="12">
        <f t="shared" si="168"/>
        <v>21.305841924398624</v>
      </c>
      <c r="CA31" s="12">
        <f t="shared" si="169"/>
        <v>28.865979381443296</v>
      </c>
      <c r="CB31" s="12">
        <f t="shared" si="170"/>
        <v>3.0927835051546393</v>
      </c>
      <c r="CC31" s="12">
        <f t="shared" si="171"/>
        <v>5.1546391752577314</v>
      </c>
      <c r="CD31" s="12">
        <f t="shared" si="172"/>
        <v>30.927835051546392</v>
      </c>
      <c r="CE31" s="12">
        <f t="shared" si="173"/>
        <v>17.182130584192439</v>
      </c>
      <c r="CF31" s="12">
        <f t="shared" si="174"/>
        <v>43.642611683848799</v>
      </c>
      <c r="CG31" s="12">
        <f t="shared" si="175"/>
        <v>3.4364261168384882</v>
      </c>
      <c r="CH31" s="12">
        <f t="shared" si="176"/>
        <v>4.4673539518900345</v>
      </c>
      <c r="CI31" s="12">
        <f t="shared" si="177"/>
        <v>28.178694158075601</v>
      </c>
      <c r="CJ31" s="12">
        <f t="shared" si="178"/>
        <v>18.900343642611684</v>
      </c>
      <c r="CK31" s="12">
        <f t="shared" si="179"/>
        <v>45.017182130584196</v>
      </c>
      <c r="CL31" s="12">
        <f t="shared" si="180"/>
        <v>5.1546391752577314</v>
      </c>
      <c r="CM31" s="12">
        <f t="shared" si="181"/>
        <v>6.1855670103092786</v>
      </c>
      <c r="CN31" s="12">
        <f t="shared" si="182"/>
        <v>29.209621993127151</v>
      </c>
      <c r="CO31" s="12">
        <f t="shared" si="183"/>
        <v>17.525773195876287</v>
      </c>
      <c r="CP31" s="12">
        <f t="shared" si="184"/>
        <v>41.924398625429554</v>
      </c>
      <c r="CQ31" s="12">
        <f t="shared" si="185"/>
        <v>3.0927835051546393</v>
      </c>
      <c r="CR31" s="12">
        <f t="shared" si="186"/>
        <v>5.1546391752577314</v>
      </c>
      <c r="CS31" s="12">
        <f t="shared" si="187"/>
        <v>30.584192439862544</v>
      </c>
      <c r="CT31" s="12">
        <f t="shared" si="188"/>
        <v>17.182130584192439</v>
      </c>
      <c r="CU31" s="12">
        <f t="shared" si="189"/>
        <v>43.986254295532646</v>
      </c>
      <c r="CV31" s="12">
        <f t="shared" si="190"/>
        <v>3.7800687285223367</v>
      </c>
      <c r="CW31" s="12">
        <f t="shared" si="191"/>
        <v>9.2783505154639183</v>
      </c>
      <c r="CX31" s="12">
        <f t="shared" si="192"/>
        <v>29.553264604810998</v>
      </c>
      <c r="CY31" s="12">
        <f t="shared" si="193"/>
        <v>19.93127147766323</v>
      </c>
      <c r="CZ31" s="12">
        <f t="shared" si="194"/>
        <v>37.457044673539521</v>
      </c>
    </row>
    <row r="32" spans="2:104" x14ac:dyDescent="0.25">
      <c r="B32" s="8" t="s">
        <v>198</v>
      </c>
      <c r="C32" s="9">
        <v>9</v>
      </c>
      <c r="D32" s="9">
        <v>8</v>
      </c>
      <c r="E32" s="9">
        <v>24</v>
      </c>
      <c r="F32" s="9">
        <v>12</v>
      </c>
      <c r="G32" s="9">
        <v>30</v>
      </c>
      <c r="H32" s="9">
        <v>10</v>
      </c>
      <c r="I32" s="9">
        <v>25</v>
      </c>
      <c r="J32" s="9">
        <v>24</v>
      </c>
      <c r="K32" s="9">
        <v>11</v>
      </c>
      <c r="L32" s="9">
        <v>13</v>
      </c>
      <c r="M32" s="9">
        <v>14</v>
      </c>
      <c r="N32" s="9">
        <v>20</v>
      </c>
      <c r="O32" s="9">
        <v>32</v>
      </c>
      <c r="P32" s="9">
        <v>8</v>
      </c>
      <c r="Q32" s="9">
        <v>9</v>
      </c>
      <c r="R32" s="9">
        <v>14</v>
      </c>
      <c r="S32" s="9">
        <v>15</v>
      </c>
      <c r="T32" s="9">
        <v>32</v>
      </c>
      <c r="U32" s="9">
        <v>10</v>
      </c>
      <c r="V32" s="9">
        <v>12</v>
      </c>
      <c r="W32" s="9">
        <v>6</v>
      </c>
      <c r="X32" s="9">
        <v>12</v>
      </c>
      <c r="Y32" s="9">
        <v>32</v>
      </c>
      <c r="Z32" s="9">
        <v>12</v>
      </c>
      <c r="AA32" s="9">
        <v>21</v>
      </c>
      <c r="AB32" s="9">
        <v>8</v>
      </c>
      <c r="AC32" s="9">
        <v>8</v>
      </c>
      <c r="AD32" s="9">
        <v>24</v>
      </c>
      <c r="AE32" s="9">
        <v>14</v>
      </c>
      <c r="AF32" s="9">
        <v>29</v>
      </c>
      <c r="AG32" s="9">
        <v>7</v>
      </c>
      <c r="AH32" s="9">
        <v>8</v>
      </c>
      <c r="AI32" s="9">
        <v>22</v>
      </c>
      <c r="AJ32" s="9">
        <v>13</v>
      </c>
      <c r="AK32" s="9">
        <v>33</v>
      </c>
      <c r="AL32" s="9">
        <v>8</v>
      </c>
      <c r="AM32" s="9">
        <v>10</v>
      </c>
      <c r="AN32" s="9">
        <v>21</v>
      </c>
      <c r="AO32" s="9">
        <v>12</v>
      </c>
      <c r="AP32" s="9">
        <v>32</v>
      </c>
      <c r="AQ32" s="9">
        <v>6</v>
      </c>
      <c r="AR32" s="9">
        <v>9</v>
      </c>
      <c r="AS32" s="9">
        <v>22</v>
      </c>
      <c r="AT32" s="9">
        <v>13</v>
      </c>
      <c r="AU32" s="9">
        <v>33</v>
      </c>
      <c r="AV32" s="9">
        <v>8</v>
      </c>
      <c r="AW32" s="9">
        <v>13</v>
      </c>
      <c r="AX32" s="9">
        <v>22</v>
      </c>
      <c r="AY32" s="9">
        <v>12</v>
      </c>
      <c r="AZ32" s="9">
        <v>28</v>
      </c>
      <c r="BB32" s="8" t="s">
        <v>198</v>
      </c>
      <c r="BC32" s="12">
        <f t="shared" si="145"/>
        <v>10.843373493975903</v>
      </c>
      <c r="BD32" s="12">
        <f t="shared" si="146"/>
        <v>9.6385542168674707</v>
      </c>
      <c r="BE32" s="12">
        <f t="shared" si="147"/>
        <v>28.915662650602407</v>
      </c>
      <c r="BF32" s="12">
        <f t="shared" si="148"/>
        <v>14.457831325301203</v>
      </c>
      <c r="BG32" s="12">
        <f t="shared" si="149"/>
        <v>36.144578313253014</v>
      </c>
      <c r="BH32" s="12">
        <f t="shared" si="150"/>
        <v>12.048192771084338</v>
      </c>
      <c r="BI32" s="12">
        <f t="shared" si="151"/>
        <v>30.120481927710845</v>
      </c>
      <c r="BJ32" s="12">
        <f t="shared" si="152"/>
        <v>28.915662650602407</v>
      </c>
      <c r="BK32" s="12">
        <f t="shared" si="153"/>
        <v>13.253012048192772</v>
      </c>
      <c r="BL32" s="12">
        <f t="shared" si="154"/>
        <v>15.66265060240964</v>
      </c>
      <c r="BM32" s="12">
        <f t="shared" si="155"/>
        <v>16.867469879518072</v>
      </c>
      <c r="BN32" s="12">
        <f t="shared" si="156"/>
        <v>24.096385542168676</v>
      </c>
      <c r="BO32" s="12">
        <f t="shared" si="157"/>
        <v>38.554216867469883</v>
      </c>
      <c r="BP32" s="12">
        <f t="shared" si="158"/>
        <v>9.6385542168674707</v>
      </c>
      <c r="BQ32" s="12">
        <f t="shared" si="159"/>
        <v>10.843373493975903</v>
      </c>
      <c r="BR32" s="12">
        <f t="shared" si="160"/>
        <v>16.867469879518072</v>
      </c>
      <c r="BS32" s="12">
        <f t="shared" si="161"/>
        <v>18.072289156626507</v>
      </c>
      <c r="BT32" s="12">
        <f t="shared" si="162"/>
        <v>38.554216867469883</v>
      </c>
      <c r="BU32" s="12">
        <f t="shared" si="163"/>
        <v>12.048192771084338</v>
      </c>
      <c r="BV32" s="12">
        <f t="shared" si="164"/>
        <v>14.457831325301203</v>
      </c>
      <c r="BW32" s="12">
        <f t="shared" si="165"/>
        <v>7.2289156626506017</v>
      </c>
      <c r="BX32" s="12">
        <f t="shared" si="166"/>
        <v>14.457831325301203</v>
      </c>
      <c r="BY32" s="12">
        <f t="shared" si="167"/>
        <v>38.554216867469883</v>
      </c>
      <c r="BZ32" s="12">
        <f t="shared" si="168"/>
        <v>14.457831325301203</v>
      </c>
      <c r="CA32" s="12">
        <f t="shared" si="169"/>
        <v>25.301204819277107</v>
      </c>
      <c r="CB32" s="12">
        <f t="shared" si="170"/>
        <v>9.6385542168674707</v>
      </c>
      <c r="CC32" s="12">
        <f t="shared" si="171"/>
        <v>9.6385542168674707</v>
      </c>
      <c r="CD32" s="12">
        <f t="shared" si="172"/>
        <v>28.915662650602407</v>
      </c>
      <c r="CE32" s="12">
        <f t="shared" si="173"/>
        <v>16.867469879518072</v>
      </c>
      <c r="CF32" s="12">
        <f t="shared" si="174"/>
        <v>34.939759036144579</v>
      </c>
      <c r="CG32" s="12">
        <f t="shared" si="175"/>
        <v>8.4337349397590362</v>
      </c>
      <c r="CH32" s="12">
        <f t="shared" si="176"/>
        <v>9.6385542168674707</v>
      </c>
      <c r="CI32" s="12">
        <f t="shared" si="177"/>
        <v>26.506024096385545</v>
      </c>
      <c r="CJ32" s="12">
        <f t="shared" si="178"/>
        <v>15.66265060240964</v>
      </c>
      <c r="CK32" s="12">
        <f t="shared" si="179"/>
        <v>39.75903614457831</v>
      </c>
      <c r="CL32" s="12">
        <f t="shared" si="180"/>
        <v>9.6385542168674707</v>
      </c>
      <c r="CM32" s="12">
        <f t="shared" si="181"/>
        <v>12.048192771084338</v>
      </c>
      <c r="CN32" s="12">
        <f t="shared" si="182"/>
        <v>25.301204819277107</v>
      </c>
      <c r="CO32" s="12">
        <f t="shared" si="183"/>
        <v>14.457831325301203</v>
      </c>
      <c r="CP32" s="12">
        <f t="shared" si="184"/>
        <v>38.554216867469883</v>
      </c>
      <c r="CQ32" s="12">
        <f t="shared" si="185"/>
        <v>7.2289156626506017</v>
      </c>
      <c r="CR32" s="12">
        <f t="shared" si="186"/>
        <v>10.843373493975903</v>
      </c>
      <c r="CS32" s="12">
        <f t="shared" si="187"/>
        <v>26.506024096385545</v>
      </c>
      <c r="CT32" s="12">
        <f t="shared" si="188"/>
        <v>15.66265060240964</v>
      </c>
      <c r="CU32" s="12">
        <f t="shared" si="189"/>
        <v>39.75903614457831</v>
      </c>
      <c r="CV32" s="12">
        <f t="shared" si="190"/>
        <v>9.6385542168674707</v>
      </c>
      <c r="CW32" s="12">
        <f t="shared" si="191"/>
        <v>15.66265060240964</v>
      </c>
      <c r="CX32" s="12">
        <f t="shared" si="192"/>
        <v>26.506024096385545</v>
      </c>
      <c r="CY32" s="12">
        <f t="shared" si="193"/>
        <v>14.457831325301203</v>
      </c>
      <c r="CZ32" s="12">
        <f t="shared" si="194"/>
        <v>33.734939759036145</v>
      </c>
    </row>
    <row r="33" spans="2:104" x14ac:dyDescent="0.25">
      <c r="B33" s="8" t="s">
        <v>199</v>
      </c>
      <c r="C33" s="9">
        <v>7</v>
      </c>
      <c r="D33" s="9">
        <v>16</v>
      </c>
      <c r="E33" s="9">
        <v>41</v>
      </c>
      <c r="F33" s="9">
        <v>18</v>
      </c>
      <c r="G33" s="9">
        <v>36</v>
      </c>
      <c r="H33" s="9">
        <v>12</v>
      </c>
      <c r="I33" s="9">
        <v>31</v>
      </c>
      <c r="J33" s="9">
        <v>38</v>
      </c>
      <c r="K33" s="9">
        <v>13</v>
      </c>
      <c r="L33" s="9">
        <v>24</v>
      </c>
      <c r="M33" s="9">
        <v>14</v>
      </c>
      <c r="N33" s="9">
        <v>38</v>
      </c>
      <c r="O33" s="9">
        <v>41</v>
      </c>
      <c r="P33" s="9">
        <v>11</v>
      </c>
      <c r="Q33" s="9">
        <v>14</v>
      </c>
      <c r="R33" s="9">
        <v>14</v>
      </c>
      <c r="S33" s="9">
        <v>30</v>
      </c>
      <c r="T33" s="9">
        <v>41</v>
      </c>
      <c r="U33" s="9">
        <v>12</v>
      </c>
      <c r="V33" s="9">
        <v>21</v>
      </c>
      <c r="W33" s="9">
        <v>6</v>
      </c>
      <c r="X33" s="9">
        <v>19</v>
      </c>
      <c r="Y33" s="9">
        <v>42</v>
      </c>
      <c r="Z33" s="9">
        <v>22</v>
      </c>
      <c r="AA33" s="9">
        <v>29</v>
      </c>
      <c r="AB33" s="9">
        <v>4</v>
      </c>
      <c r="AC33" s="9">
        <v>17</v>
      </c>
      <c r="AD33" s="9">
        <v>35</v>
      </c>
      <c r="AE33" s="9">
        <v>16</v>
      </c>
      <c r="AF33" s="9">
        <v>46</v>
      </c>
      <c r="AG33" s="9">
        <v>4</v>
      </c>
      <c r="AH33" s="9">
        <v>17</v>
      </c>
      <c r="AI33" s="9">
        <v>34</v>
      </c>
      <c r="AJ33" s="9">
        <v>16</v>
      </c>
      <c r="AK33" s="9">
        <v>47</v>
      </c>
      <c r="AL33" s="9">
        <v>7</v>
      </c>
      <c r="AM33" s="9">
        <v>20</v>
      </c>
      <c r="AN33" s="9">
        <v>31</v>
      </c>
      <c r="AO33" s="9">
        <v>17</v>
      </c>
      <c r="AP33" s="9">
        <v>43</v>
      </c>
      <c r="AQ33" s="9">
        <v>5</v>
      </c>
      <c r="AR33" s="9">
        <v>15</v>
      </c>
      <c r="AS33" s="9">
        <v>38</v>
      </c>
      <c r="AT33" s="9">
        <v>15</v>
      </c>
      <c r="AU33" s="9">
        <v>45</v>
      </c>
      <c r="AV33" s="9">
        <v>7</v>
      </c>
      <c r="AW33" s="9">
        <v>20</v>
      </c>
      <c r="AX33" s="9">
        <v>35</v>
      </c>
      <c r="AY33" s="9">
        <v>15</v>
      </c>
      <c r="AZ33" s="9">
        <v>41</v>
      </c>
      <c r="BB33" s="8" t="s">
        <v>199</v>
      </c>
      <c r="BC33" s="12">
        <f t="shared" si="145"/>
        <v>5.9322033898305087</v>
      </c>
      <c r="BD33" s="12">
        <f t="shared" si="146"/>
        <v>13.559322033898304</v>
      </c>
      <c r="BE33" s="12">
        <f t="shared" si="147"/>
        <v>34.745762711864408</v>
      </c>
      <c r="BF33" s="12">
        <f t="shared" si="148"/>
        <v>15.254237288135593</v>
      </c>
      <c r="BG33" s="12">
        <f t="shared" si="149"/>
        <v>30.508474576271187</v>
      </c>
      <c r="BH33" s="12">
        <f t="shared" si="150"/>
        <v>10.16949152542373</v>
      </c>
      <c r="BI33" s="12">
        <f t="shared" si="151"/>
        <v>26.271186440677969</v>
      </c>
      <c r="BJ33" s="12">
        <f t="shared" si="152"/>
        <v>32.20338983050847</v>
      </c>
      <c r="BK33" s="12">
        <f t="shared" si="153"/>
        <v>11.016949152542372</v>
      </c>
      <c r="BL33" s="12">
        <f t="shared" si="154"/>
        <v>20.33898305084746</v>
      </c>
      <c r="BM33" s="12">
        <f t="shared" si="155"/>
        <v>11.864406779661017</v>
      </c>
      <c r="BN33" s="12">
        <f t="shared" si="156"/>
        <v>32.20338983050847</v>
      </c>
      <c r="BO33" s="12">
        <f t="shared" si="157"/>
        <v>34.745762711864408</v>
      </c>
      <c r="BP33" s="12">
        <f t="shared" si="158"/>
        <v>9.3220338983050848</v>
      </c>
      <c r="BQ33" s="12">
        <f t="shared" si="159"/>
        <v>11.864406779661017</v>
      </c>
      <c r="BR33" s="12">
        <f t="shared" si="160"/>
        <v>11.864406779661017</v>
      </c>
      <c r="BS33" s="12">
        <f t="shared" si="161"/>
        <v>25.423728813559322</v>
      </c>
      <c r="BT33" s="12">
        <f t="shared" si="162"/>
        <v>34.745762711864408</v>
      </c>
      <c r="BU33" s="12">
        <f t="shared" si="163"/>
        <v>10.16949152542373</v>
      </c>
      <c r="BV33" s="12">
        <f t="shared" si="164"/>
        <v>17.796610169491526</v>
      </c>
      <c r="BW33" s="12">
        <f t="shared" si="165"/>
        <v>5.0847457627118651</v>
      </c>
      <c r="BX33" s="12">
        <f t="shared" si="166"/>
        <v>16.101694915254235</v>
      </c>
      <c r="BY33" s="12">
        <f t="shared" si="167"/>
        <v>35.593220338983052</v>
      </c>
      <c r="BZ33" s="12">
        <f t="shared" si="168"/>
        <v>18.64406779661017</v>
      </c>
      <c r="CA33" s="12">
        <f t="shared" si="169"/>
        <v>24.576271186440678</v>
      </c>
      <c r="CB33" s="12">
        <f t="shared" si="170"/>
        <v>3.3898305084745761</v>
      </c>
      <c r="CC33" s="12">
        <f t="shared" si="171"/>
        <v>14.40677966101695</v>
      </c>
      <c r="CD33" s="12">
        <f t="shared" si="172"/>
        <v>29.66101694915254</v>
      </c>
      <c r="CE33" s="12">
        <f t="shared" si="173"/>
        <v>13.559322033898304</v>
      </c>
      <c r="CF33" s="12">
        <f t="shared" si="174"/>
        <v>38.983050847457626</v>
      </c>
      <c r="CG33" s="12">
        <f t="shared" si="175"/>
        <v>3.3898305084745761</v>
      </c>
      <c r="CH33" s="12">
        <f t="shared" si="176"/>
        <v>14.40677966101695</v>
      </c>
      <c r="CI33" s="12">
        <f t="shared" si="177"/>
        <v>28.8135593220339</v>
      </c>
      <c r="CJ33" s="12">
        <f t="shared" si="178"/>
        <v>13.559322033898304</v>
      </c>
      <c r="CK33" s="12">
        <f t="shared" si="179"/>
        <v>39.83050847457627</v>
      </c>
      <c r="CL33" s="12">
        <f t="shared" si="180"/>
        <v>5.9322033898305087</v>
      </c>
      <c r="CM33" s="12">
        <f t="shared" si="181"/>
        <v>16.949152542372879</v>
      </c>
      <c r="CN33" s="12">
        <f t="shared" si="182"/>
        <v>26.271186440677969</v>
      </c>
      <c r="CO33" s="12">
        <f t="shared" si="183"/>
        <v>14.40677966101695</v>
      </c>
      <c r="CP33" s="12">
        <f t="shared" si="184"/>
        <v>36.440677966101696</v>
      </c>
      <c r="CQ33" s="12">
        <f t="shared" si="185"/>
        <v>4.2372881355932197</v>
      </c>
      <c r="CR33" s="12">
        <f t="shared" si="186"/>
        <v>12.711864406779661</v>
      </c>
      <c r="CS33" s="12">
        <f t="shared" si="187"/>
        <v>32.20338983050847</v>
      </c>
      <c r="CT33" s="12">
        <f t="shared" si="188"/>
        <v>12.711864406779661</v>
      </c>
      <c r="CU33" s="12">
        <f t="shared" si="189"/>
        <v>38.135593220338983</v>
      </c>
      <c r="CV33" s="12">
        <f t="shared" si="190"/>
        <v>5.9322033898305087</v>
      </c>
      <c r="CW33" s="12">
        <f t="shared" si="191"/>
        <v>16.949152542372879</v>
      </c>
      <c r="CX33" s="12">
        <f t="shared" si="192"/>
        <v>29.66101694915254</v>
      </c>
      <c r="CY33" s="12">
        <f t="shared" si="193"/>
        <v>12.711864406779661</v>
      </c>
      <c r="CZ33" s="12">
        <f t="shared" si="194"/>
        <v>34.745762711864408</v>
      </c>
    </row>
    <row r="34" spans="2:104" x14ac:dyDescent="0.25">
      <c r="B34" s="45" t="s">
        <v>42</v>
      </c>
      <c r="C34" s="49"/>
      <c r="D34" s="49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B34" s="45" t="s">
        <v>42</v>
      </c>
      <c r="BE34" s="52"/>
      <c r="BF34" s="52"/>
      <c r="BG34" s="52"/>
      <c r="BJ34" s="52"/>
      <c r="BK34" s="52"/>
      <c r="BL34" s="52"/>
      <c r="BO34" s="52"/>
      <c r="BP34" s="52"/>
      <c r="BQ34" s="52"/>
      <c r="BT34" s="52"/>
      <c r="BU34" s="52"/>
      <c r="BV34" s="52"/>
      <c r="BY34" s="52"/>
      <c r="BZ34" s="52"/>
      <c r="CA34" s="52"/>
      <c r="CD34" s="52"/>
      <c r="CE34" s="52"/>
      <c r="CF34" s="52"/>
      <c r="CI34" s="52"/>
      <c r="CJ34" s="52"/>
      <c r="CK34" s="52"/>
      <c r="CN34" s="52"/>
      <c r="CO34" s="52"/>
      <c r="CP34" s="52"/>
      <c r="CS34" s="52"/>
      <c r="CT34" s="52"/>
      <c r="CU34" s="52"/>
      <c r="CX34" s="52"/>
      <c r="CY34" s="52"/>
      <c r="CZ34" s="52"/>
    </row>
    <row r="35" spans="2:104" x14ac:dyDescent="0.25">
      <c r="B35" s="8" t="s">
        <v>43</v>
      </c>
      <c r="C35" s="9">
        <v>190</v>
      </c>
      <c r="D35" s="9">
        <v>549</v>
      </c>
      <c r="E35" s="9">
        <v>1652</v>
      </c>
      <c r="F35" s="9">
        <v>795</v>
      </c>
      <c r="G35" s="9">
        <v>1949</v>
      </c>
      <c r="H35" s="9">
        <v>392</v>
      </c>
      <c r="I35" s="9">
        <v>1082</v>
      </c>
      <c r="J35" s="9">
        <v>1938</v>
      </c>
      <c r="K35" s="9">
        <v>692</v>
      </c>
      <c r="L35" s="9">
        <v>1031</v>
      </c>
      <c r="M35" s="9">
        <v>549</v>
      </c>
      <c r="N35" s="9">
        <v>1267</v>
      </c>
      <c r="O35" s="9">
        <v>2166</v>
      </c>
      <c r="P35" s="9">
        <v>462</v>
      </c>
      <c r="Q35" s="9">
        <v>691</v>
      </c>
      <c r="R35" s="9">
        <v>462</v>
      </c>
      <c r="S35" s="9">
        <v>1114</v>
      </c>
      <c r="T35" s="9">
        <v>1982</v>
      </c>
      <c r="U35" s="9">
        <v>570</v>
      </c>
      <c r="V35" s="9">
        <v>1007</v>
      </c>
      <c r="W35" s="9">
        <v>250</v>
      </c>
      <c r="X35" s="9">
        <v>677</v>
      </c>
      <c r="Y35" s="9">
        <v>1755</v>
      </c>
      <c r="Z35" s="9">
        <v>880</v>
      </c>
      <c r="AA35" s="9">
        <v>1573</v>
      </c>
      <c r="AB35" s="9">
        <v>156</v>
      </c>
      <c r="AC35" s="9">
        <v>422</v>
      </c>
      <c r="AD35" s="9">
        <v>1501</v>
      </c>
      <c r="AE35" s="9">
        <v>701</v>
      </c>
      <c r="AF35" s="9">
        <v>2355</v>
      </c>
      <c r="AG35" s="9">
        <v>185</v>
      </c>
      <c r="AH35" s="9">
        <v>424</v>
      </c>
      <c r="AI35" s="9">
        <v>1413</v>
      </c>
      <c r="AJ35" s="9">
        <v>703</v>
      </c>
      <c r="AK35" s="9">
        <v>2410</v>
      </c>
      <c r="AL35" s="9">
        <v>249</v>
      </c>
      <c r="AM35" s="9">
        <v>509</v>
      </c>
      <c r="AN35" s="9">
        <v>1360</v>
      </c>
      <c r="AO35" s="9">
        <v>681</v>
      </c>
      <c r="AP35" s="9">
        <v>2336</v>
      </c>
      <c r="AQ35" s="9">
        <v>196</v>
      </c>
      <c r="AR35" s="9">
        <v>411</v>
      </c>
      <c r="AS35" s="9">
        <v>1418</v>
      </c>
      <c r="AT35" s="9">
        <v>672</v>
      </c>
      <c r="AU35" s="9">
        <v>2438</v>
      </c>
      <c r="AV35" s="9">
        <v>251</v>
      </c>
      <c r="AW35" s="9">
        <v>617</v>
      </c>
      <c r="AX35" s="9">
        <v>1454</v>
      </c>
      <c r="AY35" s="9">
        <v>752</v>
      </c>
      <c r="AZ35" s="9">
        <v>2061</v>
      </c>
      <c r="BB35" s="8" t="s">
        <v>43</v>
      </c>
      <c r="BC35" s="12">
        <f t="shared" ref="BC35:BC36" si="195">C35/(C35+D35+E35+F35+G35)*100</f>
        <v>3.700097370983447</v>
      </c>
      <c r="BD35" s="12">
        <f t="shared" ref="BD35:BD36" si="196">D35/(C35+D35+E35+F35+G35)*100</f>
        <v>10.691333982473223</v>
      </c>
      <c r="BE35" s="12">
        <f t="shared" ref="BE35:BE36" si="197">E35/(C35+D35+E35+F35+G35)*100</f>
        <v>32.171372930866603</v>
      </c>
      <c r="BF35" s="12">
        <f t="shared" ref="BF35:BF36" si="198">F35/(C35+D35+E35+F35+G35)*100</f>
        <v>15.481986368062318</v>
      </c>
      <c r="BG35" s="12">
        <f t="shared" ref="BG35:BG36" si="199">G35/(C35+D35+E35+F35+G35)*100</f>
        <v>37.955209347614414</v>
      </c>
      <c r="BH35" s="12">
        <f t="shared" ref="BH35:BH36" si="200">H35/(H35+I35+J35+K35+L35)*100</f>
        <v>7.6338851022395318</v>
      </c>
      <c r="BI35" s="12">
        <f t="shared" ref="BI35:BI36" si="201">I35/(H35+I35+J35+K35+L35)*100</f>
        <v>21.071080817916261</v>
      </c>
      <c r="BJ35" s="12">
        <f t="shared" ref="BJ35:BJ36" si="202">J35/(H35+I35+J35+K35+L35)*100</f>
        <v>37.740993184031154</v>
      </c>
      <c r="BK35" s="12">
        <f t="shared" ref="BK35:BK36" si="203">K35/(H35+I35+J35+K35+L35)*100</f>
        <v>13.476144109055502</v>
      </c>
      <c r="BL35" s="12">
        <f t="shared" ref="BL35:BL36" si="204">L35/(H35+I35+J35+K35+L35)*100</f>
        <v>20.077896786757545</v>
      </c>
      <c r="BM35" s="12">
        <f t="shared" ref="BM35:BM36" si="205">M35/(M35+N35+O35+P35+Q35)*100</f>
        <v>10.691333982473223</v>
      </c>
      <c r="BN35" s="12">
        <f t="shared" ref="BN35:BN36" si="206">N35/(M35+N35+O35+P35+Q35)*100</f>
        <v>24.673807205452775</v>
      </c>
      <c r="BO35" s="12">
        <f t="shared" ref="BO35:BO36" si="207">O35/(M35+N35+O35+P35+Q35)*100</f>
        <v>42.181110029211297</v>
      </c>
      <c r="BP35" s="12">
        <f t="shared" ref="BP35:BP36" si="208">P35/(M35+N35+O35+P35+Q35)*100</f>
        <v>8.9970788704965923</v>
      </c>
      <c r="BQ35" s="12">
        <f t="shared" ref="BQ35:BQ36" si="209">Q35/(M35+N35+O35+P35+Q35)*100</f>
        <v>13.456669912366115</v>
      </c>
      <c r="BR35" s="12">
        <f t="shared" ref="BR35:BR36" si="210">R35/(R35+S35+T35+U35+V35)*100</f>
        <v>8.9970788704965923</v>
      </c>
      <c r="BS35" s="12">
        <f t="shared" ref="BS35:BS36" si="211">S35/(R35+S35+T35+U35+V35)*100</f>
        <v>21.694255111976631</v>
      </c>
      <c r="BT35" s="12">
        <f t="shared" ref="BT35:BT36" si="212">T35/(R35+S35+T35+U35+V35)*100</f>
        <v>38.59785783836417</v>
      </c>
      <c r="BU35" s="12">
        <f t="shared" ref="BU35:BU36" si="213">U35/(R35+S35+T35+U35+V35)*100</f>
        <v>11.100292112950342</v>
      </c>
      <c r="BV35" s="12">
        <f t="shared" ref="BV35:BV36" si="214">V35/(R35+S35+T35+U35+V35)*100</f>
        <v>19.61051606621227</v>
      </c>
      <c r="BW35" s="12">
        <f t="shared" ref="BW35:BW36" si="215">W35/(W35+X35+Y35+Z35+AA35)*100</f>
        <v>4.8685491723466408</v>
      </c>
      <c r="BX35" s="12">
        <f t="shared" ref="BX35:BX36" si="216">X35/(W35+X35+Y35+Z35+AA35)*100</f>
        <v>13.184031158714705</v>
      </c>
      <c r="BY35" s="12">
        <f t="shared" ref="BY35:BY36" si="217">Y35/(W35+X35+Y35+Z35+AA35)*100</f>
        <v>34.177215189873415</v>
      </c>
      <c r="BZ35" s="12">
        <f t="shared" ref="BZ35:BZ36" si="218">Z35/(W35+X35+Y35+Z35+AA35)*100</f>
        <v>17.137293086660176</v>
      </c>
      <c r="CA35" s="12">
        <f t="shared" ref="CA35:CA36" si="219">AA35/(W35+X35+Y35+Z35+AA35)*100</f>
        <v>30.632911392405067</v>
      </c>
      <c r="CB35" s="12">
        <f t="shared" ref="CB35:CB36" si="220">AB35/(AB35+AC35+AD35+AE35+AF35)*100</f>
        <v>3.0379746835443036</v>
      </c>
      <c r="CC35" s="12">
        <f t="shared" ref="CC35:CC36" si="221">AC35/(AB35+AC35+AD35+AE35+AF35)*100</f>
        <v>8.2181110029211304</v>
      </c>
      <c r="CD35" s="12">
        <f t="shared" ref="CD35:CD36" si="222">AD35/(AB35+AC35+AD35+AE35+AF35)*100</f>
        <v>29.230769230769234</v>
      </c>
      <c r="CE35" s="12">
        <f t="shared" ref="CE35:CE36" si="223">AE35/(AB35+AC35+AD35+AE35+AF35)*100</f>
        <v>13.651411879259982</v>
      </c>
      <c r="CF35" s="12">
        <f t="shared" ref="CF35:CF36" si="224">AF35/(AB35+AC35+AD35+AE35+AF35)*100</f>
        <v>45.861733203505359</v>
      </c>
      <c r="CG35" s="12">
        <f t="shared" ref="CG35:CG36" si="225">AG35/(AG35+AH35+AI35+AJ35+AK35)*100</f>
        <v>3.6027263875365136</v>
      </c>
      <c r="CH35" s="12">
        <f t="shared" ref="CH35:CH36" si="226">AH35/(AG35+AH35+AI35+AJ35+AK35)*100</f>
        <v>8.257059396299903</v>
      </c>
      <c r="CI35" s="12">
        <f t="shared" ref="CI35:CI36" si="227">AI35/(AG35+AH35+AI35+AJ35+AK35)*100</f>
        <v>27.517039922103216</v>
      </c>
      <c r="CJ35" s="12">
        <f t="shared" ref="CJ35:CJ36" si="228">AJ35/(AG35+AH35+AI35+AJ35+AK35)*100</f>
        <v>13.690360272638754</v>
      </c>
      <c r="CK35" s="12">
        <f t="shared" ref="CK35:CK36" si="229">AK35/(AG35+AH35+AI35+AJ35+AK35)*100</f>
        <v>46.932814021421613</v>
      </c>
      <c r="CL35" s="12">
        <f t="shared" ref="CL35:CL36" si="230">AL35/(AL35+AM35+AN35+AO35+AP35)*100</f>
        <v>4.8490749756572544</v>
      </c>
      <c r="CM35" s="12">
        <f t="shared" ref="CM35:CM36" si="231">AM35/(AL35+AM35+AN35+AO35+AP35)*100</f>
        <v>9.9123661148977611</v>
      </c>
      <c r="CN35" s="12">
        <f t="shared" ref="CN35:CN36" si="232">AN35/(AL35+AM35+AN35+AO35+AP35)*100</f>
        <v>26.484907497565725</v>
      </c>
      <c r="CO35" s="12">
        <f t="shared" ref="CO35:CO36" si="233">AO35/(AL35+AM35+AN35+AO35+AP35)*100</f>
        <v>13.261927945472248</v>
      </c>
      <c r="CP35" s="12">
        <f t="shared" ref="CP35:CP36" si="234">AP35/(AL35+AM35+AN35+AO35+AP35)*100</f>
        <v>45.491723466407009</v>
      </c>
      <c r="CQ35" s="12">
        <f t="shared" ref="CQ35:CQ36" si="235">AQ35/(AQ35+AR35+AS35+AT35+AU35)*100</f>
        <v>3.8169425511197659</v>
      </c>
      <c r="CR35" s="12">
        <f t="shared" ref="CR35:CR36" si="236">AR35/(AQ35+AR35+AS35+AT35+AU35)*100</f>
        <v>8.0038948393378782</v>
      </c>
      <c r="CS35" s="12">
        <f t="shared" ref="CS35:CS36" si="237">AS35/(AQ35+AR35+AS35+AT35+AU35)*100</f>
        <v>27.614410905550145</v>
      </c>
      <c r="CT35" s="12">
        <f t="shared" ref="CT35:CT36" si="238">AT35/(AQ35+AR35+AS35+AT35+AU35)*100</f>
        <v>13.08666017526777</v>
      </c>
      <c r="CU35" s="12">
        <f t="shared" ref="CU35:CU36" si="239">AU35/(AQ35+AR35+AS35+AT35+AU35)*100</f>
        <v>47.478091528724441</v>
      </c>
      <c r="CV35" s="12">
        <f t="shared" ref="CV35:CV36" si="240">AV35/(AV35+AW35+AX35+AY35+AZ35)*100</f>
        <v>4.8880233690360271</v>
      </c>
      <c r="CW35" s="12">
        <f t="shared" ref="CW35:CW36" si="241">AW35/(AV35+AW35+AX35+AY35+AZ35)*100</f>
        <v>12.015579357351509</v>
      </c>
      <c r="CX35" s="12">
        <f t="shared" ref="CX35:CX36" si="242">AX35/(AV35+AW35+AX35+AY35+AZ35)*100</f>
        <v>28.315481986368063</v>
      </c>
      <c r="CY35" s="12">
        <f t="shared" ref="CY35:CY36" si="243">AY35/(AV35+AW35+AX35+AY35+AZ35)*100</f>
        <v>14.644595910418696</v>
      </c>
      <c r="CZ35" s="12">
        <f t="shared" ref="CZ35:CZ36" si="244">AZ35/(AV35+AW35+AX35+AY35+AZ35)*100</f>
        <v>40.13631937682571</v>
      </c>
    </row>
    <row r="36" spans="2:104" x14ac:dyDescent="0.25">
      <c r="B36" s="8" t="s">
        <v>44</v>
      </c>
      <c r="C36" s="9">
        <v>128</v>
      </c>
      <c r="D36" s="9">
        <v>255</v>
      </c>
      <c r="E36" s="9">
        <v>609</v>
      </c>
      <c r="F36" s="9">
        <v>273</v>
      </c>
      <c r="G36" s="9">
        <v>613</v>
      </c>
      <c r="H36" s="9">
        <v>141</v>
      </c>
      <c r="I36" s="9">
        <v>358</v>
      </c>
      <c r="J36" s="9">
        <v>825</v>
      </c>
      <c r="K36" s="9">
        <v>209</v>
      </c>
      <c r="L36" s="9">
        <v>345</v>
      </c>
      <c r="M36" s="9">
        <v>175</v>
      </c>
      <c r="N36" s="9">
        <v>374</v>
      </c>
      <c r="O36" s="9">
        <v>914</v>
      </c>
      <c r="P36" s="9">
        <v>157</v>
      </c>
      <c r="Q36" s="9">
        <v>258</v>
      </c>
      <c r="R36" s="9">
        <v>142</v>
      </c>
      <c r="S36" s="9">
        <v>372</v>
      </c>
      <c r="T36" s="9">
        <v>834</v>
      </c>
      <c r="U36" s="9">
        <v>177</v>
      </c>
      <c r="V36" s="9">
        <v>353</v>
      </c>
      <c r="W36" s="9">
        <v>89</v>
      </c>
      <c r="X36" s="9">
        <v>248</v>
      </c>
      <c r="Y36" s="9">
        <v>747</v>
      </c>
      <c r="Z36" s="9">
        <v>272</v>
      </c>
      <c r="AA36" s="9">
        <v>522</v>
      </c>
      <c r="AB36" s="9">
        <v>75</v>
      </c>
      <c r="AC36" s="9">
        <v>145</v>
      </c>
      <c r="AD36" s="9">
        <v>674</v>
      </c>
      <c r="AE36" s="9">
        <v>220</v>
      </c>
      <c r="AF36" s="9">
        <v>764</v>
      </c>
      <c r="AG36" s="9">
        <v>114</v>
      </c>
      <c r="AH36" s="9">
        <v>183</v>
      </c>
      <c r="AI36" s="9">
        <v>606</v>
      </c>
      <c r="AJ36" s="9">
        <v>223</v>
      </c>
      <c r="AK36" s="9">
        <v>752</v>
      </c>
      <c r="AL36" s="9">
        <v>146</v>
      </c>
      <c r="AM36" s="9">
        <v>239</v>
      </c>
      <c r="AN36" s="9">
        <v>558</v>
      </c>
      <c r="AO36" s="9">
        <v>210</v>
      </c>
      <c r="AP36" s="9">
        <v>725</v>
      </c>
      <c r="AQ36" s="9">
        <v>120</v>
      </c>
      <c r="AR36" s="9">
        <v>174</v>
      </c>
      <c r="AS36" s="9">
        <v>588</v>
      </c>
      <c r="AT36" s="9">
        <v>215</v>
      </c>
      <c r="AU36" s="9">
        <v>781</v>
      </c>
      <c r="AV36" s="9">
        <v>162</v>
      </c>
      <c r="AW36" s="9">
        <v>297</v>
      </c>
      <c r="AX36" s="9">
        <v>602</v>
      </c>
      <c r="AY36" s="9">
        <v>257</v>
      </c>
      <c r="AZ36" s="9">
        <v>560</v>
      </c>
      <c r="BB36" s="8" t="s">
        <v>44</v>
      </c>
      <c r="BC36" s="12">
        <f t="shared" si="195"/>
        <v>6.8157614483493081</v>
      </c>
      <c r="BD36" s="12">
        <f t="shared" si="196"/>
        <v>13.578274760383385</v>
      </c>
      <c r="BE36" s="12">
        <f t="shared" si="197"/>
        <v>32.428115015974441</v>
      </c>
      <c r="BF36" s="12">
        <f t="shared" si="198"/>
        <v>14.536741214057509</v>
      </c>
      <c r="BG36" s="12">
        <f t="shared" si="199"/>
        <v>32.641107561235359</v>
      </c>
      <c r="BH36" s="12">
        <f t="shared" si="200"/>
        <v>7.5079872204472844</v>
      </c>
      <c r="BI36" s="12">
        <f t="shared" si="201"/>
        <v>19.062832800851972</v>
      </c>
      <c r="BJ36" s="12">
        <f t="shared" si="202"/>
        <v>43.929712460063897</v>
      </c>
      <c r="BK36" s="12">
        <f t="shared" si="203"/>
        <v>11.128860489882854</v>
      </c>
      <c r="BL36" s="12">
        <f t="shared" si="204"/>
        <v>18.370607028753994</v>
      </c>
      <c r="BM36" s="12">
        <f t="shared" si="205"/>
        <v>9.3184238551650687</v>
      </c>
      <c r="BN36" s="12">
        <f t="shared" si="206"/>
        <v>19.914802981895633</v>
      </c>
      <c r="BO36" s="12">
        <f t="shared" si="207"/>
        <v>48.668796592119271</v>
      </c>
      <c r="BP36" s="12">
        <f t="shared" si="208"/>
        <v>8.3599574014909468</v>
      </c>
      <c r="BQ36" s="12">
        <f t="shared" si="209"/>
        <v>13.738019169329075</v>
      </c>
      <c r="BR36" s="12">
        <f t="shared" si="210"/>
        <v>7.5612353567625137</v>
      </c>
      <c r="BS36" s="12">
        <f t="shared" si="211"/>
        <v>19.808306709265175</v>
      </c>
      <c r="BT36" s="12">
        <f t="shared" si="212"/>
        <v>44.408945686900957</v>
      </c>
      <c r="BU36" s="12">
        <f t="shared" si="213"/>
        <v>9.4249201277955272</v>
      </c>
      <c r="BV36" s="12">
        <f t="shared" si="214"/>
        <v>18.796592119275825</v>
      </c>
      <c r="BW36" s="12">
        <f t="shared" si="215"/>
        <v>4.7390841320553783</v>
      </c>
      <c r="BX36" s="12">
        <f t="shared" si="216"/>
        <v>13.205537806176784</v>
      </c>
      <c r="BY36" s="12">
        <f t="shared" si="217"/>
        <v>39.776357827476041</v>
      </c>
      <c r="BZ36" s="12">
        <f t="shared" si="218"/>
        <v>14.483493077742279</v>
      </c>
      <c r="CA36" s="12">
        <f t="shared" si="219"/>
        <v>27.795527156549522</v>
      </c>
      <c r="CB36" s="12">
        <f t="shared" si="220"/>
        <v>3.9936102236421722</v>
      </c>
      <c r="CC36" s="12">
        <f t="shared" si="221"/>
        <v>7.7209797657081998</v>
      </c>
      <c r="CD36" s="12">
        <f t="shared" si="222"/>
        <v>35.88924387646432</v>
      </c>
      <c r="CE36" s="12">
        <f t="shared" si="223"/>
        <v>11.714589989350372</v>
      </c>
      <c r="CF36" s="12">
        <f t="shared" si="224"/>
        <v>40.681576144834928</v>
      </c>
      <c r="CG36" s="12">
        <f t="shared" si="225"/>
        <v>6.0702875399361016</v>
      </c>
      <c r="CH36" s="12">
        <f t="shared" si="226"/>
        <v>9.7444089456869012</v>
      </c>
      <c r="CI36" s="12">
        <f t="shared" si="227"/>
        <v>32.26837060702875</v>
      </c>
      <c r="CJ36" s="12">
        <f t="shared" si="228"/>
        <v>11.87433439829606</v>
      </c>
      <c r="CK36" s="12">
        <f t="shared" si="229"/>
        <v>40.042598509052183</v>
      </c>
      <c r="CL36" s="12">
        <f t="shared" si="230"/>
        <v>7.7742279020234299</v>
      </c>
      <c r="CM36" s="12">
        <f t="shared" si="231"/>
        <v>12.726304579339724</v>
      </c>
      <c r="CN36" s="12">
        <f t="shared" si="232"/>
        <v>29.712460063897762</v>
      </c>
      <c r="CO36" s="12">
        <f t="shared" si="233"/>
        <v>11.182108626198083</v>
      </c>
      <c r="CP36" s="12">
        <f t="shared" si="234"/>
        <v>38.604898828541003</v>
      </c>
      <c r="CQ36" s="12">
        <f t="shared" si="235"/>
        <v>6.3897763578274756</v>
      </c>
      <c r="CR36" s="12">
        <f t="shared" si="236"/>
        <v>9.2651757188498394</v>
      </c>
      <c r="CS36" s="12">
        <f t="shared" si="237"/>
        <v>31.309904153354633</v>
      </c>
      <c r="CT36" s="12">
        <f t="shared" si="238"/>
        <v>11.448349307774228</v>
      </c>
      <c r="CU36" s="12">
        <f t="shared" si="239"/>
        <v>41.586794462193822</v>
      </c>
      <c r="CV36" s="12">
        <f t="shared" si="240"/>
        <v>8.6261980830670915</v>
      </c>
      <c r="CW36" s="12">
        <f t="shared" si="241"/>
        <v>15.814696485623003</v>
      </c>
      <c r="CX36" s="12">
        <f t="shared" si="242"/>
        <v>32.05537806176784</v>
      </c>
      <c r="CY36" s="12">
        <f t="shared" si="243"/>
        <v>13.684771033013845</v>
      </c>
      <c r="CZ36" s="12">
        <f t="shared" si="244"/>
        <v>29.818956336528224</v>
      </c>
    </row>
  </sheetData>
  <mergeCells count="25">
    <mergeCell ref="CL9:CP9"/>
    <mergeCell ref="CQ9:CU9"/>
    <mergeCell ref="CV9:CZ9"/>
    <mergeCell ref="B6:CZ6"/>
    <mergeCell ref="BH9:BL9"/>
    <mergeCell ref="BM9:BQ9"/>
    <mergeCell ref="BR9:BV9"/>
    <mergeCell ref="BW9:CA9"/>
    <mergeCell ref="CB9:CF9"/>
    <mergeCell ref="CG9:CK9"/>
    <mergeCell ref="H9:L9"/>
    <mergeCell ref="M9:Q9"/>
    <mergeCell ref="R9:V9"/>
    <mergeCell ref="W9:AA9"/>
    <mergeCell ref="AB9:AF9"/>
    <mergeCell ref="AG9:AK9"/>
    <mergeCell ref="BD3:BG3"/>
    <mergeCell ref="B9:B10"/>
    <mergeCell ref="BB9:BB10"/>
    <mergeCell ref="BC9:BG9"/>
    <mergeCell ref="AL9:AP9"/>
    <mergeCell ref="AQ9:AU9"/>
    <mergeCell ref="AV9:AZ9"/>
    <mergeCell ref="C9:G9"/>
    <mergeCell ref="BA3:BC3"/>
  </mergeCells>
  <hyperlinks>
    <hyperlink ref="B4" location="Índice!A1" display="voltar" xr:uid="{CAE8B772-ED0D-4626-8596-F495ECAD8398}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5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DD9AB-169F-489E-91F2-4CE170D302B7}">
  <sheetPr>
    <tabColor rgb="FFD8D2D9"/>
  </sheetPr>
  <dimension ref="A2:N35"/>
  <sheetViews>
    <sheetView showGridLines="0" zoomScaleNormal="100" workbookViewId="0">
      <selection activeCell="B9" sqref="B9"/>
    </sheetView>
  </sheetViews>
  <sheetFormatPr defaultRowHeight="15" x14ac:dyDescent="0.25"/>
  <cols>
    <col min="1" max="1" width="3.42578125" customWidth="1"/>
    <col min="2" max="2" width="28.28515625" customWidth="1"/>
    <col min="3" max="7" width="14.5703125" customWidth="1"/>
    <col min="8" max="8" width="3.42578125" customWidth="1"/>
    <col min="9" max="9" width="27.7109375" customWidth="1"/>
    <col min="10" max="14" width="14.5703125" customWidth="1"/>
  </cols>
  <sheetData>
    <row r="2" spans="1:14" ht="18" x14ac:dyDescent="0.25">
      <c r="B2" s="27" t="s">
        <v>180</v>
      </c>
    </row>
    <row r="3" spans="1:14" x14ac:dyDescent="0.25">
      <c r="A3" s="15"/>
      <c r="B3" s="26" t="str">
        <f>Índice!B11</f>
        <v>Maio 2022</v>
      </c>
    </row>
    <row r="4" spans="1:14" x14ac:dyDescent="0.25">
      <c r="B4" s="25" t="s">
        <v>30</v>
      </c>
    </row>
    <row r="5" spans="1:14" ht="3" customHeight="1" x14ac:dyDescent="0.25">
      <c r="B5" s="25"/>
    </row>
    <row r="6" spans="1:14" ht="18" customHeight="1" x14ac:dyDescent="0.25">
      <c r="B6" s="62" t="s">
        <v>166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3" customHeight="1" x14ac:dyDescent="0.25"/>
    <row r="8" spans="1:14" x14ac:dyDescent="0.25">
      <c r="B8" s="14" t="s">
        <v>27</v>
      </c>
      <c r="I8" s="2" t="s">
        <v>7</v>
      </c>
    </row>
    <row r="9" spans="1:14" ht="67.5" x14ac:dyDescent="0.25">
      <c r="B9" s="28" t="s">
        <v>0</v>
      </c>
      <c r="C9" s="28" t="s">
        <v>167</v>
      </c>
      <c r="D9" s="28" t="s">
        <v>168</v>
      </c>
      <c r="E9" s="28" t="s">
        <v>169</v>
      </c>
      <c r="F9" s="28" t="s">
        <v>170</v>
      </c>
      <c r="G9" s="28" t="s">
        <v>63</v>
      </c>
      <c r="I9" s="28" t="s">
        <v>0</v>
      </c>
      <c r="J9" s="28" t="s">
        <v>167</v>
      </c>
      <c r="K9" s="28" t="s">
        <v>168</v>
      </c>
      <c r="L9" s="28" t="s">
        <v>169</v>
      </c>
      <c r="M9" s="28" t="s">
        <v>170</v>
      </c>
      <c r="N9" s="28" t="s">
        <v>63</v>
      </c>
    </row>
    <row r="10" spans="1:14" x14ac:dyDescent="0.25">
      <c r="B10" s="29" t="s">
        <v>1</v>
      </c>
      <c r="C10" s="4"/>
      <c r="D10" s="4"/>
      <c r="E10" s="4"/>
      <c r="F10" s="4"/>
      <c r="G10" s="4"/>
      <c r="I10" s="29" t="s">
        <v>1</v>
      </c>
      <c r="J10" s="4"/>
      <c r="K10" s="4"/>
      <c r="L10" s="4"/>
      <c r="M10" s="4"/>
      <c r="N10" s="4"/>
    </row>
    <row r="11" spans="1:14" x14ac:dyDescent="0.25">
      <c r="B11" s="5" t="s">
        <v>1</v>
      </c>
      <c r="C11" s="6">
        <v>14</v>
      </c>
      <c r="D11" s="6">
        <v>36</v>
      </c>
      <c r="E11" s="6">
        <v>1002</v>
      </c>
      <c r="F11" s="6">
        <v>4676</v>
      </c>
      <c r="G11" s="6">
        <v>1285</v>
      </c>
      <c r="I11" s="5" t="s">
        <v>1</v>
      </c>
      <c r="J11" s="10">
        <f>C11/(C11+D11+E11+F11+G11)*100</f>
        <v>0.1996292599458149</v>
      </c>
      <c r="K11" s="10">
        <f>D11/(D11+E11+F11+C11+G11)*100</f>
        <v>0.51333238271780979</v>
      </c>
      <c r="L11" s="10">
        <f>E11/(E11+F11+D11+C11+G11)*100</f>
        <v>14.287751318979039</v>
      </c>
      <c r="M11" s="10">
        <f>F11/(F11+E11+D11+C11+G11)*100</f>
        <v>66.676172821902185</v>
      </c>
      <c r="N11" s="10">
        <f>G11/(F11+E11+D11+C11+G11)*100</f>
        <v>18.323114216455156</v>
      </c>
    </row>
    <row r="12" spans="1:14" x14ac:dyDescent="0.25">
      <c r="B12" s="29" t="s">
        <v>2</v>
      </c>
      <c r="C12" s="7"/>
      <c r="D12" s="7"/>
      <c r="E12" s="7"/>
      <c r="F12" s="7"/>
      <c r="G12" s="7"/>
      <c r="I12" s="29" t="s">
        <v>2</v>
      </c>
      <c r="J12" s="11"/>
      <c r="K12" s="11"/>
      <c r="L12" s="11"/>
      <c r="M12" s="11"/>
      <c r="N12" s="11"/>
    </row>
    <row r="13" spans="1:14" x14ac:dyDescent="0.25">
      <c r="B13" s="8" t="s">
        <v>3</v>
      </c>
      <c r="C13" s="9">
        <v>4</v>
      </c>
      <c r="D13" s="9">
        <v>18</v>
      </c>
      <c r="E13" s="9">
        <v>213</v>
      </c>
      <c r="F13" s="9">
        <v>861</v>
      </c>
      <c r="G13" s="9">
        <v>434</v>
      </c>
      <c r="I13" s="8" t="s">
        <v>3</v>
      </c>
      <c r="J13" s="12">
        <f t="shared" ref="J13:J16" si="0">C13/(C13+D13+E13+F13+G13)*100</f>
        <v>0.26143790849673199</v>
      </c>
      <c r="K13" s="12">
        <f t="shared" ref="K13:K16" si="1">D13/(D13+E13+F13+C13+G13)*100</f>
        <v>1.1764705882352942</v>
      </c>
      <c r="L13" s="12">
        <f t="shared" ref="L13:L16" si="2">E13/(E13+F13+D13+C13+G13)*100</f>
        <v>13.921568627450981</v>
      </c>
      <c r="M13" s="12">
        <f t="shared" ref="M13:M16" si="3">F13/(F13+E13+D13+C13+G13)*100</f>
        <v>56.274509803921568</v>
      </c>
      <c r="N13" s="12">
        <f t="shared" ref="N13:N16" si="4">G13/(F13+E13+D13+C13+G13)*100</f>
        <v>28.366013071895424</v>
      </c>
    </row>
    <row r="14" spans="1:14" x14ac:dyDescent="0.25">
      <c r="B14" s="8" t="s">
        <v>4</v>
      </c>
      <c r="C14" s="9">
        <v>7</v>
      </c>
      <c r="D14" s="9">
        <v>8</v>
      </c>
      <c r="E14" s="9">
        <v>367</v>
      </c>
      <c r="F14" s="9">
        <v>1607</v>
      </c>
      <c r="G14" s="9">
        <v>511</v>
      </c>
      <c r="I14" s="8" t="s">
        <v>4</v>
      </c>
      <c r="J14" s="12">
        <f t="shared" si="0"/>
        <v>0.27999999999999997</v>
      </c>
      <c r="K14" s="12">
        <f t="shared" si="1"/>
        <v>0.32</v>
      </c>
      <c r="L14" s="12">
        <f t="shared" si="2"/>
        <v>14.680000000000001</v>
      </c>
      <c r="M14" s="12">
        <f t="shared" si="3"/>
        <v>64.28</v>
      </c>
      <c r="N14" s="12">
        <f t="shared" si="4"/>
        <v>20.440000000000001</v>
      </c>
    </row>
    <row r="15" spans="1:14" x14ac:dyDescent="0.25">
      <c r="B15" s="8" t="s">
        <v>5</v>
      </c>
      <c r="C15" s="9">
        <v>2</v>
      </c>
      <c r="D15" s="9">
        <v>7</v>
      </c>
      <c r="E15" s="9">
        <v>293</v>
      </c>
      <c r="F15" s="9">
        <v>1495</v>
      </c>
      <c r="G15" s="9">
        <v>258</v>
      </c>
      <c r="I15" s="8" t="s">
        <v>5</v>
      </c>
      <c r="J15" s="12">
        <f t="shared" si="0"/>
        <v>9.7323600973236016E-2</v>
      </c>
      <c r="K15" s="12">
        <f t="shared" si="1"/>
        <v>0.34063260340632606</v>
      </c>
      <c r="L15" s="12">
        <f t="shared" si="2"/>
        <v>14.257907542579076</v>
      </c>
      <c r="M15" s="12">
        <f t="shared" si="3"/>
        <v>72.749391727493915</v>
      </c>
      <c r="N15" s="12">
        <f t="shared" si="4"/>
        <v>12.554744525547445</v>
      </c>
    </row>
    <row r="16" spans="1:14" x14ac:dyDescent="0.25">
      <c r="B16" s="8" t="s">
        <v>6</v>
      </c>
      <c r="C16" s="9">
        <v>1</v>
      </c>
      <c r="D16" s="9">
        <v>3</v>
      </c>
      <c r="E16" s="9">
        <v>129</v>
      </c>
      <c r="F16" s="9">
        <v>713</v>
      </c>
      <c r="G16" s="9">
        <v>82</v>
      </c>
      <c r="I16" s="8" t="s">
        <v>6</v>
      </c>
      <c r="J16" s="12">
        <f t="shared" si="0"/>
        <v>0.10775862068965517</v>
      </c>
      <c r="K16" s="12">
        <f t="shared" si="1"/>
        <v>0.32327586206896552</v>
      </c>
      <c r="L16" s="12">
        <f t="shared" si="2"/>
        <v>13.900862068965516</v>
      </c>
      <c r="M16" s="12">
        <f t="shared" si="3"/>
        <v>76.831896551724128</v>
      </c>
      <c r="N16" s="12">
        <f t="shared" si="4"/>
        <v>8.8362068965517242</v>
      </c>
    </row>
    <row r="17" spans="2:14" x14ac:dyDescent="0.25">
      <c r="B17" s="29" t="s">
        <v>17</v>
      </c>
      <c r="C17" s="7"/>
      <c r="D17" s="7"/>
      <c r="E17" s="7"/>
      <c r="F17" s="7"/>
      <c r="G17" s="7"/>
      <c r="I17" s="29" t="s">
        <v>17</v>
      </c>
      <c r="J17" s="11"/>
      <c r="K17" s="11"/>
      <c r="L17" s="11"/>
      <c r="M17" s="11"/>
      <c r="N17" s="11"/>
    </row>
    <row r="18" spans="2:14" x14ac:dyDescent="0.25">
      <c r="B18" s="8" t="s">
        <v>10</v>
      </c>
      <c r="C18" s="9">
        <v>5</v>
      </c>
      <c r="D18" s="9">
        <v>9</v>
      </c>
      <c r="E18" s="9">
        <v>411</v>
      </c>
      <c r="F18" s="9">
        <v>1213</v>
      </c>
      <c r="G18" s="9">
        <v>335</v>
      </c>
      <c r="I18" s="8" t="s">
        <v>10</v>
      </c>
      <c r="J18" s="12">
        <f t="shared" ref="J18:J24" si="5">C18/(C18+D18+E18+F18+G18)*100</f>
        <v>0.25342118601115055</v>
      </c>
      <c r="K18" s="12">
        <f t="shared" ref="K18:K24" si="6">D18/(D18+E18+F18+C18+G18)*100</f>
        <v>0.456158134820071</v>
      </c>
      <c r="L18" s="12">
        <f t="shared" ref="L18:L24" si="7">E18/(E18+F18+D18+C18+G18)*100</f>
        <v>20.831221490116576</v>
      </c>
      <c r="M18" s="12">
        <f t="shared" ref="M18:M24" si="8">F18/(F18+E18+D18+C18+G18)*100</f>
        <v>61.479979726305125</v>
      </c>
      <c r="N18" s="12">
        <f t="shared" ref="N18:N24" si="9">G18/(F18+E18+D18+C18+G18)*100</f>
        <v>16.979219462747086</v>
      </c>
    </row>
    <row r="19" spans="2:14" x14ac:dyDescent="0.25">
      <c r="B19" s="8" t="s">
        <v>11</v>
      </c>
      <c r="C19" s="9">
        <v>2</v>
      </c>
      <c r="D19" s="9">
        <v>3</v>
      </c>
      <c r="E19" s="9">
        <v>112</v>
      </c>
      <c r="F19" s="9">
        <v>488</v>
      </c>
      <c r="G19" s="9">
        <v>163</v>
      </c>
      <c r="I19" s="8" t="s">
        <v>11</v>
      </c>
      <c r="J19" s="12">
        <f t="shared" si="5"/>
        <v>0.26041666666666663</v>
      </c>
      <c r="K19" s="12">
        <f t="shared" si="6"/>
        <v>0.390625</v>
      </c>
      <c r="L19" s="12">
        <f t="shared" si="7"/>
        <v>14.583333333333334</v>
      </c>
      <c r="M19" s="12">
        <f t="shared" si="8"/>
        <v>63.541666666666664</v>
      </c>
      <c r="N19" s="12">
        <f t="shared" si="9"/>
        <v>21.223958333333336</v>
      </c>
    </row>
    <row r="20" spans="2:14" x14ac:dyDescent="0.25">
      <c r="B20" s="8" t="s">
        <v>12</v>
      </c>
      <c r="C20" s="9">
        <v>5</v>
      </c>
      <c r="D20" s="9">
        <v>13</v>
      </c>
      <c r="E20" s="9">
        <v>199</v>
      </c>
      <c r="F20" s="9">
        <v>1473</v>
      </c>
      <c r="G20" s="9">
        <v>410</v>
      </c>
      <c r="I20" s="8" t="s">
        <v>12</v>
      </c>
      <c r="J20" s="12">
        <f t="shared" si="5"/>
        <v>0.23809523809523811</v>
      </c>
      <c r="K20" s="12">
        <f t="shared" si="6"/>
        <v>0.61904761904761907</v>
      </c>
      <c r="L20" s="12">
        <f t="shared" si="7"/>
        <v>9.4761904761904763</v>
      </c>
      <c r="M20" s="12">
        <f t="shared" si="8"/>
        <v>70.142857142857139</v>
      </c>
      <c r="N20" s="12">
        <f t="shared" si="9"/>
        <v>19.523809523809526</v>
      </c>
    </row>
    <row r="21" spans="2:14" x14ac:dyDescent="0.25">
      <c r="B21" s="8" t="s">
        <v>13</v>
      </c>
      <c r="C21" s="9">
        <v>0</v>
      </c>
      <c r="D21" s="9">
        <v>2</v>
      </c>
      <c r="E21" s="9">
        <v>37</v>
      </c>
      <c r="F21" s="9">
        <v>169</v>
      </c>
      <c r="G21" s="9">
        <v>49</v>
      </c>
      <c r="I21" s="8" t="s">
        <v>13</v>
      </c>
      <c r="J21" s="12">
        <f t="shared" si="5"/>
        <v>0</v>
      </c>
      <c r="K21" s="12">
        <f t="shared" si="6"/>
        <v>0.77821011673151752</v>
      </c>
      <c r="L21" s="12">
        <f t="shared" si="7"/>
        <v>14.396887159533073</v>
      </c>
      <c r="M21" s="12">
        <f t="shared" si="8"/>
        <v>65.758754863813223</v>
      </c>
      <c r="N21" s="12">
        <f t="shared" si="9"/>
        <v>19.066147859922179</v>
      </c>
    </row>
    <row r="22" spans="2:14" x14ac:dyDescent="0.25">
      <c r="B22" s="8" t="s">
        <v>14</v>
      </c>
      <c r="C22" s="9">
        <v>0</v>
      </c>
      <c r="D22" s="9">
        <v>1</v>
      </c>
      <c r="E22" s="9">
        <v>73</v>
      </c>
      <c r="F22" s="9">
        <v>294</v>
      </c>
      <c r="G22" s="9">
        <v>96</v>
      </c>
      <c r="I22" s="8" t="s">
        <v>14</v>
      </c>
      <c r="J22" s="12">
        <f t="shared" si="5"/>
        <v>0</v>
      </c>
      <c r="K22" s="12">
        <f t="shared" si="6"/>
        <v>0.21551724137931033</v>
      </c>
      <c r="L22" s="12">
        <f t="shared" si="7"/>
        <v>15.732758620689655</v>
      </c>
      <c r="M22" s="12">
        <f t="shared" si="8"/>
        <v>63.362068965517238</v>
      </c>
      <c r="N22" s="12">
        <f t="shared" si="9"/>
        <v>20.689655172413794</v>
      </c>
    </row>
    <row r="23" spans="2:14" x14ac:dyDescent="0.25">
      <c r="B23" s="8" t="s">
        <v>15</v>
      </c>
      <c r="C23" s="9">
        <v>1</v>
      </c>
      <c r="D23" s="9">
        <v>2</v>
      </c>
      <c r="E23" s="9">
        <v>27</v>
      </c>
      <c r="F23" s="9">
        <v>212</v>
      </c>
      <c r="G23" s="9">
        <v>41</v>
      </c>
      <c r="I23" s="8" t="s">
        <v>15</v>
      </c>
      <c r="J23" s="12">
        <f t="shared" si="5"/>
        <v>0.35335689045936397</v>
      </c>
      <c r="K23" s="12">
        <f t="shared" si="6"/>
        <v>0.70671378091872794</v>
      </c>
      <c r="L23" s="12">
        <f t="shared" si="7"/>
        <v>9.5406360424028271</v>
      </c>
      <c r="M23" s="12">
        <f t="shared" si="8"/>
        <v>74.911660777385151</v>
      </c>
      <c r="N23" s="12">
        <f t="shared" si="9"/>
        <v>14.487632508833922</v>
      </c>
    </row>
    <row r="24" spans="2:14" x14ac:dyDescent="0.25">
      <c r="B24" s="8" t="s">
        <v>16</v>
      </c>
      <c r="C24" s="9">
        <v>1</v>
      </c>
      <c r="D24" s="9">
        <v>6</v>
      </c>
      <c r="E24" s="9">
        <v>143</v>
      </c>
      <c r="F24" s="9">
        <v>827</v>
      </c>
      <c r="G24" s="9">
        <v>191</v>
      </c>
      <c r="I24" s="8" t="s">
        <v>16</v>
      </c>
      <c r="J24" s="12">
        <f t="shared" si="5"/>
        <v>8.5616438356164379E-2</v>
      </c>
      <c r="K24" s="12">
        <f t="shared" si="6"/>
        <v>0.51369863013698625</v>
      </c>
      <c r="L24" s="12">
        <f t="shared" si="7"/>
        <v>12.243150684931507</v>
      </c>
      <c r="M24" s="12">
        <f t="shared" si="8"/>
        <v>70.804794520547944</v>
      </c>
      <c r="N24" s="12">
        <f t="shared" si="9"/>
        <v>16.352739726027394</v>
      </c>
    </row>
    <row r="25" spans="2:14" x14ac:dyDescent="0.25">
      <c r="B25" s="45" t="s">
        <v>192</v>
      </c>
      <c r="C25" s="46"/>
      <c r="D25" s="46"/>
      <c r="E25" s="46"/>
      <c r="F25" s="46"/>
      <c r="G25" s="46"/>
      <c r="I25" s="45" t="s">
        <v>192</v>
      </c>
      <c r="J25" s="47"/>
      <c r="K25" s="47"/>
      <c r="L25" s="47"/>
      <c r="M25" s="47"/>
      <c r="N25" s="47"/>
    </row>
    <row r="26" spans="2:14" x14ac:dyDescent="0.25">
      <c r="B26" s="8" t="s">
        <v>193</v>
      </c>
      <c r="C26" s="9">
        <v>2</v>
      </c>
      <c r="D26" s="9">
        <v>12</v>
      </c>
      <c r="E26" s="9">
        <v>379</v>
      </c>
      <c r="F26" s="9">
        <v>1456</v>
      </c>
      <c r="G26" s="9">
        <v>466</v>
      </c>
      <c r="I26" s="8" t="s">
        <v>193</v>
      </c>
      <c r="J26" s="12">
        <f t="shared" ref="J26:J32" si="10">C26/(C26+D26+E26+F26+G26)*100</f>
        <v>8.6393088552915762E-2</v>
      </c>
      <c r="K26" s="12">
        <f t="shared" ref="K26:K32" si="11">D26/(D26+E26+F26+C26+G26)*100</f>
        <v>0.51835853131749465</v>
      </c>
      <c r="L26" s="12">
        <f t="shared" ref="L26:L32" si="12">E26/(E26+F26+D26+C26+G26)*100</f>
        <v>16.371490280777536</v>
      </c>
      <c r="M26" s="12">
        <f t="shared" ref="M26:M32" si="13">F26/(F26+E26+D26+C26+G26)*100</f>
        <v>62.894168466522679</v>
      </c>
      <c r="N26" s="12">
        <f t="shared" ref="N26:N32" si="14">G26/(F26+E26+D26+C26+G26)*100</f>
        <v>20.129589632829372</v>
      </c>
    </row>
    <row r="27" spans="2:14" x14ac:dyDescent="0.25">
      <c r="B27" s="8" t="s">
        <v>194</v>
      </c>
      <c r="C27" s="9">
        <v>4</v>
      </c>
      <c r="D27" s="9">
        <v>6</v>
      </c>
      <c r="E27" s="9">
        <v>230</v>
      </c>
      <c r="F27" s="9">
        <v>930</v>
      </c>
      <c r="G27" s="9">
        <v>258</v>
      </c>
      <c r="I27" s="8" t="s">
        <v>194</v>
      </c>
      <c r="J27" s="12">
        <f t="shared" si="10"/>
        <v>0.28011204481792717</v>
      </c>
      <c r="K27" s="12">
        <f t="shared" si="11"/>
        <v>0.42016806722689076</v>
      </c>
      <c r="L27" s="12">
        <f t="shared" si="12"/>
        <v>16.106442577030812</v>
      </c>
      <c r="M27" s="12">
        <f t="shared" si="13"/>
        <v>65.12605042016807</v>
      </c>
      <c r="N27" s="12">
        <f t="shared" si="14"/>
        <v>18.067226890756302</v>
      </c>
    </row>
    <row r="28" spans="2:14" x14ac:dyDescent="0.25">
      <c r="B28" s="8" t="s">
        <v>195</v>
      </c>
      <c r="C28" s="9">
        <v>7</v>
      </c>
      <c r="D28" s="9">
        <v>14</v>
      </c>
      <c r="E28" s="9">
        <v>284</v>
      </c>
      <c r="F28" s="9">
        <v>1773</v>
      </c>
      <c r="G28" s="9">
        <v>390</v>
      </c>
      <c r="I28" s="8" t="s">
        <v>195</v>
      </c>
      <c r="J28" s="12">
        <f t="shared" si="10"/>
        <v>0.28363047001620745</v>
      </c>
      <c r="K28" s="12">
        <f t="shared" si="11"/>
        <v>0.5672609400324149</v>
      </c>
      <c r="L28" s="12">
        <f t="shared" si="12"/>
        <v>11.507293354943274</v>
      </c>
      <c r="M28" s="12">
        <f t="shared" si="13"/>
        <v>71.839546191247976</v>
      </c>
      <c r="N28" s="12">
        <f t="shared" si="14"/>
        <v>15.802269043760131</v>
      </c>
    </row>
    <row r="29" spans="2:14" x14ac:dyDescent="0.25">
      <c r="B29" s="8" t="s">
        <v>196</v>
      </c>
      <c r="C29" s="9">
        <v>1</v>
      </c>
      <c r="D29" s="9">
        <v>3</v>
      </c>
      <c r="E29" s="9">
        <v>41</v>
      </c>
      <c r="F29" s="9">
        <v>195</v>
      </c>
      <c r="G29" s="9">
        <v>70</v>
      </c>
      <c r="I29" s="8" t="s">
        <v>196</v>
      </c>
      <c r="J29" s="12">
        <f t="shared" si="10"/>
        <v>0.32258064516129031</v>
      </c>
      <c r="K29" s="12">
        <f t="shared" si="11"/>
        <v>0.967741935483871</v>
      </c>
      <c r="L29" s="12">
        <f t="shared" si="12"/>
        <v>13.225806451612904</v>
      </c>
      <c r="M29" s="12">
        <f t="shared" si="13"/>
        <v>62.903225806451616</v>
      </c>
      <c r="N29" s="12">
        <f t="shared" si="14"/>
        <v>22.58064516129032</v>
      </c>
    </row>
    <row r="30" spans="2:14" x14ac:dyDescent="0.25">
      <c r="B30" s="8" t="s">
        <v>197</v>
      </c>
      <c r="C30" s="9">
        <v>0</v>
      </c>
      <c r="D30" s="9">
        <v>1</v>
      </c>
      <c r="E30" s="9">
        <v>41</v>
      </c>
      <c r="F30" s="9">
        <v>185</v>
      </c>
      <c r="G30" s="9">
        <v>64</v>
      </c>
      <c r="I30" s="8" t="s">
        <v>197</v>
      </c>
      <c r="J30" s="12">
        <f t="shared" si="10"/>
        <v>0</v>
      </c>
      <c r="K30" s="12">
        <f t="shared" si="11"/>
        <v>0.3436426116838488</v>
      </c>
      <c r="L30" s="12">
        <f t="shared" si="12"/>
        <v>14.0893470790378</v>
      </c>
      <c r="M30" s="12">
        <f t="shared" si="13"/>
        <v>63.573883161512022</v>
      </c>
      <c r="N30" s="12">
        <f t="shared" si="14"/>
        <v>21.993127147766323</v>
      </c>
    </row>
    <row r="31" spans="2:14" x14ac:dyDescent="0.25">
      <c r="B31" s="8" t="s">
        <v>198</v>
      </c>
      <c r="C31" s="9">
        <v>0</v>
      </c>
      <c r="D31" s="9">
        <v>0</v>
      </c>
      <c r="E31" s="9">
        <v>13</v>
      </c>
      <c r="F31" s="9">
        <v>50</v>
      </c>
      <c r="G31" s="9">
        <v>20</v>
      </c>
      <c r="I31" s="8" t="s">
        <v>198</v>
      </c>
      <c r="J31" s="12">
        <f t="shared" si="10"/>
        <v>0</v>
      </c>
      <c r="K31" s="12">
        <f t="shared" si="11"/>
        <v>0</v>
      </c>
      <c r="L31" s="12">
        <f t="shared" si="12"/>
        <v>15.66265060240964</v>
      </c>
      <c r="M31" s="12">
        <f t="shared" si="13"/>
        <v>60.24096385542169</v>
      </c>
      <c r="N31" s="12">
        <f t="shared" si="14"/>
        <v>24.096385542168676</v>
      </c>
    </row>
    <row r="32" spans="2:14" x14ac:dyDescent="0.25">
      <c r="B32" s="8" t="s">
        <v>199</v>
      </c>
      <c r="C32" s="9">
        <v>0</v>
      </c>
      <c r="D32" s="9">
        <v>0</v>
      </c>
      <c r="E32" s="9">
        <v>14</v>
      </c>
      <c r="F32" s="9">
        <v>87</v>
      </c>
      <c r="G32" s="9">
        <v>17</v>
      </c>
      <c r="I32" s="8" t="s">
        <v>199</v>
      </c>
      <c r="J32" s="12">
        <f t="shared" si="10"/>
        <v>0</v>
      </c>
      <c r="K32" s="12">
        <f t="shared" si="11"/>
        <v>0</v>
      </c>
      <c r="L32" s="12">
        <f t="shared" si="12"/>
        <v>11.864406779661017</v>
      </c>
      <c r="M32" s="12">
        <f t="shared" si="13"/>
        <v>73.728813559322035</v>
      </c>
      <c r="N32" s="12">
        <f t="shared" si="14"/>
        <v>14.40677966101695</v>
      </c>
    </row>
    <row r="33" spans="2:14" x14ac:dyDescent="0.25">
      <c r="B33" s="45" t="s">
        <v>42</v>
      </c>
      <c r="C33" s="49"/>
      <c r="D33" s="49"/>
      <c r="E33" s="49"/>
      <c r="I33" s="45" t="s">
        <v>42</v>
      </c>
      <c r="J33" s="49"/>
      <c r="K33" s="49"/>
      <c r="L33" s="49"/>
    </row>
    <row r="34" spans="2:14" x14ac:dyDescent="0.25">
      <c r="B34" s="8" t="s">
        <v>43</v>
      </c>
      <c r="C34" s="9">
        <v>10</v>
      </c>
      <c r="D34" s="9">
        <v>30</v>
      </c>
      <c r="E34" s="9">
        <v>670</v>
      </c>
      <c r="F34" s="9">
        <v>3409</v>
      </c>
      <c r="G34" s="9">
        <v>1016</v>
      </c>
      <c r="I34" s="8" t="s">
        <v>43</v>
      </c>
      <c r="J34" s="48">
        <f t="shared" ref="J34:J35" si="15">C34/(C34+D34+E34+F34+G34)*100</f>
        <v>0.19474196689386564</v>
      </c>
      <c r="K34" s="48">
        <f t="shared" ref="K34:K35" si="16">D34/(D34+E34+F34+C34+G34)*100</f>
        <v>0.58422590068159685</v>
      </c>
      <c r="L34" s="48">
        <f t="shared" ref="L34:L35" si="17">E34/(E34+F34+D34+C34+G34)*100</f>
        <v>13.047711781888996</v>
      </c>
      <c r="M34" s="48">
        <f t="shared" ref="M34:M35" si="18">F34/(F34+E34+D34+C34+G34)*100</f>
        <v>66.387536514118793</v>
      </c>
      <c r="N34" s="48">
        <f t="shared" ref="N34:N35" si="19">G34/(F34+E34+D34+C34+G34)*100</f>
        <v>19.785783836416748</v>
      </c>
    </row>
    <row r="35" spans="2:14" x14ac:dyDescent="0.25">
      <c r="B35" s="8" t="s">
        <v>44</v>
      </c>
      <c r="C35" s="9">
        <v>4</v>
      </c>
      <c r="D35" s="9">
        <v>6</v>
      </c>
      <c r="E35" s="9">
        <v>332</v>
      </c>
      <c r="F35" s="9">
        <v>1267</v>
      </c>
      <c r="G35" s="9">
        <v>269</v>
      </c>
      <c r="I35" s="8" t="s">
        <v>44</v>
      </c>
      <c r="J35" s="48">
        <f t="shared" si="15"/>
        <v>0.21299254526091588</v>
      </c>
      <c r="K35" s="48">
        <f t="shared" si="16"/>
        <v>0.31948881789137379</v>
      </c>
      <c r="L35" s="48">
        <f t="shared" si="17"/>
        <v>17.678381256656017</v>
      </c>
      <c r="M35" s="48">
        <f t="shared" si="18"/>
        <v>67.465388711395107</v>
      </c>
      <c r="N35" s="48">
        <f t="shared" si="19"/>
        <v>14.323748668796593</v>
      </c>
    </row>
  </sheetData>
  <mergeCells count="1">
    <mergeCell ref="B6:N6"/>
  </mergeCells>
  <hyperlinks>
    <hyperlink ref="B4" location="Índice!A1" display="voltar" xr:uid="{374F62AF-3C96-422A-86E0-BFCC7B08B632}"/>
  </hyperlink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0C2A-6F1B-47DD-8DA2-1381DCFDA936}">
  <sheetPr>
    <tabColor rgb="FFD8D2D9"/>
  </sheetPr>
  <dimension ref="A2:CJ36"/>
  <sheetViews>
    <sheetView showGridLines="0" zoomScaleNormal="100" workbookViewId="0">
      <selection activeCell="B9" sqref="B9:B10"/>
    </sheetView>
  </sheetViews>
  <sheetFormatPr defaultRowHeight="15" x14ac:dyDescent="0.25"/>
  <cols>
    <col min="1" max="1" width="3.42578125" customWidth="1"/>
    <col min="2" max="2" width="28.28515625" customWidth="1"/>
    <col min="3" max="44" width="10.42578125" customWidth="1"/>
    <col min="45" max="45" width="3.42578125" customWidth="1"/>
    <col min="46" max="46" width="27.7109375" customWidth="1"/>
    <col min="47" max="88" width="10.42578125" customWidth="1"/>
  </cols>
  <sheetData>
    <row r="2" spans="1:88" ht="18" x14ac:dyDescent="0.25">
      <c r="B2" s="27" t="s">
        <v>180</v>
      </c>
    </row>
    <row r="3" spans="1:88" x14ac:dyDescent="0.25">
      <c r="A3" s="15"/>
      <c r="B3" s="26" t="str">
        <f>Índice!B11</f>
        <v>Maio 2022</v>
      </c>
    </row>
    <row r="4" spans="1:88" x14ac:dyDescent="0.25">
      <c r="B4" s="25" t="s">
        <v>30</v>
      </c>
    </row>
    <row r="5" spans="1:88" ht="3" customHeight="1" x14ac:dyDescent="0.25">
      <c r="B5" s="25"/>
    </row>
    <row r="6" spans="1:88" ht="18" customHeight="1" x14ac:dyDescent="0.25">
      <c r="B6" s="62" t="s">
        <v>171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</row>
    <row r="7" spans="1:88" ht="3" customHeight="1" x14ac:dyDescent="0.25"/>
    <row r="8" spans="1:88" x14ac:dyDescent="0.25">
      <c r="B8" s="14" t="s">
        <v>27</v>
      </c>
      <c r="AT8" s="2" t="s">
        <v>7</v>
      </c>
    </row>
    <row r="9" spans="1:88" ht="15" customHeight="1" x14ac:dyDescent="0.25">
      <c r="B9" s="60" t="s">
        <v>0</v>
      </c>
      <c r="C9" s="60" t="s">
        <v>172</v>
      </c>
      <c r="D9" s="60"/>
      <c r="E9" s="60"/>
      <c r="F9" s="60"/>
      <c r="G9" s="60"/>
      <c r="H9" s="60"/>
      <c r="I9" s="60" t="s">
        <v>173</v>
      </c>
      <c r="J9" s="60"/>
      <c r="K9" s="60"/>
      <c r="L9" s="60"/>
      <c r="M9" s="60"/>
      <c r="N9" s="60"/>
      <c r="O9" s="60" t="s">
        <v>174</v>
      </c>
      <c r="P9" s="60"/>
      <c r="Q9" s="60"/>
      <c r="R9" s="60"/>
      <c r="S9" s="60"/>
      <c r="T9" s="60"/>
      <c r="U9" s="60" t="s">
        <v>175</v>
      </c>
      <c r="V9" s="60"/>
      <c r="W9" s="60"/>
      <c r="X9" s="60"/>
      <c r="Y9" s="60"/>
      <c r="Z9" s="60"/>
      <c r="AA9" s="60" t="s">
        <v>176</v>
      </c>
      <c r="AB9" s="60"/>
      <c r="AC9" s="60"/>
      <c r="AD9" s="60"/>
      <c r="AE9" s="60"/>
      <c r="AF9" s="60"/>
      <c r="AG9" s="60" t="s">
        <v>177</v>
      </c>
      <c r="AH9" s="60"/>
      <c r="AI9" s="60"/>
      <c r="AJ9" s="60"/>
      <c r="AK9" s="60"/>
      <c r="AL9" s="60"/>
      <c r="AM9" s="60" t="s">
        <v>178</v>
      </c>
      <c r="AN9" s="60"/>
      <c r="AO9" s="60"/>
      <c r="AP9" s="60"/>
      <c r="AQ9" s="60"/>
      <c r="AR9" s="60"/>
      <c r="AT9" s="60" t="s">
        <v>0</v>
      </c>
      <c r="AU9" s="60" t="s">
        <v>172</v>
      </c>
      <c r="AV9" s="60"/>
      <c r="AW9" s="60"/>
      <c r="AX9" s="60"/>
      <c r="AY9" s="60"/>
      <c r="AZ9" s="60"/>
      <c r="BA9" s="60" t="s">
        <v>173</v>
      </c>
      <c r="BB9" s="60"/>
      <c r="BC9" s="60"/>
      <c r="BD9" s="60"/>
      <c r="BE9" s="60"/>
      <c r="BF9" s="60"/>
      <c r="BG9" s="60" t="s">
        <v>174</v>
      </c>
      <c r="BH9" s="60"/>
      <c r="BI9" s="60"/>
      <c r="BJ9" s="60"/>
      <c r="BK9" s="60"/>
      <c r="BL9" s="60"/>
      <c r="BM9" s="60" t="s">
        <v>175</v>
      </c>
      <c r="BN9" s="60"/>
      <c r="BO9" s="60"/>
      <c r="BP9" s="60"/>
      <c r="BQ9" s="60"/>
      <c r="BR9" s="60"/>
      <c r="BS9" s="60" t="s">
        <v>176</v>
      </c>
      <c r="BT9" s="60"/>
      <c r="BU9" s="60"/>
      <c r="BV9" s="60"/>
      <c r="BW9" s="60"/>
      <c r="BX9" s="60"/>
      <c r="BY9" s="60" t="s">
        <v>177</v>
      </c>
      <c r="BZ9" s="60"/>
      <c r="CA9" s="60"/>
      <c r="CB9" s="60"/>
      <c r="CC9" s="60"/>
      <c r="CD9" s="60"/>
      <c r="CE9" s="60" t="s">
        <v>178</v>
      </c>
      <c r="CF9" s="60"/>
      <c r="CG9" s="60"/>
      <c r="CH9" s="60"/>
      <c r="CI9" s="60"/>
      <c r="CJ9" s="60"/>
    </row>
    <row r="10" spans="1:88" ht="33.75" x14ac:dyDescent="0.25">
      <c r="B10" s="60"/>
      <c r="C10" s="28" t="s">
        <v>74</v>
      </c>
      <c r="D10" s="28" t="s">
        <v>75</v>
      </c>
      <c r="E10" s="28" t="s">
        <v>76</v>
      </c>
      <c r="F10" s="28" t="s">
        <v>77</v>
      </c>
      <c r="G10" s="28" t="s">
        <v>78</v>
      </c>
      <c r="H10" s="28" t="s">
        <v>63</v>
      </c>
      <c r="I10" s="28" t="s">
        <v>74</v>
      </c>
      <c r="J10" s="28" t="s">
        <v>75</v>
      </c>
      <c r="K10" s="28" t="s">
        <v>76</v>
      </c>
      <c r="L10" s="28" t="s">
        <v>77</v>
      </c>
      <c r="M10" s="28" t="s">
        <v>78</v>
      </c>
      <c r="N10" s="28" t="s">
        <v>63</v>
      </c>
      <c r="O10" s="28" t="s">
        <v>74</v>
      </c>
      <c r="P10" s="28" t="s">
        <v>75</v>
      </c>
      <c r="Q10" s="28" t="s">
        <v>76</v>
      </c>
      <c r="R10" s="28" t="s">
        <v>77</v>
      </c>
      <c r="S10" s="28" t="s">
        <v>78</v>
      </c>
      <c r="T10" s="28" t="s">
        <v>63</v>
      </c>
      <c r="U10" s="28" t="s">
        <v>74</v>
      </c>
      <c r="V10" s="28" t="s">
        <v>75</v>
      </c>
      <c r="W10" s="28" t="s">
        <v>76</v>
      </c>
      <c r="X10" s="28" t="s">
        <v>77</v>
      </c>
      <c r="Y10" s="28" t="s">
        <v>78</v>
      </c>
      <c r="Z10" s="28" t="s">
        <v>63</v>
      </c>
      <c r="AA10" s="28" t="s">
        <v>74</v>
      </c>
      <c r="AB10" s="28" t="s">
        <v>75</v>
      </c>
      <c r="AC10" s="28" t="s">
        <v>76</v>
      </c>
      <c r="AD10" s="28" t="s">
        <v>77</v>
      </c>
      <c r="AE10" s="28" t="s">
        <v>78</v>
      </c>
      <c r="AF10" s="28" t="s">
        <v>63</v>
      </c>
      <c r="AG10" s="28" t="s">
        <v>74</v>
      </c>
      <c r="AH10" s="28" t="s">
        <v>75</v>
      </c>
      <c r="AI10" s="28" t="s">
        <v>76</v>
      </c>
      <c r="AJ10" s="28" t="s">
        <v>77</v>
      </c>
      <c r="AK10" s="28" t="s">
        <v>78</v>
      </c>
      <c r="AL10" s="28" t="s">
        <v>63</v>
      </c>
      <c r="AM10" s="28" t="s">
        <v>74</v>
      </c>
      <c r="AN10" s="28" t="s">
        <v>75</v>
      </c>
      <c r="AO10" s="28" t="s">
        <v>76</v>
      </c>
      <c r="AP10" s="28" t="s">
        <v>77</v>
      </c>
      <c r="AQ10" s="28" t="s">
        <v>78</v>
      </c>
      <c r="AR10" s="28" t="s">
        <v>63</v>
      </c>
      <c r="AT10" s="60"/>
      <c r="AU10" s="28" t="s">
        <v>74</v>
      </c>
      <c r="AV10" s="28" t="s">
        <v>75</v>
      </c>
      <c r="AW10" s="28" t="s">
        <v>76</v>
      </c>
      <c r="AX10" s="28" t="s">
        <v>77</v>
      </c>
      <c r="AY10" s="28" t="s">
        <v>78</v>
      </c>
      <c r="AZ10" s="28" t="s">
        <v>63</v>
      </c>
      <c r="BA10" s="28" t="s">
        <v>74</v>
      </c>
      <c r="BB10" s="28" t="s">
        <v>75</v>
      </c>
      <c r="BC10" s="28" t="s">
        <v>76</v>
      </c>
      <c r="BD10" s="28" t="s">
        <v>77</v>
      </c>
      <c r="BE10" s="28" t="s">
        <v>78</v>
      </c>
      <c r="BF10" s="28" t="s">
        <v>63</v>
      </c>
      <c r="BG10" s="28" t="s">
        <v>74</v>
      </c>
      <c r="BH10" s="28" t="s">
        <v>75</v>
      </c>
      <c r="BI10" s="28" t="s">
        <v>76</v>
      </c>
      <c r="BJ10" s="28" t="s">
        <v>77</v>
      </c>
      <c r="BK10" s="28" t="s">
        <v>78</v>
      </c>
      <c r="BL10" s="28" t="s">
        <v>63</v>
      </c>
      <c r="BM10" s="28" t="s">
        <v>74</v>
      </c>
      <c r="BN10" s="28" t="s">
        <v>75</v>
      </c>
      <c r="BO10" s="28" t="s">
        <v>76</v>
      </c>
      <c r="BP10" s="28" t="s">
        <v>77</v>
      </c>
      <c r="BQ10" s="28" t="s">
        <v>78</v>
      </c>
      <c r="BR10" s="28" t="s">
        <v>63</v>
      </c>
      <c r="BS10" s="28" t="s">
        <v>74</v>
      </c>
      <c r="BT10" s="28" t="s">
        <v>75</v>
      </c>
      <c r="BU10" s="28" t="s">
        <v>76</v>
      </c>
      <c r="BV10" s="28" t="s">
        <v>77</v>
      </c>
      <c r="BW10" s="28" t="s">
        <v>78</v>
      </c>
      <c r="BX10" s="28" t="s">
        <v>63</v>
      </c>
      <c r="BY10" s="28" t="s">
        <v>74</v>
      </c>
      <c r="BZ10" s="28" t="s">
        <v>75</v>
      </c>
      <c r="CA10" s="28" t="s">
        <v>76</v>
      </c>
      <c r="CB10" s="28" t="s">
        <v>77</v>
      </c>
      <c r="CC10" s="28" t="s">
        <v>78</v>
      </c>
      <c r="CD10" s="28" t="s">
        <v>63</v>
      </c>
      <c r="CE10" s="28" t="s">
        <v>74</v>
      </c>
      <c r="CF10" s="28" t="s">
        <v>75</v>
      </c>
      <c r="CG10" s="28" t="s">
        <v>76</v>
      </c>
      <c r="CH10" s="28" t="s">
        <v>77</v>
      </c>
      <c r="CI10" s="28" t="s">
        <v>78</v>
      </c>
      <c r="CJ10" s="28" t="s">
        <v>63</v>
      </c>
    </row>
    <row r="11" spans="1:88" x14ac:dyDescent="0.25">
      <c r="B11" s="29" t="s">
        <v>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T11" s="29" t="s">
        <v>1</v>
      </c>
      <c r="AU11" s="4"/>
      <c r="AV11" s="4"/>
      <c r="AW11" s="4"/>
      <c r="AX11" s="4"/>
      <c r="AY11" s="4"/>
      <c r="AZ11" s="4"/>
    </row>
    <row r="12" spans="1:88" x14ac:dyDescent="0.25">
      <c r="B12" s="5" t="s">
        <v>1</v>
      </c>
      <c r="C12" s="6">
        <v>698</v>
      </c>
      <c r="D12" s="6">
        <v>2360</v>
      </c>
      <c r="E12" s="6">
        <v>1864</v>
      </c>
      <c r="F12" s="6">
        <v>737</v>
      </c>
      <c r="G12" s="6">
        <v>195</v>
      </c>
      <c r="H12" s="6">
        <v>1159</v>
      </c>
      <c r="I12" s="6">
        <v>163</v>
      </c>
      <c r="J12" s="6">
        <v>874</v>
      </c>
      <c r="K12" s="6">
        <v>2416</v>
      </c>
      <c r="L12" s="6">
        <v>1876</v>
      </c>
      <c r="M12" s="6">
        <v>328</v>
      </c>
      <c r="N12" s="6">
        <v>1356</v>
      </c>
      <c r="O12" s="6">
        <v>213</v>
      </c>
      <c r="P12" s="6">
        <v>678</v>
      </c>
      <c r="Q12" s="6">
        <v>1879</v>
      </c>
      <c r="R12" s="6">
        <v>2530</v>
      </c>
      <c r="S12" s="6">
        <v>718</v>
      </c>
      <c r="T12" s="6">
        <v>995</v>
      </c>
      <c r="U12" s="6">
        <v>199</v>
      </c>
      <c r="V12" s="6">
        <v>798</v>
      </c>
      <c r="W12" s="6">
        <v>2544</v>
      </c>
      <c r="X12" s="6">
        <v>1922</v>
      </c>
      <c r="Y12" s="6">
        <v>405</v>
      </c>
      <c r="Z12" s="6">
        <v>1145</v>
      </c>
      <c r="AA12" s="6">
        <v>188</v>
      </c>
      <c r="AB12" s="6">
        <v>259</v>
      </c>
      <c r="AC12" s="6">
        <v>1033</v>
      </c>
      <c r="AD12" s="6">
        <v>2833</v>
      </c>
      <c r="AE12" s="6">
        <v>1688</v>
      </c>
      <c r="AF12" s="6">
        <v>1012</v>
      </c>
      <c r="AG12" s="6">
        <v>222</v>
      </c>
      <c r="AH12" s="6">
        <v>296</v>
      </c>
      <c r="AI12" s="6">
        <v>624</v>
      </c>
      <c r="AJ12" s="6">
        <v>3263</v>
      </c>
      <c r="AK12" s="6">
        <v>1798</v>
      </c>
      <c r="AL12" s="6">
        <v>810</v>
      </c>
      <c r="AM12" s="6">
        <v>198</v>
      </c>
      <c r="AN12" s="6">
        <v>694</v>
      </c>
      <c r="AO12" s="6">
        <v>1636</v>
      </c>
      <c r="AP12" s="6">
        <v>2686</v>
      </c>
      <c r="AQ12" s="6">
        <v>886</v>
      </c>
      <c r="AR12" s="6">
        <v>913</v>
      </c>
      <c r="AT12" s="5" t="s">
        <v>1</v>
      </c>
      <c r="AU12" s="10">
        <f>C12/(C12+D12+E12+F12+G12+H12)*100</f>
        <v>9.9529445315842011</v>
      </c>
      <c r="AV12" s="10">
        <f>D12/(C12+D12+E12+F12+G12+H12)*100</f>
        <v>33.65178953372309</v>
      </c>
      <c r="AW12" s="10">
        <f>E12/(C12+D12+E12+F12+G12+H12)*100</f>
        <v>26.57921003849993</v>
      </c>
      <c r="AX12" s="10">
        <f>F12/(C12+D12+E12+F12+G12+H12)*100</f>
        <v>10.509054612861828</v>
      </c>
      <c r="AY12" s="10">
        <f>G12/(C12+D12+E12+F12+G12+H12)*100</f>
        <v>2.7805504063881363</v>
      </c>
      <c r="AZ12" s="10">
        <f>H12/(C12+D12+E12+F12+G12+H12)*100</f>
        <v>16.526450876942818</v>
      </c>
      <c r="BA12" s="10">
        <f>I12/(I12+J12+K12+L12+M12+N12)*100</f>
        <v>2.3242549550834166</v>
      </c>
      <c r="BB12" s="10">
        <f>J12/(I12+J12+K12+L12+M12+N12)*100</f>
        <v>12.46256951376016</v>
      </c>
      <c r="BC12" s="10">
        <f>K12/(I12+J12+K12+L12+M12+N12)*100</f>
        <v>34.450306573506346</v>
      </c>
      <c r="BD12" s="10">
        <f>L12/(I12+J12+K12+L12+M12+N12)*100</f>
        <v>26.750320832739199</v>
      </c>
      <c r="BE12" s="10">
        <f>M12/(I12+J12+K12+L12+M12+N12)*100</f>
        <v>4.6770283758733777</v>
      </c>
      <c r="BF12" s="10">
        <f>N12/(I12+J12+K12+L12+M12+N12)*100</f>
        <v>19.335519749037502</v>
      </c>
      <c r="BG12" s="10">
        <f>O12/(O12+P12+Q12+R12+S12+T12)*100</f>
        <v>3.0372165977470411</v>
      </c>
      <c r="BH12" s="10">
        <f>P12/(O12+P12+Q12+R12+S12+T12)*100</f>
        <v>9.667759874518751</v>
      </c>
      <c r="BI12" s="10">
        <f>Q12/(O12+P12+Q12+R12+S12+T12)*100</f>
        <v>26.793098531299016</v>
      </c>
      <c r="BJ12" s="10">
        <f>R12/(O12+P12+Q12+R12+S12+T12)*100</f>
        <v>36.075859118779405</v>
      </c>
      <c r="BK12" s="10">
        <f>S12/(O12+P12+Q12+R12+S12+T12)*100</f>
        <v>10.238129188649649</v>
      </c>
      <c r="BL12" s="10">
        <f>T12/(O12+P12+Q12+R12+S12+T12)*100</f>
        <v>14.187936689006131</v>
      </c>
      <c r="BM12" s="10">
        <f>U12/(U12+V12+W12+X12+Y12+Z12)*100</f>
        <v>2.8375873378012262</v>
      </c>
      <c r="BN12" s="10">
        <f>V12/(U12+V12+W12+X12+Y12+Z12)*100</f>
        <v>11.37886781691145</v>
      </c>
      <c r="BO12" s="10">
        <f>W12/(U12+V12+W12+X12+Y12+Z12)*100</f>
        <v>36.275488378725221</v>
      </c>
      <c r="BP12" s="10">
        <f>X12/(U12+V12+W12+X12+Y12+Z12)*100</f>
        <v>27.406245543989733</v>
      </c>
      <c r="BQ12" s="10">
        <f>Y12/(U12+V12+W12+X12+Y12+Z12)*100</f>
        <v>5.7749893055753603</v>
      </c>
      <c r="BR12" s="10">
        <f>Z12/(U12+V12+W12+X12+Y12+Z12)*100</f>
        <v>16.326821616997005</v>
      </c>
      <c r="BS12" s="10">
        <f>AA12/(AA12+AB12+AC12+AD12+AE12+AF12)*100</f>
        <v>2.6807357764152289</v>
      </c>
      <c r="BT12" s="10">
        <f>AB12/(AA12+AB12+AC12+AD12+AE12+AF12)*100</f>
        <v>3.6931413089975758</v>
      </c>
      <c r="BU12" s="10">
        <f>AC12/(AA12+AB12+AC12+AD12+AE12+AF12)*100</f>
        <v>14.729787537430486</v>
      </c>
      <c r="BV12" s="10">
        <f>AD12/(AA12+AB12+AC12+AD12+AE12+AF12)*100</f>
        <v>40.396406673320975</v>
      </c>
      <c r="BW12" s="10">
        <f>AE12/(AA12+AB12+AC12+AD12+AE12+AF12)*100</f>
        <v>24.069585056323969</v>
      </c>
      <c r="BX12" s="10">
        <f>AF12/(AA12+AB12+AC12+AD12+AE12+AF12)*100</f>
        <v>14.430343647511764</v>
      </c>
      <c r="BY12" s="10">
        <f>AG12/(AG12+AH12+AI12+AJ12+AK12+AL12)*100</f>
        <v>3.1655496934264935</v>
      </c>
      <c r="BZ12" s="10">
        <f>AH12/(AG12+AH12+AI12+AJ12+AK12+AL12)*100</f>
        <v>4.220732924568658</v>
      </c>
      <c r="CA12" s="10">
        <f>AI12/(AG12+AH12+AI12+AJ12+AK12+AL12)*100</f>
        <v>8.8977613004420366</v>
      </c>
      <c r="CB12" s="10">
        <f>AJ12/(AG12+AH12+AI12+AJ12+AK12+AL12)*100</f>
        <v>46.52787680022815</v>
      </c>
      <c r="CC12" s="10">
        <f>AK12/(AG12+AH12+AI12+AJ12+AK12+AL12)*100</f>
        <v>25.638100670183945</v>
      </c>
      <c r="CD12" s="10">
        <f>AL12/(AG12+AH12+AI12+AJ12+AK12+AL12)*100</f>
        <v>11.549978611150721</v>
      </c>
      <c r="CE12" s="10">
        <f>AM12/(AM12+AN12+AO12+AP12+AQ12+AR12)*100</f>
        <v>2.8233281049479539</v>
      </c>
      <c r="CF12" s="10">
        <f>AN12/(AM12+AN12+AO12+AP12+AQ12+AR12)*100</f>
        <v>9.8959076001711104</v>
      </c>
      <c r="CG12" s="10">
        <f>AO12/(AM12+AN12+AO12+AP12+AQ12+AR12)*100</f>
        <v>23.328104947953801</v>
      </c>
      <c r="CH12" s="10">
        <f>AP12/(AM12+AN12+AO12+AP12+AQ12+AR12)*100</f>
        <v>38.300299443889919</v>
      </c>
      <c r="CI12" s="10">
        <f>AQ12/(AM12+AN12+AO12+AP12+AQ12+AR12)*100</f>
        <v>12.633680307999429</v>
      </c>
      <c r="CJ12" s="10">
        <f>AR12/(AM12+AN12+AO12+AP12+AQ12+AR12)*100</f>
        <v>13.018679595037788</v>
      </c>
    </row>
    <row r="13" spans="1:88" x14ac:dyDescent="0.25">
      <c r="B13" s="29" t="s">
        <v>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T13" s="29" t="s">
        <v>2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</row>
    <row r="14" spans="1:88" x14ac:dyDescent="0.25">
      <c r="B14" s="8" t="s">
        <v>3</v>
      </c>
      <c r="C14" s="9">
        <v>103</v>
      </c>
      <c r="D14" s="9">
        <v>429</v>
      </c>
      <c r="E14" s="9">
        <v>474</v>
      </c>
      <c r="F14" s="9">
        <v>150</v>
      </c>
      <c r="G14" s="9">
        <v>62</v>
      </c>
      <c r="H14" s="9">
        <v>312</v>
      </c>
      <c r="I14" s="9">
        <v>27</v>
      </c>
      <c r="J14" s="9">
        <v>173</v>
      </c>
      <c r="K14" s="9">
        <v>536</v>
      </c>
      <c r="L14" s="9">
        <v>350</v>
      </c>
      <c r="M14" s="9">
        <v>91</v>
      </c>
      <c r="N14" s="9">
        <v>353</v>
      </c>
      <c r="O14" s="9">
        <v>39</v>
      </c>
      <c r="P14" s="9">
        <v>126</v>
      </c>
      <c r="Q14" s="9">
        <v>540</v>
      </c>
      <c r="R14" s="9">
        <v>386</v>
      </c>
      <c r="S14" s="9">
        <v>110</v>
      </c>
      <c r="T14" s="9">
        <v>329</v>
      </c>
      <c r="U14" s="9">
        <v>44</v>
      </c>
      <c r="V14" s="9">
        <v>163</v>
      </c>
      <c r="W14" s="9">
        <v>534</v>
      </c>
      <c r="X14" s="9">
        <v>361</v>
      </c>
      <c r="Y14" s="9">
        <v>97</v>
      </c>
      <c r="Z14" s="9">
        <v>331</v>
      </c>
      <c r="AA14" s="9">
        <v>41</v>
      </c>
      <c r="AB14" s="9">
        <v>61</v>
      </c>
      <c r="AC14" s="9">
        <v>287</v>
      </c>
      <c r="AD14" s="9">
        <v>559</v>
      </c>
      <c r="AE14" s="9">
        <v>276</v>
      </c>
      <c r="AF14" s="9">
        <v>306</v>
      </c>
      <c r="AG14" s="9">
        <v>45</v>
      </c>
      <c r="AH14" s="9">
        <v>64</v>
      </c>
      <c r="AI14" s="9">
        <v>193</v>
      </c>
      <c r="AJ14" s="9">
        <v>648</v>
      </c>
      <c r="AK14" s="9">
        <v>330</v>
      </c>
      <c r="AL14" s="9">
        <v>250</v>
      </c>
      <c r="AM14" s="9">
        <v>50</v>
      </c>
      <c r="AN14" s="9">
        <v>138</v>
      </c>
      <c r="AO14" s="9">
        <v>325</v>
      </c>
      <c r="AP14" s="9">
        <v>532</v>
      </c>
      <c r="AQ14" s="9">
        <v>214</v>
      </c>
      <c r="AR14" s="9">
        <v>271</v>
      </c>
      <c r="AT14" s="8" t="s">
        <v>3</v>
      </c>
      <c r="AU14" s="12">
        <f t="shared" ref="AU14:AU17" si="0">C14/(C14+D14+E14+F14+G14+H14)*100</f>
        <v>6.7320261437908497</v>
      </c>
      <c r="AV14" s="12">
        <f t="shared" ref="AV14:AV17" si="1">D14/(C14+D14+E14+F14+G14+H14)*100</f>
        <v>28.03921568627451</v>
      </c>
      <c r="AW14" s="12">
        <f t="shared" ref="AW14:AW17" si="2">E14/(C14+D14+E14+F14+G14+H14)*100</f>
        <v>30.980392156862745</v>
      </c>
      <c r="AX14" s="12">
        <f t="shared" ref="AX14:AX17" si="3">F14/(C14+D14+E14+F14+G14+H14)*100</f>
        <v>9.8039215686274517</v>
      </c>
      <c r="AY14" s="12">
        <f t="shared" ref="AY14:AY17" si="4">G14/(C14+D14+E14+F14+G14+H14)*100</f>
        <v>4.0522875816993462</v>
      </c>
      <c r="AZ14" s="12">
        <f t="shared" ref="AZ14:AZ17" si="5">H14/(C14+D14+E14+F14+G14+H14)*100</f>
        <v>20.392156862745097</v>
      </c>
      <c r="BA14" s="12">
        <f t="shared" ref="BA14:BA17" si="6">I14/(I14+J14+K14+L14+M14+N14)*100</f>
        <v>1.7647058823529411</v>
      </c>
      <c r="BB14" s="12">
        <f t="shared" ref="BB14:BB17" si="7">J14/(I14+J14+K14+L14+M14+N14)*100</f>
        <v>11.307189542483661</v>
      </c>
      <c r="BC14" s="12">
        <f t="shared" ref="BC14:BC17" si="8">K14/(I14+J14+K14+L14+M14+N14)*100</f>
        <v>35.032679738562088</v>
      </c>
      <c r="BD14" s="12">
        <f t="shared" ref="BD14:BD17" si="9">L14/(I14+J14+K14+L14+M14+N14)*100</f>
        <v>22.875816993464053</v>
      </c>
      <c r="BE14" s="12">
        <f t="shared" ref="BE14:BE17" si="10">M14/(I14+J14+K14+L14+M14+N14)*100</f>
        <v>5.9477124183006529</v>
      </c>
      <c r="BF14" s="12">
        <f t="shared" ref="BF14:BF17" si="11">N14/(I14+J14+K14+L14+M14+N14)*100</f>
        <v>23.071895424836601</v>
      </c>
      <c r="BG14" s="12">
        <f t="shared" ref="BG14:BG17" si="12">O14/(O14+P14+Q14+R14+S14+T14)*100</f>
        <v>2.5490196078431371</v>
      </c>
      <c r="BH14" s="12">
        <f t="shared" ref="BH14:BH17" si="13">P14/(O14+P14+Q14+R14+S14+T14)*100</f>
        <v>8.235294117647058</v>
      </c>
      <c r="BI14" s="12">
        <f t="shared" ref="BI14:BI17" si="14">Q14/(O14+P14+Q14+R14+S14+T14)*100</f>
        <v>35.294117647058826</v>
      </c>
      <c r="BJ14" s="12">
        <f t="shared" ref="BJ14:BJ17" si="15">R14/(O14+P14+Q14+R14+S14+T14)*100</f>
        <v>25.22875816993464</v>
      </c>
      <c r="BK14" s="12">
        <f t="shared" ref="BK14:BK17" si="16">S14/(O14+P14+Q14+R14+S14+T14)*100</f>
        <v>7.18954248366013</v>
      </c>
      <c r="BL14" s="12">
        <f t="shared" ref="BL14:BL17" si="17">T14/(O14+P14+Q14+R14+S14+T14)*100</f>
        <v>21.503267973856211</v>
      </c>
      <c r="BM14" s="12">
        <f t="shared" ref="BM14:BM17" si="18">U14/(U14+V14+W14+X14+Y14+Z14)*100</f>
        <v>2.8758169934640523</v>
      </c>
      <c r="BN14" s="12">
        <f t="shared" ref="BN14:BN17" si="19">V14/(U14+V14+W14+X14+Y14+Z14)*100</f>
        <v>10.65359477124183</v>
      </c>
      <c r="BO14" s="12">
        <f t="shared" ref="BO14:BO17" si="20">W14/(U14+V14+W14+X14+Y14+Z14)*100</f>
        <v>34.901960784313722</v>
      </c>
      <c r="BP14" s="12">
        <f t="shared" ref="BP14:BP17" si="21">X14/(U14+V14+W14+X14+Y14+Z14)*100</f>
        <v>23.594771241830063</v>
      </c>
      <c r="BQ14" s="12">
        <f t="shared" ref="BQ14:BQ17" si="22">Y14/(U14+V14+W14+X14+Y14+Z14)*100</f>
        <v>6.3398692810457513</v>
      </c>
      <c r="BR14" s="12">
        <f t="shared" ref="BR14:BR17" si="23">Z14/(U14+V14+W14+X14+Y14+Z14)*100</f>
        <v>21.633986928104576</v>
      </c>
      <c r="BS14" s="12">
        <f t="shared" ref="BS14:BS17" si="24">AA14/(AA14+AB14+AC14+AD14+AE14+AF14)*100</f>
        <v>2.6797385620915031</v>
      </c>
      <c r="BT14" s="12">
        <f t="shared" ref="BT14:BT17" si="25">AB14/(AA14+AB14+AC14+AD14+AE14+AF14)*100</f>
        <v>3.986928104575163</v>
      </c>
      <c r="BU14" s="12">
        <f t="shared" ref="BU14:BU17" si="26">AC14/(AA14+AB14+AC14+AD14+AE14+AF14)*100</f>
        <v>18.758169934640524</v>
      </c>
      <c r="BV14" s="12">
        <f t="shared" ref="BV14:BV17" si="27">AD14/(AA14+AB14+AC14+AD14+AE14+AF14)*100</f>
        <v>36.535947712418299</v>
      </c>
      <c r="BW14" s="12">
        <f t="shared" ref="BW14:BW17" si="28">AE14/(AA14+AB14+AC14+AD14+AE14+AF14)*100</f>
        <v>18.03921568627451</v>
      </c>
      <c r="BX14" s="12">
        <f t="shared" ref="BX14:BX17" si="29">AF14/(AA14+AB14+AC14+AD14+AE14+AF14)*100</f>
        <v>20</v>
      </c>
      <c r="BY14" s="12">
        <f t="shared" ref="BY14:BY17" si="30">AG14/(AG14+AH14+AI14+AJ14+AK14+AL14)*100</f>
        <v>2.9411764705882351</v>
      </c>
      <c r="BZ14" s="12">
        <f t="shared" ref="BZ14:BZ17" si="31">AH14/(AG14+AH14+AI14+AJ14+AK14+AL14)*100</f>
        <v>4.1830065359477118</v>
      </c>
      <c r="CA14" s="12">
        <f t="shared" ref="CA14:CA17" si="32">AI14/(AG14+AH14+AI14+AJ14+AK14+AL14)*100</f>
        <v>12.61437908496732</v>
      </c>
      <c r="CB14" s="12">
        <f t="shared" ref="CB14:CB17" si="33">AJ14/(AG14+AH14+AI14+AJ14+AK14+AL14)*100</f>
        <v>42.352941176470587</v>
      </c>
      <c r="CC14" s="12">
        <f t="shared" ref="CC14:CC17" si="34">AK14/(AG14+AH14+AI14+AJ14+AK14+AL14)*100</f>
        <v>21.568627450980394</v>
      </c>
      <c r="CD14" s="12">
        <f t="shared" ref="CD14:CD17" si="35">AL14/(AG14+AH14+AI14+AJ14+AK14+AL14)*100</f>
        <v>16.33986928104575</v>
      </c>
      <c r="CE14" s="12">
        <f t="shared" ref="CE14:CE17" si="36">AM14/(AM14+AN14+AO14+AP14+AQ14+AR14)*100</f>
        <v>3.2679738562091507</v>
      </c>
      <c r="CF14" s="12">
        <f t="shared" ref="CF14:CF17" si="37">AN14/(AM14+AN14+AO14+AP14+AQ14+AR14)*100</f>
        <v>9.0196078431372548</v>
      </c>
      <c r="CG14" s="12">
        <f t="shared" ref="CG14:CG17" si="38">AO14/(AM14+AN14+AO14+AP14+AQ14+AR14)*100</f>
        <v>21.241830065359476</v>
      </c>
      <c r="CH14" s="12">
        <f t="shared" ref="CH14:CH17" si="39">AP14/(AM14+AN14+AO14+AP14+AQ14+AR14)*100</f>
        <v>34.771241830065357</v>
      </c>
      <c r="CI14" s="12">
        <f t="shared" ref="CI14:CI17" si="40">AQ14/(AM14+AN14+AO14+AP14+AQ14+AR14)*100</f>
        <v>13.986928104575163</v>
      </c>
      <c r="CJ14" s="12">
        <f t="shared" ref="CJ14:CJ17" si="41">AR14/(AM14+AN14+AO14+AP14+AQ14+AR14)*100</f>
        <v>17.712418300653596</v>
      </c>
    </row>
    <row r="15" spans="1:88" x14ac:dyDescent="0.25">
      <c r="B15" s="8" t="s">
        <v>4</v>
      </c>
      <c r="C15" s="9">
        <v>239</v>
      </c>
      <c r="D15" s="9">
        <v>819</v>
      </c>
      <c r="E15" s="9">
        <v>668</v>
      </c>
      <c r="F15" s="9">
        <v>264</v>
      </c>
      <c r="G15" s="9">
        <v>61</v>
      </c>
      <c r="H15" s="9">
        <v>449</v>
      </c>
      <c r="I15" s="9">
        <v>68</v>
      </c>
      <c r="J15" s="9">
        <v>315</v>
      </c>
      <c r="K15" s="9">
        <v>783</v>
      </c>
      <c r="L15" s="9">
        <v>729</v>
      </c>
      <c r="M15" s="9">
        <v>115</v>
      </c>
      <c r="N15" s="9">
        <v>490</v>
      </c>
      <c r="O15" s="9">
        <v>87</v>
      </c>
      <c r="P15" s="9">
        <v>250</v>
      </c>
      <c r="Q15" s="9">
        <v>648</v>
      </c>
      <c r="R15" s="9">
        <v>887</v>
      </c>
      <c r="S15" s="9">
        <v>257</v>
      </c>
      <c r="T15" s="9">
        <v>371</v>
      </c>
      <c r="U15" s="9">
        <v>89</v>
      </c>
      <c r="V15" s="9">
        <v>286</v>
      </c>
      <c r="W15" s="9">
        <v>817</v>
      </c>
      <c r="X15" s="9">
        <v>720</v>
      </c>
      <c r="Y15" s="9">
        <v>162</v>
      </c>
      <c r="Z15" s="9">
        <v>426</v>
      </c>
      <c r="AA15" s="9">
        <v>73</v>
      </c>
      <c r="AB15" s="9">
        <v>91</v>
      </c>
      <c r="AC15" s="9">
        <v>349</v>
      </c>
      <c r="AD15" s="9">
        <v>975</v>
      </c>
      <c r="AE15" s="9">
        <v>634</v>
      </c>
      <c r="AF15" s="9">
        <v>378</v>
      </c>
      <c r="AG15" s="9">
        <v>85</v>
      </c>
      <c r="AH15" s="9">
        <v>117</v>
      </c>
      <c r="AI15" s="9">
        <v>198</v>
      </c>
      <c r="AJ15" s="9">
        <v>1120</v>
      </c>
      <c r="AK15" s="9">
        <v>671</v>
      </c>
      <c r="AL15" s="9">
        <v>309</v>
      </c>
      <c r="AM15" s="9">
        <v>80</v>
      </c>
      <c r="AN15" s="9">
        <v>237</v>
      </c>
      <c r="AO15" s="9">
        <v>568</v>
      </c>
      <c r="AP15" s="9">
        <v>924</v>
      </c>
      <c r="AQ15" s="9">
        <v>345</v>
      </c>
      <c r="AR15" s="9">
        <v>346</v>
      </c>
      <c r="AT15" s="8" t="s">
        <v>4</v>
      </c>
      <c r="AU15" s="12">
        <f t="shared" si="0"/>
        <v>9.56</v>
      </c>
      <c r="AV15" s="12">
        <f t="shared" si="1"/>
        <v>32.76</v>
      </c>
      <c r="AW15" s="12">
        <f t="shared" si="2"/>
        <v>26.72</v>
      </c>
      <c r="AX15" s="12">
        <f t="shared" si="3"/>
        <v>10.56</v>
      </c>
      <c r="AY15" s="12">
        <f t="shared" si="4"/>
        <v>2.44</v>
      </c>
      <c r="AZ15" s="12">
        <f t="shared" si="5"/>
        <v>17.96</v>
      </c>
      <c r="BA15" s="12">
        <f t="shared" si="6"/>
        <v>2.7199999999999998</v>
      </c>
      <c r="BB15" s="12">
        <f t="shared" si="7"/>
        <v>12.6</v>
      </c>
      <c r="BC15" s="12">
        <f t="shared" si="8"/>
        <v>31.319999999999997</v>
      </c>
      <c r="BD15" s="12">
        <f t="shared" si="9"/>
        <v>29.160000000000004</v>
      </c>
      <c r="BE15" s="12">
        <f t="shared" si="10"/>
        <v>4.5999999999999996</v>
      </c>
      <c r="BF15" s="12">
        <f t="shared" si="11"/>
        <v>19.600000000000001</v>
      </c>
      <c r="BG15" s="12">
        <f t="shared" si="12"/>
        <v>3.4799999999999995</v>
      </c>
      <c r="BH15" s="12">
        <f t="shared" si="13"/>
        <v>10</v>
      </c>
      <c r="BI15" s="12">
        <f t="shared" si="14"/>
        <v>25.919999999999998</v>
      </c>
      <c r="BJ15" s="12">
        <f t="shared" si="15"/>
        <v>35.480000000000004</v>
      </c>
      <c r="BK15" s="12">
        <f t="shared" si="16"/>
        <v>10.280000000000001</v>
      </c>
      <c r="BL15" s="12">
        <f t="shared" si="17"/>
        <v>14.84</v>
      </c>
      <c r="BM15" s="12">
        <f t="shared" si="18"/>
        <v>3.56</v>
      </c>
      <c r="BN15" s="12">
        <f t="shared" si="19"/>
        <v>11.44</v>
      </c>
      <c r="BO15" s="12">
        <f t="shared" si="20"/>
        <v>32.68</v>
      </c>
      <c r="BP15" s="12">
        <f t="shared" si="21"/>
        <v>28.799999999999997</v>
      </c>
      <c r="BQ15" s="12">
        <f t="shared" si="22"/>
        <v>6.4799999999999995</v>
      </c>
      <c r="BR15" s="12">
        <f t="shared" si="23"/>
        <v>17.04</v>
      </c>
      <c r="BS15" s="12">
        <f t="shared" si="24"/>
        <v>2.92</v>
      </c>
      <c r="BT15" s="12">
        <f t="shared" si="25"/>
        <v>3.64</v>
      </c>
      <c r="BU15" s="12">
        <f t="shared" si="26"/>
        <v>13.96</v>
      </c>
      <c r="BV15" s="12">
        <f t="shared" si="27"/>
        <v>39</v>
      </c>
      <c r="BW15" s="12">
        <f t="shared" si="28"/>
        <v>25.36</v>
      </c>
      <c r="BX15" s="12">
        <f t="shared" si="29"/>
        <v>15.120000000000001</v>
      </c>
      <c r="BY15" s="12">
        <f t="shared" si="30"/>
        <v>3.4000000000000004</v>
      </c>
      <c r="BZ15" s="12">
        <f t="shared" si="31"/>
        <v>4.68</v>
      </c>
      <c r="CA15" s="12">
        <f t="shared" si="32"/>
        <v>7.9200000000000008</v>
      </c>
      <c r="CB15" s="12">
        <f t="shared" si="33"/>
        <v>44.800000000000004</v>
      </c>
      <c r="CC15" s="12">
        <f t="shared" si="34"/>
        <v>26.840000000000003</v>
      </c>
      <c r="CD15" s="12">
        <f t="shared" si="35"/>
        <v>12.36</v>
      </c>
      <c r="CE15" s="12">
        <f t="shared" si="36"/>
        <v>3.2</v>
      </c>
      <c r="CF15" s="12">
        <f t="shared" si="37"/>
        <v>9.48</v>
      </c>
      <c r="CG15" s="12">
        <f t="shared" si="38"/>
        <v>22.720000000000002</v>
      </c>
      <c r="CH15" s="12">
        <f t="shared" si="39"/>
        <v>36.96</v>
      </c>
      <c r="CI15" s="12">
        <f t="shared" si="40"/>
        <v>13.8</v>
      </c>
      <c r="CJ15" s="12">
        <f t="shared" si="41"/>
        <v>13.84</v>
      </c>
    </row>
    <row r="16" spans="1:88" x14ac:dyDescent="0.25">
      <c r="B16" s="8" t="s">
        <v>5</v>
      </c>
      <c r="C16" s="9">
        <v>240</v>
      </c>
      <c r="D16" s="9">
        <v>750</v>
      </c>
      <c r="E16" s="9">
        <v>523</v>
      </c>
      <c r="F16" s="9">
        <v>202</v>
      </c>
      <c r="G16" s="9">
        <v>45</v>
      </c>
      <c r="H16" s="9">
        <v>295</v>
      </c>
      <c r="I16" s="9">
        <v>41</v>
      </c>
      <c r="J16" s="9">
        <v>286</v>
      </c>
      <c r="K16" s="9">
        <v>739</v>
      </c>
      <c r="L16" s="9">
        <v>560</v>
      </c>
      <c r="M16" s="9">
        <v>88</v>
      </c>
      <c r="N16" s="9">
        <v>341</v>
      </c>
      <c r="O16" s="9">
        <v>66</v>
      </c>
      <c r="P16" s="9">
        <v>206</v>
      </c>
      <c r="Q16" s="9">
        <v>483</v>
      </c>
      <c r="R16" s="9">
        <v>840</v>
      </c>
      <c r="S16" s="9">
        <v>253</v>
      </c>
      <c r="T16" s="9">
        <v>207</v>
      </c>
      <c r="U16" s="9">
        <v>54</v>
      </c>
      <c r="V16" s="9">
        <v>244</v>
      </c>
      <c r="W16" s="9">
        <v>805</v>
      </c>
      <c r="X16" s="9">
        <v>574</v>
      </c>
      <c r="Y16" s="9">
        <v>110</v>
      </c>
      <c r="Z16" s="9">
        <v>268</v>
      </c>
      <c r="AA16" s="9">
        <v>57</v>
      </c>
      <c r="AB16" s="9">
        <v>80</v>
      </c>
      <c r="AC16" s="9">
        <v>292</v>
      </c>
      <c r="AD16" s="9">
        <v>863</v>
      </c>
      <c r="AE16" s="9">
        <v>536</v>
      </c>
      <c r="AF16" s="9">
        <v>227</v>
      </c>
      <c r="AG16" s="9">
        <v>71</v>
      </c>
      <c r="AH16" s="9">
        <v>86</v>
      </c>
      <c r="AI16" s="9">
        <v>165</v>
      </c>
      <c r="AJ16" s="9">
        <v>1007</v>
      </c>
      <c r="AK16" s="9">
        <v>557</v>
      </c>
      <c r="AL16" s="9">
        <v>169</v>
      </c>
      <c r="AM16" s="9">
        <v>50</v>
      </c>
      <c r="AN16" s="9">
        <v>213</v>
      </c>
      <c r="AO16" s="9">
        <v>504</v>
      </c>
      <c r="AP16" s="9">
        <v>834</v>
      </c>
      <c r="AQ16" s="9">
        <v>252</v>
      </c>
      <c r="AR16" s="9">
        <v>202</v>
      </c>
      <c r="AT16" s="8" t="s">
        <v>5</v>
      </c>
      <c r="AU16" s="12">
        <f t="shared" si="0"/>
        <v>11.678832116788321</v>
      </c>
      <c r="AV16" s="12">
        <f t="shared" si="1"/>
        <v>36.496350364963504</v>
      </c>
      <c r="AW16" s="12">
        <f t="shared" si="2"/>
        <v>25.450121654501217</v>
      </c>
      <c r="AX16" s="12">
        <f t="shared" si="3"/>
        <v>9.8296836982968365</v>
      </c>
      <c r="AY16" s="12">
        <f t="shared" si="4"/>
        <v>2.1897810218978102</v>
      </c>
      <c r="AZ16" s="12">
        <f t="shared" si="5"/>
        <v>14.355231143552311</v>
      </c>
      <c r="BA16" s="12">
        <f t="shared" si="6"/>
        <v>1.995133819951338</v>
      </c>
      <c r="BB16" s="12">
        <f t="shared" si="7"/>
        <v>13.917274939172749</v>
      </c>
      <c r="BC16" s="12">
        <f t="shared" si="8"/>
        <v>35.961070559610711</v>
      </c>
      <c r="BD16" s="12">
        <f t="shared" si="9"/>
        <v>27.250608272506081</v>
      </c>
      <c r="BE16" s="12">
        <f t="shared" si="10"/>
        <v>4.2822384428223845</v>
      </c>
      <c r="BF16" s="12">
        <f t="shared" si="11"/>
        <v>16.593673965936738</v>
      </c>
      <c r="BG16" s="12">
        <f t="shared" si="12"/>
        <v>3.2116788321167884</v>
      </c>
      <c r="BH16" s="12">
        <f t="shared" si="13"/>
        <v>10.024330900243308</v>
      </c>
      <c r="BI16" s="12">
        <f t="shared" si="14"/>
        <v>23.503649635036496</v>
      </c>
      <c r="BJ16" s="12">
        <f t="shared" si="15"/>
        <v>40.875912408759127</v>
      </c>
      <c r="BK16" s="12">
        <f t="shared" si="16"/>
        <v>12.311435523114355</v>
      </c>
      <c r="BL16" s="12">
        <f t="shared" si="17"/>
        <v>10.072992700729927</v>
      </c>
      <c r="BM16" s="12">
        <f t="shared" si="18"/>
        <v>2.6277372262773722</v>
      </c>
      <c r="BN16" s="12">
        <f t="shared" si="19"/>
        <v>11.873479318734793</v>
      </c>
      <c r="BO16" s="12">
        <f t="shared" si="20"/>
        <v>39.172749391727493</v>
      </c>
      <c r="BP16" s="12">
        <f t="shared" si="21"/>
        <v>27.931873479318735</v>
      </c>
      <c r="BQ16" s="12">
        <f t="shared" si="22"/>
        <v>5.3527980535279802</v>
      </c>
      <c r="BR16" s="12">
        <f t="shared" si="23"/>
        <v>13.041362530413625</v>
      </c>
      <c r="BS16" s="12">
        <f t="shared" si="24"/>
        <v>2.7737226277372264</v>
      </c>
      <c r="BT16" s="12">
        <f t="shared" si="25"/>
        <v>3.8929440389294405</v>
      </c>
      <c r="BU16" s="12">
        <f t="shared" si="26"/>
        <v>14.209245742092458</v>
      </c>
      <c r="BV16" s="12">
        <f t="shared" si="27"/>
        <v>41.995133819951334</v>
      </c>
      <c r="BW16" s="12">
        <f t="shared" si="28"/>
        <v>26.082725060827251</v>
      </c>
      <c r="BX16" s="12">
        <f t="shared" si="29"/>
        <v>11.046228710462287</v>
      </c>
      <c r="BY16" s="12">
        <f t="shared" si="30"/>
        <v>3.4549878345498781</v>
      </c>
      <c r="BZ16" s="12">
        <f t="shared" si="31"/>
        <v>4.1849148418491486</v>
      </c>
      <c r="CA16" s="12">
        <f t="shared" si="32"/>
        <v>8.0291970802919703</v>
      </c>
      <c r="CB16" s="12">
        <f t="shared" si="33"/>
        <v>49.002433090024333</v>
      </c>
      <c r="CC16" s="12">
        <f t="shared" si="34"/>
        <v>27.104622871046232</v>
      </c>
      <c r="CD16" s="12">
        <f t="shared" si="35"/>
        <v>8.2238442822384439</v>
      </c>
      <c r="CE16" s="12">
        <f t="shared" si="36"/>
        <v>2.4330900243309004</v>
      </c>
      <c r="CF16" s="12">
        <f t="shared" si="37"/>
        <v>10.364963503649635</v>
      </c>
      <c r="CG16" s="12">
        <f t="shared" si="38"/>
        <v>24.525547445255473</v>
      </c>
      <c r="CH16" s="12">
        <f t="shared" si="39"/>
        <v>40.583941605839421</v>
      </c>
      <c r="CI16" s="12">
        <f t="shared" si="40"/>
        <v>12.262773722627736</v>
      </c>
      <c r="CJ16" s="12">
        <f t="shared" si="41"/>
        <v>9.8296836982968365</v>
      </c>
    </row>
    <row r="17" spans="2:88" x14ac:dyDescent="0.25">
      <c r="B17" s="8" t="s">
        <v>6</v>
      </c>
      <c r="C17" s="9">
        <v>116</v>
      </c>
      <c r="D17" s="9">
        <v>362</v>
      </c>
      <c r="E17" s="9">
        <v>199</v>
      </c>
      <c r="F17" s="9">
        <v>121</v>
      </c>
      <c r="G17" s="9">
        <v>27</v>
      </c>
      <c r="H17" s="9">
        <v>103</v>
      </c>
      <c r="I17" s="9">
        <v>27</v>
      </c>
      <c r="J17" s="9">
        <v>100</v>
      </c>
      <c r="K17" s="9">
        <v>358</v>
      </c>
      <c r="L17" s="9">
        <v>237</v>
      </c>
      <c r="M17" s="9">
        <v>34</v>
      </c>
      <c r="N17" s="9">
        <v>172</v>
      </c>
      <c r="O17" s="9">
        <v>21</v>
      </c>
      <c r="P17" s="9">
        <v>96</v>
      </c>
      <c r="Q17" s="9">
        <v>208</v>
      </c>
      <c r="R17" s="9">
        <v>417</v>
      </c>
      <c r="S17" s="9">
        <v>98</v>
      </c>
      <c r="T17" s="9">
        <v>88</v>
      </c>
      <c r="U17" s="9">
        <v>12</v>
      </c>
      <c r="V17" s="9">
        <v>105</v>
      </c>
      <c r="W17" s="9">
        <v>388</v>
      </c>
      <c r="X17" s="9">
        <v>267</v>
      </c>
      <c r="Y17" s="9">
        <v>36</v>
      </c>
      <c r="Z17" s="9">
        <v>120</v>
      </c>
      <c r="AA17" s="9">
        <v>17</v>
      </c>
      <c r="AB17" s="9">
        <v>27</v>
      </c>
      <c r="AC17" s="9">
        <v>105</v>
      </c>
      <c r="AD17" s="9">
        <v>436</v>
      </c>
      <c r="AE17" s="9">
        <v>242</v>
      </c>
      <c r="AF17" s="9">
        <v>101</v>
      </c>
      <c r="AG17" s="9">
        <v>21</v>
      </c>
      <c r="AH17" s="9">
        <v>29</v>
      </c>
      <c r="AI17" s="9">
        <v>68</v>
      </c>
      <c r="AJ17" s="9">
        <v>488</v>
      </c>
      <c r="AK17" s="9">
        <v>240</v>
      </c>
      <c r="AL17" s="9">
        <v>82</v>
      </c>
      <c r="AM17" s="9">
        <v>18</v>
      </c>
      <c r="AN17" s="9">
        <v>106</v>
      </c>
      <c r="AO17" s="9">
        <v>239</v>
      </c>
      <c r="AP17" s="9">
        <v>396</v>
      </c>
      <c r="AQ17" s="9">
        <v>75</v>
      </c>
      <c r="AR17" s="9">
        <v>94</v>
      </c>
      <c r="AT17" s="8" t="s">
        <v>6</v>
      </c>
      <c r="AU17" s="12">
        <f t="shared" si="0"/>
        <v>12.5</v>
      </c>
      <c r="AV17" s="12">
        <f t="shared" si="1"/>
        <v>39.008620689655174</v>
      </c>
      <c r="AW17" s="12">
        <f t="shared" si="2"/>
        <v>21.443965517241377</v>
      </c>
      <c r="AX17" s="12">
        <f t="shared" si="3"/>
        <v>13.038793103448276</v>
      </c>
      <c r="AY17" s="12">
        <f t="shared" si="4"/>
        <v>2.9094827586206895</v>
      </c>
      <c r="AZ17" s="12">
        <f t="shared" si="5"/>
        <v>11.099137931034484</v>
      </c>
      <c r="BA17" s="12">
        <f t="shared" si="6"/>
        <v>2.9094827586206895</v>
      </c>
      <c r="BB17" s="12">
        <f t="shared" si="7"/>
        <v>10.775862068965516</v>
      </c>
      <c r="BC17" s="12">
        <f t="shared" si="8"/>
        <v>38.577586206896555</v>
      </c>
      <c r="BD17" s="12">
        <f t="shared" si="9"/>
        <v>25.538793103448278</v>
      </c>
      <c r="BE17" s="12">
        <f t="shared" si="10"/>
        <v>3.6637931034482754</v>
      </c>
      <c r="BF17" s="12">
        <f t="shared" si="11"/>
        <v>18.53448275862069</v>
      </c>
      <c r="BG17" s="12">
        <f t="shared" si="12"/>
        <v>2.2629310344827585</v>
      </c>
      <c r="BH17" s="12">
        <f t="shared" si="13"/>
        <v>10.344827586206897</v>
      </c>
      <c r="BI17" s="12">
        <f t="shared" si="14"/>
        <v>22.413793103448278</v>
      </c>
      <c r="BJ17" s="12">
        <f t="shared" si="15"/>
        <v>44.935344827586206</v>
      </c>
      <c r="BK17" s="12">
        <f t="shared" si="16"/>
        <v>10.560344827586206</v>
      </c>
      <c r="BL17" s="12">
        <f t="shared" si="17"/>
        <v>9.4827586206896548</v>
      </c>
      <c r="BM17" s="12">
        <f t="shared" si="18"/>
        <v>1.2931034482758621</v>
      </c>
      <c r="BN17" s="12">
        <f t="shared" si="19"/>
        <v>11.314655172413794</v>
      </c>
      <c r="BO17" s="12">
        <f t="shared" si="20"/>
        <v>41.810344827586206</v>
      </c>
      <c r="BP17" s="12">
        <f t="shared" si="21"/>
        <v>28.771551724137932</v>
      </c>
      <c r="BQ17" s="12">
        <f t="shared" si="22"/>
        <v>3.8793103448275863</v>
      </c>
      <c r="BR17" s="12">
        <f t="shared" si="23"/>
        <v>12.931034482758621</v>
      </c>
      <c r="BS17" s="12">
        <f t="shared" si="24"/>
        <v>1.8318965517241377</v>
      </c>
      <c r="BT17" s="12">
        <f t="shared" si="25"/>
        <v>2.9094827586206895</v>
      </c>
      <c r="BU17" s="12">
        <f t="shared" si="26"/>
        <v>11.314655172413794</v>
      </c>
      <c r="BV17" s="12">
        <f t="shared" si="27"/>
        <v>46.982758620689658</v>
      </c>
      <c r="BW17" s="12">
        <f t="shared" si="28"/>
        <v>26.077586206896552</v>
      </c>
      <c r="BX17" s="12">
        <f t="shared" si="29"/>
        <v>10.883620689655173</v>
      </c>
      <c r="BY17" s="12">
        <f t="shared" si="30"/>
        <v>2.2629310344827585</v>
      </c>
      <c r="BZ17" s="12">
        <f t="shared" si="31"/>
        <v>3.125</v>
      </c>
      <c r="CA17" s="12">
        <f t="shared" si="32"/>
        <v>7.3275862068965507</v>
      </c>
      <c r="CB17" s="12">
        <f t="shared" si="33"/>
        <v>52.586206896551722</v>
      </c>
      <c r="CC17" s="12">
        <f t="shared" si="34"/>
        <v>25.862068965517242</v>
      </c>
      <c r="CD17" s="12">
        <f t="shared" si="35"/>
        <v>8.8362068965517242</v>
      </c>
      <c r="CE17" s="12">
        <f t="shared" si="36"/>
        <v>1.9396551724137931</v>
      </c>
      <c r="CF17" s="12">
        <f t="shared" si="37"/>
        <v>11.422413793103448</v>
      </c>
      <c r="CG17" s="12">
        <f t="shared" si="38"/>
        <v>25.754310344827587</v>
      </c>
      <c r="CH17" s="12">
        <f t="shared" si="39"/>
        <v>42.672413793103445</v>
      </c>
      <c r="CI17" s="12">
        <f t="shared" si="40"/>
        <v>8.0818965517241388</v>
      </c>
      <c r="CJ17" s="12">
        <f t="shared" si="41"/>
        <v>10.129310344827585</v>
      </c>
    </row>
    <row r="18" spans="2:88" x14ac:dyDescent="0.25">
      <c r="B18" s="29" t="s">
        <v>17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T18" s="29" t="s">
        <v>17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2:88" x14ac:dyDescent="0.25">
      <c r="B19" s="8" t="s">
        <v>10</v>
      </c>
      <c r="C19" s="9">
        <v>210</v>
      </c>
      <c r="D19" s="9">
        <v>665</v>
      </c>
      <c r="E19" s="9">
        <v>498</v>
      </c>
      <c r="F19" s="9">
        <v>236</v>
      </c>
      <c r="G19" s="9">
        <v>50</v>
      </c>
      <c r="H19" s="9">
        <v>314</v>
      </c>
      <c r="I19" s="9">
        <v>45</v>
      </c>
      <c r="J19" s="9">
        <v>271</v>
      </c>
      <c r="K19" s="9">
        <v>647</v>
      </c>
      <c r="L19" s="9">
        <v>554</v>
      </c>
      <c r="M19" s="9">
        <v>90</v>
      </c>
      <c r="N19" s="9">
        <v>366</v>
      </c>
      <c r="O19" s="9">
        <v>61</v>
      </c>
      <c r="P19" s="9">
        <v>212</v>
      </c>
      <c r="Q19" s="9">
        <v>433</v>
      </c>
      <c r="R19" s="9">
        <v>858</v>
      </c>
      <c r="S19" s="9">
        <v>204</v>
      </c>
      <c r="T19" s="9">
        <v>205</v>
      </c>
      <c r="U19" s="9">
        <v>55</v>
      </c>
      <c r="V19" s="9">
        <v>211</v>
      </c>
      <c r="W19" s="9">
        <v>727</v>
      </c>
      <c r="X19" s="9">
        <v>588</v>
      </c>
      <c r="Y19" s="9">
        <v>111</v>
      </c>
      <c r="Z19" s="9">
        <v>281</v>
      </c>
      <c r="AA19" s="9">
        <v>63</v>
      </c>
      <c r="AB19" s="9">
        <v>75</v>
      </c>
      <c r="AC19" s="9">
        <v>167</v>
      </c>
      <c r="AD19" s="9">
        <v>822</v>
      </c>
      <c r="AE19" s="9">
        <v>639</v>
      </c>
      <c r="AF19" s="9">
        <v>207</v>
      </c>
      <c r="AG19" s="9">
        <v>64</v>
      </c>
      <c r="AH19" s="9">
        <v>81</v>
      </c>
      <c r="AI19" s="9">
        <v>126</v>
      </c>
      <c r="AJ19" s="9">
        <v>909</v>
      </c>
      <c r="AK19" s="9">
        <v>602</v>
      </c>
      <c r="AL19" s="9">
        <v>191</v>
      </c>
      <c r="AM19" s="9">
        <v>43</v>
      </c>
      <c r="AN19" s="9">
        <v>154</v>
      </c>
      <c r="AO19" s="9">
        <v>461</v>
      </c>
      <c r="AP19" s="9">
        <v>837</v>
      </c>
      <c r="AQ19" s="9">
        <v>245</v>
      </c>
      <c r="AR19" s="9">
        <v>233</v>
      </c>
      <c r="AT19" s="8" t="s">
        <v>10</v>
      </c>
      <c r="AU19" s="12">
        <f t="shared" ref="AU19:AU25" si="42">C19/(C19+D19+E19+F19+G19+H19)*100</f>
        <v>10.643689812468322</v>
      </c>
      <c r="AV19" s="12">
        <f t="shared" ref="AV19:AV25" si="43">D19/(C19+D19+E19+F19+G19+H19)*100</f>
        <v>33.705017739483026</v>
      </c>
      <c r="AW19" s="12">
        <f t="shared" ref="AW19:AW25" si="44">E19/(C19+D19+E19+F19+G19+H19)*100</f>
        <v>25.240750126710594</v>
      </c>
      <c r="AX19" s="12">
        <f t="shared" ref="AX19:AX25" si="45">F19/(C19+D19+E19+F19+G19+H19)*100</f>
        <v>11.961479979726306</v>
      </c>
      <c r="AY19" s="12">
        <f t="shared" ref="AY19:AY25" si="46">G19/(C19+D19+E19+F19+G19+H19)*100</f>
        <v>2.5342118601115056</v>
      </c>
      <c r="AZ19" s="12">
        <f t="shared" ref="AZ19:AZ25" si="47">H19/(C19+D19+E19+F19+G19+H19)*100</f>
        <v>15.914850481500252</v>
      </c>
      <c r="BA19" s="12">
        <f t="shared" ref="BA19:BA25" si="48">I19/(I19+J19+K19+L19+M19+N19)*100</f>
        <v>2.2807906741003547</v>
      </c>
      <c r="BB19" s="12">
        <f t="shared" ref="BB19:BB25" si="49">J19/(I19+J19+K19+L19+M19+N19)*100</f>
        <v>13.73542828180436</v>
      </c>
      <c r="BC19" s="12">
        <f t="shared" ref="BC19:BC25" si="50">K19/(I19+J19+K19+L19+M19+N19)*100</f>
        <v>32.792701469842875</v>
      </c>
      <c r="BD19" s="12">
        <f t="shared" ref="BD19:BD25" si="51">L19/(I19+J19+K19+L19+M19+N19)*100</f>
        <v>28.079067410035481</v>
      </c>
      <c r="BE19" s="12">
        <f t="shared" ref="BE19:BE25" si="52">M19/(I19+J19+K19+L19+M19+N19)*100</f>
        <v>4.5615813482007095</v>
      </c>
      <c r="BF19" s="12">
        <f t="shared" ref="BF19:BF25" si="53">N19/(I19+J19+K19+L19+M19+N19)*100</f>
        <v>18.55043081601622</v>
      </c>
      <c r="BG19" s="12">
        <f t="shared" ref="BG19:BG25" si="54">O19/(O19+P19+Q19+R19+S19+T19)*100</f>
        <v>3.0917384693360366</v>
      </c>
      <c r="BH19" s="12">
        <f t="shared" ref="BH19:BH25" si="55">P19/(O19+P19+Q19+R19+S19+T19)*100</f>
        <v>10.745058286872784</v>
      </c>
      <c r="BI19" s="12">
        <f t="shared" ref="BI19:BI25" si="56">Q19/(O19+P19+Q19+R19+S19+T19)*100</f>
        <v>21.946274708565635</v>
      </c>
      <c r="BJ19" s="12">
        <f t="shared" ref="BJ19:BJ25" si="57">R19/(O19+P19+Q19+R19+S19+T19)*100</f>
        <v>43.487075519513432</v>
      </c>
      <c r="BK19" s="12">
        <f t="shared" ref="BK19:BK25" si="58">S19/(O19+P19+Q19+R19+S19+T19)*100</f>
        <v>10.339584389254941</v>
      </c>
      <c r="BL19" s="12">
        <f t="shared" ref="BL19:BL25" si="59">T19/(O19+P19+Q19+R19+S19+T19)*100</f>
        <v>10.390268626457171</v>
      </c>
      <c r="BM19" s="12">
        <f t="shared" ref="BM19:BM25" si="60">U19/(U19+V19+W19+X19+Y19+Z19)*100</f>
        <v>2.7876330461226559</v>
      </c>
      <c r="BN19" s="12">
        <f t="shared" ref="BN19:BN25" si="61">V19/(U19+V19+W19+X19+Y19+Z19)*100</f>
        <v>10.694374049670552</v>
      </c>
      <c r="BO19" s="12">
        <f t="shared" ref="BO19:BO25" si="62">W19/(U19+V19+W19+X19+Y19+Z19)*100</f>
        <v>36.847440446021288</v>
      </c>
      <c r="BP19" s="12">
        <f t="shared" ref="BP19:BP25" si="63">X19/(U19+V19+W19+X19+Y19+Z19)*100</f>
        <v>29.802331474911302</v>
      </c>
      <c r="BQ19" s="12">
        <f t="shared" ref="BQ19:BQ25" si="64">Y19/(U19+V19+W19+X19+Y19+Z19)*100</f>
        <v>5.6259503294475417</v>
      </c>
      <c r="BR19" s="12">
        <f t="shared" ref="BR19:BR25" si="65">Z19/(U19+V19+W19+X19+Y19+Z19)*100</f>
        <v>14.242270653826662</v>
      </c>
      <c r="BS19" s="12">
        <f t="shared" ref="BS19:BS25" si="66">AA19/(AA19+AB19+AC19+AD19+AE19+AF19)*100</f>
        <v>3.1931069437404966</v>
      </c>
      <c r="BT19" s="12">
        <f t="shared" ref="BT19:BT25" si="67">AB19/(AA19+AB19+AC19+AD19+AE19+AF19)*100</f>
        <v>3.8013177901672579</v>
      </c>
      <c r="BU19" s="12">
        <f t="shared" ref="BU19:BU25" si="68">AC19/(AA19+AB19+AC19+AD19+AE19+AF19)*100</f>
        <v>8.4642676127724279</v>
      </c>
      <c r="BV19" s="12">
        <f t="shared" ref="BV19:BV25" si="69">AD19/(AA19+AB19+AC19+AD19+AE19+AF19)*100</f>
        <v>41.662442980233152</v>
      </c>
      <c r="BW19" s="12">
        <f t="shared" ref="BW19:BW25" si="70">AE19/(AA19+AB19+AC19+AD19+AE19+AF19)*100</f>
        <v>32.387227572225036</v>
      </c>
      <c r="BX19" s="12">
        <f t="shared" ref="BX19:BX25" si="71">AF19/(AA19+AB19+AC19+AD19+AE19+AF19)*100</f>
        <v>10.491637100861633</v>
      </c>
      <c r="BY19" s="12">
        <f t="shared" ref="BY19:BY25" si="72">AG19/(AG19+AH19+AI19+AJ19+AK19+AL19)*100</f>
        <v>3.2437911809427269</v>
      </c>
      <c r="BZ19" s="12">
        <f t="shared" ref="BZ19:BZ25" si="73">AH19/(AG19+AH19+AI19+AJ19+AK19+AL19)*100</f>
        <v>4.1054232133806385</v>
      </c>
      <c r="CA19" s="12">
        <f t="shared" ref="CA19:CA25" si="74">AI19/(AG19+AH19+AI19+AJ19+AK19+AL19)*100</f>
        <v>6.3862138874809933</v>
      </c>
      <c r="CB19" s="12">
        <f t="shared" ref="CB19:CB25" si="75">AJ19/(AG19+AH19+AI19+AJ19+AK19+AL19)*100</f>
        <v>46.07197161682717</v>
      </c>
      <c r="CC19" s="12">
        <f t="shared" ref="CC19:CC25" si="76">AK19/(AG19+AH19+AI19+AJ19+AK19+AL19)*100</f>
        <v>30.511910795742526</v>
      </c>
      <c r="CD19" s="12">
        <f t="shared" ref="CD19:CD25" si="77">AL19/(AG19+AH19+AI19+AJ19+AK19+AL19)*100</f>
        <v>9.6806893056259504</v>
      </c>
      <c r="CE19" s="12">
        <f t="shared" ref="CE19:CE25" si="78">AM19/(AM19+AN19+AO19+AP19+AQ19+AR19)*100</f>
        <v>2.1794221996958947</v>
      </c>
      <c r="CF19" s="12">
        <f t="shared" ref="CF19:CF25" si="79">AN19/(AM19+AN19+AO19+AP19+AQ19+AR19)*100</f>
        <v>7.8053725291434368</v>
      </c>
      <c r="CG19" s="12">
        <f t="shared" ref="CG19:CG25" si="80">AO19/(AM19+AN19+AO19+AP19+AQ19+AR19)*100</f>
        <v>23.365433350228081</v>
      </c>
      <c r="CH19" s="12">
        <f t="shared" ref="CH19:CH25" si="81">AP19/(AM19+AN19+AO19+AP19+AQ19+AR19)*100</f>
        <v>42.422706538266596</v>
      </c>
      <c r="CI19" s="12">
        <f t="shared" ref="CI19:CI25" si="82">AQ19/(AM19+AN19+AO19+AP19+AQ19+AR19)*100</f>
        <v>12.417638114546376</v>
      </c>
      <c r="CJ19" s="12">
        <f t="shared" ref="CJ19:CJ25" si="83">AR19/(AM19+AN19+AO19+AP19+AQ19+AR19)*100</f>
        <v>11.809427268119615</v>
      </c>
    </row>
    <row r="20" spans="2:88" x14ac:dyDescent="0.25">
      <c r="B20" s="8" t="s">
        <v>11</v>
      </c>
      <c r="C20" s="9">
        <v>53</v>
      </c>
      <c r="D20" s="9">
        <v>241</v>
      </c>
      <c r="E20" s="9">
        <v>243</v>
      </c>
      <c r="F20" s="9">
        <v>68</v>
      </c>
      <c r="G20" s="9">
        <v>22</v>
      </c>
      <c r="H20" s="9">
        <v>141</v>
      </c>
      <c r="I20" s="9">
        <v>16</v>
      </c>
      <c r="J20" s="9">
        <v>81</v>
      </c>
      <c r="K20" s="9">
        <v>274</v>
      </c>
      <c r="L20" s="9">
        <v>190</v>
      </c>
      <c r="M20" s="9">
        <v>45</v>
      </c>
      <c r="N20" s="9">
        <v>162</v>
      </c>
      <c r="O20" s="9">
        <v>26</v>
      </c>
      <c r="P20" s="9">
        <v>65</v>
      </c>
      <c r="Q20" s="9">
        <v>161</v>
      </c>
      <c r="R20" s="9">
        <v>290</v>
      </c>
      <c r="S20" s="9">
        <v>108</v>
      </c>
      <c r="T20" s="9">
        <v>118</v>
      </c>
      <c r="U20" s="9">
        <v>18</v>
      </c>
      <c r="V20" s="9">
        <v>92</v>
      </c>
      <c r="W20" s="9">
        <v>257</v>
      </c>
      <c r="X20" s="9">
        <v>212</v>
      </c>
      <c r="Y20" s="9">
        <v>56</v>
      </c>
      <c r="Z20" s="9">
        <v>133</v>
      </c>
      <c r="AA20" s="9">
        <v>16</v>
      </c>
      <c r="AB20" s="9">
        <v>24</v>
      </c>
      <c r="AC20" s="9">
        <v>137</v>
      </c>
      <c r="AD20" s="9">
        <v>265</v>
      </c>
      <c r="AE20" s="9">
        <v>206</v>
      </c>
      <c r="AF20" s="9">
        <v>120</v>
      </c>
      <c r="AG20" s="9">
        <v>22</v>
      </c>
      <c r="AH20" s="9">
        <v>30</v>
      </c>
      <c r="AI20" s="9">
        <v>82</v>
      </c>
      <c r="AJ20" s="9">
        <v>299</v>
      </c>
      <c r="AK20" s="9">
        <v>227</v>
      </c>
      <c r="AL20" s="9">
        <v>108</v>
      </c>
      <c r="AM20" s="9">
        <v>17</v>
      </c>
      <c r="AN20" s="9">
        <v>64</v>
      </c>
      <c r="AO20" s="9">
        <v>227</v>
      </c>
      <c r="AP20" s="9">
        <v>241</v>
      </c>
      <c r="AQ20" s="9">
        <v>97</v>
      </c>
      <c r="AR20" s="9">
        <v>122</v>
      </c>
      <c r="AT20" s="8" t="s">
        <v>11</v>
      </c>
      <c r="AU20" s="12">
        <f t="shared" si="42"/>
        <v>6.901041666666667</v>
      </c>
      <c r="AV20" s="12">
        <f t="shared" si="43"/>
        <v>31.380208333333332</v>
      </c>
      <c r="AW20" s="12">
        <f t="shared" si="44"/>
        <v>31.640625</v>
      </c>
      <c r="AX20" s="12">
        <f t="shared" si="45"/>
        <v>8.8541666666666679</v>
      </c>
      <c r="AY20" s="12">
        <f t="shared" si="46"/>
        <v>2.864583333333333</v>
      </c>
      <c r="AZ20" s="12">
        <f t="shared" si="47"/>
        <v>18.359375</v>
      </c>
      <c r="BA20" s="12">
        <f t="shared" si="48"/>
        <v>2.083333333333333</v>
      </c>
      <c r="BB20" s="12">
        <f t="shared" si="49"/>
        <v>10.546875</v>
      </c>
      <c r="BC20" s="12">
        <f t="shared" si="50"/>
        <v>35.677083333333329</v>
      </c>
      <c r="BD20" s="12">
        <f t="shared" si="51"/>
        <v>24.739583333333336</v>
      </c>
      <c r="BE20" s="12">
        <f t="shared" si="52"/>
        <v>5.859375</v>
      </c>
      <c r="BF20" s="12">
        <f t="shared" si="53"/>
        <v>21.09375</v>
      </c>
      <c r="BG20" s="12">
        <f t="shared" si="54"/>
        <v>3.3854166666666665</v>
      </c>
      <c r="BH20" s="12">
        <f t="shared" si="55"/>
        <v>8.4635416666666679</v>
      </c>
      <c r="BI20" s="12">
        <f t="shared" si="56"/>
        <v>20.963541666666664</v>
      </c>
      <c r="BJ20" s="12">
        <f t="shared" si="57"/>
        <v>37.760416666666671</v>
      </c>
      <c r="BK20" s="12">
        <f t="shared" si="58"/>
        <v>14.0625</v>
      </c>
      <c r="BL20" s="12">
        <f t="shared" si="59"/>
        <v>15.364583333333334</v>
      </c>
      <c r="BM20" s="12">
        <f t="shared" si="60"/>
        <v>2.34375</v>
      </c>
      <c r="BN20" s="12">
        <f t="shared" si="61"/>
        <v>11.979166666666668</v>
      </c>
      <c r="BO20" s="12">
        <f t="shared" si="62"/>
        <v>33.463541666666671</v>
      </c>
      <c r="BP20" s="12">
        <f t="shared" si="63"/>
        <v>27.604166666666668</v>
      </c>
      <c r="BQ20" s="12">
        <f t="shared" si="64"/>
        <v>7.291666666666667</v>
      </c>
      <c r="BR20" s="12">
        <f t="shared" si="65"/>
        <v>17.317708333333336</v>
      </c>
      <c r="BS20" s="12">
        <f t="shared" si="66"/>
        <v>2.083333333333333</v>
      </c>
      <c r="BT20" s="12">
        <f t="shared" si="67"/>
        <v>3.125</v>
      </c>
      <c r="BU20" s="12">
        <f t="shared" si="68"/>
        <v>17.838541666666664</v>
      </c>
      <c r="BV20" s="12">
        <f t="shared" si="69"/>
        <v>34.505208333333329</v>
      </c>
      <c r="BW20" s="12">
        <f t="shared" si="70"/>
        <v>26.822916666666668</v>
      </c>
      <c r="BX20" s="12">
        <f t="shared" si="71"/>
        <v>15.625</v>
      </c>
      <c r="BY20" s="12">
        <f t="shared" si="72"/>
        <v>2.864583333333333</v>
      </c>
      <c r="BZ20" s="12">
        <f t="shared" si="73"/>
        <v>3.90625</v>
      </c>
      <c r="CA20" s="12">
        <f t="shared" si="74"/>
        <v>10.677083333333332</v>
      </c>
      <c r="CB20" s="12">
        <f t="shared" si="75"/>
        <v>38.932291666666671</v>
      </c>
      <c r="CC20" s="12">
        <f t="shared" si="76"/>
        <v>29.557291666666668</v>
      </c>
      <c r="CD20" s="12">
        <f t="shared" si="77"/>
        <v>14.0625</v>
      </c>
      <c r="CE20" s="12">
        <f t="shared" si="78"/>
        <v>2.213541666666667</v>
      </c>
      <c r="CF20" s="12">
        <f t="shared" si="79"/>
        <v>8.3333333333333321</v>
      </c>
      <c r="CG20" s="12">
        <f t="shared" si="80"/>
        <v>29.557291666666668</v>
      </c>
      <c r="CH20" s="12">
        <f t="shared" si="81"/>
        <v>31.380208333333332</v>
      </c>
      <c r="CI20" s="12">
        <f t="shared" si="82"/>
        <v>12.630208333333334</v>
      </c>
      <c r="CJ20" s="12">
        <f t="shared" si="83"/>
        <v>15.885416666666666</v>
      </c>
    </row>
    <row r="21" spans="2:88" x14ac:dyDescent="0.25">
      <c r="B21" s="8" t="s">
        <v>12</v>
      </c>
      <c r="C21" s="9">
        <v>156</v>
      </c>
      <c r="D21" s="9">
        <v>689</v>
      </c>
      <c r="E21" s="9">
        <v>585</v>
      </c>
      <c r="F21" s="9">
        <v>233</v>
      </c>
      <c r="G21" s="9">
        <v>60</v>
      </c>
      <c r="H21" s="9">
        <v>377</v>
      </c>
      <c r="I21" s="9">
        <v>49</v>
      </c>
      <c r="J21" s="9">
        <v>277</v>
      </c>
      <c r="K21" s="9">
        <v>660</v>
      </c>
      <c r="L21" s="9">
        <v>615</v>
      </c>
      <c r="M21" s="9">
        <v>110</v>
      </c>
      <c r="N21" s="9">
        <v>389</v>
      </c>
      <c r="O21" s="9">
        <v>53</v>
      </c>
      <c r="P21" s="9">
        <v>190</v>
      </c>
      <c r="Q21" s="9">
        <v>707</v>
      </c>
      <c r="R21" s="9">
        <v>631</v>
      </c>
      <c r="S21" s="9">
        <v>157</v>
      </c>
      <c r="T21" s="9">
        <v>362</v>
      </c>
      <c r="U21" s="9">
        <v>57</v>
      </c>
      <c r="V21" s="9">
        <v>242</v>
      </c>
      <c r="W21" s="9">
        <v>782</v>
      </c>
      <c r="X21" s="9">
        <v>535</v>
      </c>
      <c r="Y21" s="9">
        <v>118</v>
      </c>
      <c r="Z21" s="9">
        <v>366</v>
      </c>
      <c r="AA21" s="9">
        <v>49</v>
      </c>
      <c r="AB21" s="9">
        <v>89</v>
      </c>
      <c r="AC21" s="9">
        <v>273</v>
      </c>
      <c r="AD21" s="9">
        <v>905</v>
      </c>
      <c r="AE21" s="9">
        <v>474</v>
      </c>
      <c r="AF21" s="9">
        <v>310</v>
      </c>
      <c r="AG21" s="9">
        <v>69</v>
      </c>
      <c r="AH21" s="9">
        <v>99</v>
      </c>
      <c r="AI21" s="9">
        <v>164</v>
      </c>
      <c r="AJ21" s="9">
        <v>1019</v>
      </c>
      <c r="AK21" s="9">
        <v>508</v>
      </c>
      <c r="AL21" s="9">
        <v>241</v>
      </c>
      <c r="AM21" s="9">
        <v>59</v>
      </c>
      <c r="AN21" s="9">
        <v>228</v>
      </c>
      <c r="AO21" s="9">
        <v>466</v>
      </c>
      <c r="AP21" s="9">
        <v>815</v>
      </c>
      <c r="AQ21" s="9">
        <v>252</v>
      </c>
      <c r="AR21" s="9">
        <v>280</v>
      </c>
      <c r="AT21" s="8" t="s">
        <v>12</v>
      </c>
      <c r="AU21" s="12">
        <f t="shared" si="42"/>
        <v>7.4285714285714288</v>
      </c>
      <c r="AV21" s="12">
        <f t="shared" si="43"/>
        <v>32.80952380952381</v>
      </c>
      <c r="AW21" s="12">
        <f t="shared" si="44"/>
        <v>27.857142857142858</v>
      </c>
      <c r="AX21" s="12">
        <f t="shared" si="45"/>
        <v>11.095238095238095</v>
      </c>
      <c r="AY21" s="12">
        <f t="shared" si="46"/>
        <v>2.8571428571428572</v>
      </c>
      <c r="AZ21" s="12">
        <f t="shared" si="47"/>
        <v>17.952380952380953</v>
      </c>
      <c r="BA21" s="12">
        <f t="shared" si="48"/>
        <v>2.3333333333333335</v>
      </c>
      <c r="BB21" s="12">
        <f t="shared" si="49"/>
        <v>13.190476190476192</v>
      </c>
      <c r="BC21" s="12">
        <f t="shared" si="50"/>
        <v>31.428571428571427</v>
      </c>
      <c r="BD21" s="12">
        <f t="shared" si="51"/>
        <v>29.285714285714288</v>
      </c>
      <c r="BE21" s="12">
        <f t="shared" si="52"/>
        <v>5.2380952380952381</v>
      </c>
      <c r="BF21" s="12">
        <f t="shared" si="53"/>
        <v>18.523809523809522</v>
      </c>
      <c r="BG21" s="12">
        <f t="shared" si="54"/>
        <v>2.5238095238095237</v>
      </c>
      <c r="BH21" s="12">
        <f t="shared" si="55"/>
        <v>9.0476190476190474</v>
      </c>
      <c r="BI21" s="12">
        <f t="shared" si="56"/>
        <v>33.666666666666664</v>
      </c>
      <c r="BJ21" s="12">
        <f t="shared" si="57"/>
        <v>30.047619047619044</v>
      </c>
      <c r="BK21" s="12">
        <f t="shared" si="58"/>
        <v>7.4761904761904763</v>
      </c>
      <c r="BL21" s="12">
        <f t="shared" si="59"/>
        <v>17.238095238095237</v>
      </c>
      <c r="BM21" s="12">
        <f t="shared" si="60"/>
        <v>2.7142857142857144</v>
      </c>
      <c r="BN21" s="12">
        <f t="shared" si="61"/>
        <v>11.523809523809524</v>
      </c>
      <c r="BO21" s="12">
        <f t="shared" si="62"/>
        <v>37.238095238095234</v>
      </c>
      <c r="BP21" s="12">
        <f t="shared" si="63"/>
        <v>25.476190476190474</v>
      </c>
      <c r="BQ21" s="12">
        <f t="shared" si="64"/>
        <v>5.6190476190476195</v>
      </c>
      <c r="BR21" s="12">
        <f t="shared" si="65"/>
        <v>17.428571428571431</v>
      </c>
      <c r="BS21" s="12">
        <f t="shared" si="66"/>
        <v>2.3333333333333335</v>
      </c>
      <c r="BT21" s="12">
        <f t="shared" si="67"/>
        <v>4.2380952380952381</v>
      </c>
      <c r="BU21" s="12">
        <f t="shared" si="68"/>
        <v>13</v>
      </c>
      <c r="BV21" s="12">
        <f t="shared" si="69"/>
        <v>43.095238095238095</v>
      </c>
      <c r="BW21" s="12">
        <f t="shared" si="70"/>
        <v>22.571428571428569</v>
      </c>
      <c r="BX21" s="12">
        <f t="shared" si="71"/>
        <v>14.761904761904763</v>
      </c>
      <c r="BY21" s="12">
        <f t="shared" si="72"/>
        <v>3.2857142857142856</v>
      </c>
      <c r="BZ21" s="12">
        <f t="shared" si="73"/>
        <v>4.7142857142857144</v>
      </c>
      <c r="CA21" s="12">
        <f t="shared" si="74"/>
        <v>7.8095238095238093</v>
      </c>
      <c r="CB21" s="12">
        <f t="shared" si="75"/>
        <v>48.523809523809526</v>
      </c>
      <c r="CC21" s="12">
        <f t="shared" si="76"/>
        <v>24.19047619047619</v>
      </c>
      <c r="CD21" s="12">
        <f t="shared" si="77"/>
        <v>11.476190476190476</v>
      </c>
      <c r="CE21" s="12">
        <f t="shared" si="78"/>
        <v>2.8095238095238098</v>
      </c>
      <c r="CF21" s="12">
        <f t="shared" si="79"/>
        <v>10.857142857142858</v>
      </c>
      <c r="CG21" s="12">
        <f t="shared" si="80"/>
        <v>22.19047619047619</v>
      </c>
      <c r="CH21" s="12">
        <f t="shared" si="81"/>
        <v>38.80952380952381</v>
      </c>
      <c r="CI21" s="12">
        <f t="shared" si="82"/>
        <v>12</v>
      </c>
      <c r="CJ21" s="12">
        <f t="shared" si="83"/>
        <v>13.333333333333334</v>
      </c>
    </row>
    <row r="22" spans="2:88" x14ac:dyDescent="0.25">
      <c r="B22" s="8" t="s">
        <v>13</v>
      </c>
      <c r="C22" s="9">
        <v>44</v>
      </c>
      <c r="D22" s="9">
        <v>86</v>
      </c>
      <c r="E22" s="9">
        <v>51</v>
      </c>
      <c r="F22" s="9">
        <v>26</v>
      </c>
      <c r="G22" s="9">
        <v>11</v>
      </c>
      <c r="H22" s="9">
        <v>39</v>
      </c>
      <c r="I22" s="9">
        <v>8</v>
      </c>
      <c r="J22" s="9">
        <v>27</v>
      </c>
      <c r="K22" s="9">
        <v>83</v>
      </c>
      <c r="L22" s="9">
        <v>76</v>
      </c>
      <c r="M22" s="9">
        <v>10</v>
      </c>
      <c r="N22" s="9">
        <v>53</v>
      </c>
      <c r="O22" s="9">
        <v>10</v>
      </c>
      <c r="P22" s="9">
        <v>29</v>
      </c>
      <c r="Q22" s="9">
        <v>65</v>
      </c>
      <c r="R22" s="9">
        <v>92</v>
      </c>
      <c r="S22" s="9">
        <v>27</v>
      </c>
      <c r="T22" s="9">
        <v>34</v>
      </c>
      <c r="U22" s="9">
        <v>10</v>
      </c>
      <c r="V22" s="9">
        <v>31</v>
      </c>
      <c r="W22" s="9">
        <v>78</v>
      </c>
      <c r="X22" s="9">
        <v>72</v>
      </c>
      <c r="Y22" s="9">
        <v>18</v>
      </c>
      <c r="Z22" s="9">
        <v>48</v>
      </c>
      <c r="AA22" s="9">
        <v>10</v>
      </c>
      <c r="AB22" s="9">
        <v>9</v>
      </c>
      <c r="AC22" s="9">
        <v>30</v>
      </c>
      <c r="AD22" s="9">
        <v>94</v>
      </c>
      <c r="AE22" s="9">
        <v>70</v>
      </c>
      <c r="AF22" s="9">
        <v>44</v>
      </c>
      <c r="AG22" s="9">
        <v>12</v>
      </c>
      <c r="AH22" s="9">
        <v>13</v>
      </c>
      <c r="AI22" s="9">
        <v>20</v>
      </c>
      <c r="AJ22" s="9">
        <v>113</v>
      </c>
      <c r="AK22" s="9">
        <v>63</v>
      </c>
      <c r="AL22" s="9">
        <v>36</v>
      </c>
      <c r="AM22" s="9">
        <v>11</v>
      </c>
      <c r="AN22" s="9">
        <v>29</v>
      </c>
      <c r="AO22" s="9">
        <v>53</v>
      </c>
      <c r="AP22" s="9">
        <v>91</v>
      </c>
      <c r="AQ22" s="9">
        <v>41</v>
      </c>
      <c r="AR22" s="9">
        <v>32</v>
      </c>
      <c r="AT22" s="8" t="s">
        <v>13</v>
      </c>
      <c r="AU22" s="12">
        <f t="shared" si="42"/>
        <v>17.120622568093385</v>
      </c>
      <c r="AV22" s="12">
        <f t="shared" si="43"/>
        <v>33.463035019455248</v>
      </c>
      <c r="AW22" s="12">
        <f t="shared" si="44"/>
        <v>19.844357976653697</v>
      </c>
      <c r="AX22" s="12">
        <f t="shared" si="45"/>
        <v>10.116731517509727</v>
      </c>
      <c r="AY22" s="12">
        <f t="shared" si="46"/>
        <v>4.2801556420233462</v>
      </c>
      <c r="AZ22" s="12">
        <f t="shared" si="47"/>
        <v>15.175097276264591</v>
      </c>
      <c r="BA22" s="12">
        <f t="shared" si="48"/>
        <v>3.1128404669260701</v>
      </c>
      <c r="BB22" s="12">
        <f t="shared" si="49"/>
        <v>10.505836575875486</v>
      </c>
      <c r="BC22" s="12">
        <f t="shared" si="50"/>
        <v>32.295719844357976</v>
      </c>
      <c r="BD22" s="12">
        <f t="shared" si="51"/>
        <v>29.571984435797667</v>
      </c>
      <c r="BE22" s="12">
        <f t="shared" si="52"/>
        <v>3.8910505836575875</v>
      </c>
      <c r="BF22" s="12">
        <f t="shared" si="53"/>
        <v>20.622568093385212</v>
      </c>
      <c r="BG22" s="12">
        <f t="shared" si="54"/>
        <v>3.8910505836575875</v>
      </c>
      <c r="BH22" s="12">
        <f t="shared" si="55"/>
        <v>11.284046692607005</v>
      </c>
      <c r="BI22" s="12">
        <f t="shared" si="56"/>
        <v>25.291828793774318</v>
      </c>
      <c r="BJ22" s="12">
        <f t="shared" si="57"/>
        <v>35.797665369649806</v>
      </c>
      <c r="BK22" s="12">
        <f t="shared" si="58"/>
        <v>10.505836575875486</v>
      </c>
      <c r="BL22" s="12">
        <f t="shared" si="59"/>
        <v>13.229571984435799</v>
      </c>
      <c r="BM22" s="12">
        <f t="shared" si="60"/>
        <v>3.8910505836575875</v>
      </c>
      <c r="BN22" s="12">
        <f t="shared" si="61"/>
        <v>12.062256809338521</v>
      </c>
      <c r="BO22" s="12">
        <f t="shared" si="62"/>
        <v>30.350194552529182</v>
      </c>
      <c r="BP22" s="12">
        <f t="shared" si="63"/>
        <v>28.01556420233463</v>
      </c>
      <c r="BQ22" s="12">
        <f t="shared" si="64"/>
        <v>7.0038910505836576</v>
      </c>
      <c r="BR22" s="12">
        <f t="shared" si="65"/>
        <v>18.677042801556421</v>
      </c>
      <c r="BS22" s="12">
        <f t="shared" si="66"/>
        <v>3.8910505836575875</v>
      </c>
      <c r="BT22" s="12">
        <f t="shared" si="67"/>
        <v>3.5019455252918288</v>
      </c>
      <c r="BU22" s="12">
        <f t="shared" si="68"/>
        <v>11.673151750972762</v>
      </c>
      <c r="BV22" s="12">
        <f t="shared" si="69"/>
        <v>36.575875486381321</v>
      </c>
      <c r="BW22" s="12">
        <f t="shared" si="70"/>
        <v>27.237354085603112</v>
      </c>
      <c r="BX22" s="12">
        <f t="shared" si="71"/>
        <v>17.120622568093385</v>
      </c>
      <c r="BY22" s="12">
        <f t="shared" si="72"/>
        <v>4.6692607003891053</v>
      </c>
      <c r="BZ22" s="12">
        <f t="shared" si="73"/>
        <v>5.0583657587548636</v>
      </c>
      <c r="CA22" s="12">
        <f t="shared" si="74"/>
        <v>7.782101167315175</v>
      </c>
      <c r="CB22" s="12">
        <f t="shared" si="75"/>
        <v>43.968871595330739</v>
      </c>
      <c r="CC22" s="12">
        <f t="shared" si="76"/>
        <v>24.5136186770428</v>
      </c>
      <c r="CD22" s="12">
        <f t="shared" si="77"/>
        <v>14.007782101167315</v>
      </c>
      <c r="CE22" s="12">
        <f t="shared" si="78"/>
        <v>4.2801556420233462</v>
      </c>
      <c r="CF22" s="12">
        <f t="shared" si="79"/>
        <v>11.284046692607005</v>
      </c>
      <c r="CG22" s="12">
        <f t="shared" si="80"/>
        <v>20.622568093385212</v>
      </c>
      <c r="CH22" s="12">
        <f t="shared" si="81"/>
        <v>35.408560311284049</v>
      </c>
      <c r="CI22" s="12">
        <f t="shared" si="82"/>
        <v>15.953307392996107</v>
      </c>
      <c r="CJ22" s="12">
        <f t="shared" si="83"/>
        <v>12.45136186770428</v>
      </c>
    </row>
    <row r="23" spans="2:88" x14ac:dyDescent="0.25">
      <c r="B23" s="8" t="s">
        <v>14</v>
      </c>
      <c r="C23" s="9">
        <v>68</v>
      </c>
      <c r="D23" s="9">
        <v>155</v>
      </c>
      <c r="E23" s="9">
        <v>115</v>
      </c>
      <c r="F23" s="9">
        <v>37</v>
      </c>
      <c r="G23" s="9">
        <v>9</v>
      </c>
      <c r="H23" s="9">
        <v>80</v>
      </c>
      <c r="I23" s="9">
        <v>11</v>
      </c>
      <c r="J23" s="9">
        <v>66</v>
      </c>
      <c r="K23" s="9">
        <v>178</v>
      </c>
      <c r="L23" s="9">
        <v>105</v>
      </c>
      <c r="M23" s="9">
        <v>13</v>
      </c>
      <c r="N23" s="9">
        <v>91</v>
      </c>
      <c r="O23" s="9">
        <v>19</v>
      </c>
      <c r="P23" s="9">
        <v>36</v>
      </c>
      <c r="Q23" s="9">
        <v>88</v>
      </c>
      <c r="R23" s="9">
        <v>167</v>
      </c>
      <c r="S23" s="9">
        <v>76</v>
      </c>
      <c r="T23" s="9">
        <v>78</v>
      </c>
      <c r="U23" s="9">
        <v>12</v>
      </c>
      <c r="V23" s="9">
        <v>53</v>
      </c>
      <c r="W23" s="9">
        <v>153</v>
      </c>
      <c r="X23" s="9">
        <v>128</v>
      </c>
      <c r="Y23" s="9">
        <v>25</v>
      </c>
      <c r="Z23" s="9">
        <v>93</v>
      </c>
      <c r="AA23" s="9">
        <v>11</v>
      </c>
      <c r="AB23" s="9">
        <v>18</v>
      </c>
      <c r="AC23" s="9">
        <v>90</v>
      </c>
      <c r="AD23" s="9">
        <v>175</v>
      </c>
      <c r="AE23" s="9">
        <v>89</v>
      </c>
      <c r="AF23" s="9">
        <v>81</v>
      </c>
      <c r="AG23" s="9">
        <v>12</v>
      </c>
      <c r="AH23" s="9">
        <v>17</v>
      </c>
      <c r="AI23" s="9">
        <v>43</v>
      </c>
      <c r="AJ23" s="9">
        <v>206</v>
      </c>
      <c r="AK23" s="9">
        <v>121</v>
      </c>
      <c r="AL23" s="9">
        <v>65</v>
      </c>
      <c r="AM23" s="9">
        <v>24</v>
      </c>
      <c r="AN23" s="9">
        <v>48</v>
      </c>
      <c r="AO23" s="9">
        <v>66</v>
      </c>
      <c r="AP23" s="9">
        <v>184</v>
      </c>
      <c r="AQ23" s="9">
        <v>79</v>
      </c>
      <c r="AR23" s="9">
        <v>63</v>
      </c>
      <c r="AT23" s="8" t="s">
        <v>14</v>
      </c>
      <c r="AU23" s="12">
        <f t="shared" si="42"/>
        <v>14.655172413793101</v>
      </c>
      <c r="AV23" s="12">
        <f t="shared" si="43"/>
        <v>33.405172413793103</v>
      </c>
      <c r="AW23" s="12">
        <f t="shared" si="44"/>
        <v>24.78448275862069</v>
      </c>
      <c r="AX23" s="12">
        <f t="shared" si="45"/>
        <v>7.9741379310344831</v>
      </c>
      <c r="AY23" s="12">
        <f t="shared" si="46"/>
        <v>1.9396551724137931</v>
      </c>
      <c r="AZ23" s="12">
        <f t="shared" si="47"/>
        <v>17.241379310344829</v>
      </c>
      <c r="BA23" s="12">
        <f t="shared" si="48"/>
        <v>2.3706896551724137</v>
      </c>
      <c r="BB23" s="12">
        <f t="shared" si="49"/>
        <v>14.224137931034484</v>
      </c>
      <c r="BC23" s="12">
        <f t="shared" si="50"/>
        <v>38.362068965517246</v>
      </c>
      <c r="BD23" s="12">
        <f t="shared" si="51"/>
        <v>22.629310344827587</v>
      </c>
      <c r="BE23" s="12">
        <f t="shared" si="52"/>
        <v>2.8017241379310347</v>
      </c>
      <c r="BF23" s="12">
        <f t="shared" si="53"/>
        <v>19.612068965517242</v>
      </c>
      <c r="BG23" s="12">
        <f t="shared" si="54"/>
        <v>4.0948275862068968</v>
      </c>
      <c r="BH23" s="12">
        <f t="shared" si="55"/>
        <v>7.7586206896551726</v>
      </c>
      <c r="BI23" s="12">
        <f t="shared" si="56"/>
        <v>18.96551724137931</v>
      </c>
      <c r="BJ23" s="12">
        <f t="shared" si="57"/>
        <v>35.991379310344826</v>
      </c>
      <c r="BK23" s="12">
        <f t="shared" si="58"/>
        <v>16.379310344827587</v>
      </c>
      <c r="BL23" s="12">
        <f t="shared" si="59"/>
        <v>16.810344827586206</v>
      </c>
      <c r="BM23" s="12">
        <f t="shared" si="60"/>
        <v>2.5862068965517242</v>
      </c>
      <c r="BN23" s="12">
        <f t="shared" si="61"/>
        <v>11.422413793103448</v>
      </c>
      <c r="BO23" s="12">
        <f t="shared" si="62"/>
        <v>32.974137931034484</v>
      </c>
      <c r="BP23" s="12">
        <f t="shared" si="63"/>
        <v>27.586206896551722</v>
      </c>
      <c r="BQ23" s="12">
        <f t="shared" si="64"/>
        <v>5.387931034482758</v>
      </c>
      <c r="BR23" s="12">
        <f t="shared" si="65"/>
        <v>20.043103448275861</v>
      </c>
      <c r="BS23" s="12">
        <f t="shared" si="66"/>
        <v>2.3706896551724137</v>
      </c>
      <c r="BT23" s="12">
        <f t="shared" si="67"/>
        <v>3.8793103448275863</v>
      </c>
      <c r="BU23" s="12">
        <f t="shared" si="68"/>
        <v>19.396551724137932</v>
      </c>
      <c r="BV23" s="12">
        <f t="shared" si="69"/>
        <v>37.71551724137931</v>
      </c>
      <c r="BW23" s="12">
        <f t="shared" si="70"/>
        <v>19.181034482758623</v>
      </c>
      <c r="BX23" s="12">
        <f t="shared" si="71"/>
        <v>17.456896551724139</v>
      </c>
      <c r="BY23" s="12">
        <f t="shared" si="72"/>
        <v>2.5862068965517242</v>
      </c>
      <c r="BZ23" s="12">
        <f t="shared" si="73"/>
        <v>3.6637931034482754</v>
      </c>
      <c r="CA23" s="12">
        <f t="shared" si="74"/>
        <v>9.2672413793103452</v>
      </c>
      <c r="CB23" s="12">
        <f t="shared" si="75"/>
        <v>44.396551724137936</v>
      </c>
      <c r="CC23" s="12">
        <f t="shared" si="76"/>
        <v>26.077586206896552</v>
      </c>
      <c r="CD23" s="12">
        <f t="shared" si="77"/>
        <v>14.008620689655171</v>
      </c>
      <c r="CE23" s="12">
        <f t="shared" si="78"/>
        <v>5.1724137931034484</v>
      </c>
      <c r="CF23" s="12">
        <f t="shared" si="79"/>
        <v>10.344827586206897</v>
      </c>
      <c r="CG23" s="12">
        <f t="shared" si="80"/>
        <v>14.224137931034484</v>
      </c>
      <c r="CH23" s="12">
        <f t="shared" si="81"/>
        <v>39.655172413793103</v>
      </c>
      <c r="CI23" s="12">
        <f t="shared" si="82"/>
        <v>17.025862068965516</v>
      </c>
      <c r="CJ23" s="12">
        <f t="shared" si="83"/>
        <v>13.577586206896552</v>
      </c>
    </row>
    <row r="24" spans="2:88" x14ac:dyDescent="0.25">
      <c r="B24" s="8" t="s">
        <v>15</v>
      </c>
      <c r="C24" s="9">
        <v>30</v>
      </c>
      <c r="D24" s="9">
        <v>94</v>
      </c>
      <c r="E24" s="9">
        <v>85</v>
      </c>
      <c r="F24" s="9">
        <v>29</v>
      </c>
      <c r="G24" s="9">
        <v>9</v>
      </c>
      <c r="H24" s="9">
        <v>36</v>
      </c>
      <c r="I24" s="9">
        <v>9</v>
      </c>
      <c r="J24" s="9">
        <v>23</v>
      </c>
      <c r="K24" s="9">
        <v>129</v>
      </c>
      <c r="L24" s="9">
        <v>61</v>
      </c>
      <c r="M24" s="9">
        <v>7</v>
      </c>
      <c r="N24" s="9">
        <v>54</v>
      </c>
      <c r="O24" s="9">
        <v>5</v>
      </c>
      <c r="P24" s="9">
        <v>27</v>
      </c>
      <c r="Q24" s="9">
        <v>82</v>
      </c>
      <c r="R24" s="9">
        <v>95</v>
      </c>
      <c r="S24" s="9">
        <v>34</v>
      </c>
      <c r="T24" s="9">
        <v>40</v>
      </c>
      <c r="U24" s="9">
        <v>6</v>
      </c>
      <c r="V24" s="9">
        <v>30</v>
      </c>
      <c r="W24" s="9">
        <v>121</v>
      </c>
      <c r="X24" s="9">
        <v>70</v>
      </c>
      <c r="Y24" s="9">
        <v>11</v>
      </c>
      <c r="Z24" s="9">
        <v>45</v>
      </c>
      <c r="AA24" s="9">
        <v>8</v>
      </c>
      <c r="AB24" s="9">
        <v>4</v>
      </c>
      <c r="AC24" s="9">
        <v>68</v>
      </c>
      <c r="AD24" s="9">
        <v>122</v>
      </c>
      <c r="AE24" s="9">
        <v>32</v>
      </c>
      <c r="AF24" s="9">
        <v>49</v>
      </c>
      <c r="AG24" s="9">
        <v>8</v>
      </c>
      <c r="AH24" s="9">
        <v>9</v>
      </c>
      <c r="AI24" s="9">
        <v>43</v>
      </c>
      <c r="AJ24" s="9">
        <v>143</v>
      </c>
      <c r="AK24" s="9">
        <v>53</v>
      </c>
      <c r="AL24" s="9">
        <v>27</v>
      </c>
      <c r="AM24" s="9">
        <v>5</v>
      </c>
      <c r="AN24" s="9">
        <v>33</v>
      </c>
      <c r="AO24" s="9">
        <v>92</v>
      </c>
      <c r="AP24" s="9">
        <v>92</v>
      </c>
      <c r="AQ24" s="9">
        <v>27</v>
      </c>
      <c r="AR24" s="9">
        <v>34</v>
      </c>
      <c r="AT24" s="8" t="s">
        <v>15</v>
      </c>
      <c r="AU24" s="12">
        <f t="shared" si="42"/>
        <v>10.600706713780919</v>
      </c>
      <c r="AV24" s="12">
        <f t="shared" si="43"/>
        <v>33.215547703180206</v>
      </c>
      <c r="AW24" s="12">
        <f t="shared" si="44"/>
        <v>30.03533568904594</v>
      </c>
      <c r="AX24" s="12">
        <f t="shared" si="45"/>
        <v>10.247349823321555</v>
      </c>
      <c r="AY24" s="12">
        <f t="shared" si="46"/>
        <v>3.1802120141342751</v>
      </c>
      <c r="AZ24" s="12">
        <f t="shared" si="47"/>
        <v>12.7208480565371</v>
      </c>
      <c r="BA24" s="12">
        <f t="shared" si="48"/>
        <v>3.1802120141342751</v>
      </c>
      <c r="BB24" s="12">
        <f t="shared" si="49"/>
        <v>8.1272084805653702</v>
      </c>
      <c r="BC24" s="12">
        <f t="shared" si="50"/>
        <v>45.583038869257955</v>
      </c>
      <c r="BD24" s="12">
        <f t="shared" si="51"/>
        <v>21.554770318021202</v>
      </c>
      <c r="BE24" s="12">
        <f t="shared" si="52"/>
        <v>2.4734982332155475</v>
      </c>
      <c r="BF24" s="12">
        <f t="shared" si="53"/>
        <v>19.081272084805654</v>
      </c>
      <c r="BG24" s="12">
        <f t="shared" si="54"/>
        <v>1.7667844522968199</v>
      </c>
      <c r="BH24" s="12">
        <f t="shared" si="55"/>
        <v>9.5406360424028271</v>
      </c>
      <c r="BI24" s="12">
        <f t="shared" si="56"/>
        <v>28.975265017667844</v>
      </c>
      <c r="BJ24" s="12">
        <f t="shared" si="57"/>
        <v>33.568904593639573</v>
      </c>
      <c r="BK24" s="12">
        <f t="shared" si="58"/>
        <v>12.014134275618375</v>
      </c>
      <c r="BL24" s="12">
        <f t="shared" si="59"/>
        <v>14.134275618374559</v>
      </c>
      <c r="BM24" s="12">
        <f t="shared" si="60"/>
        <v>2.1201413427561837</v>
      </c>
      <c r="BN24" s="12">
        <f t="shared" si="61"/>
        <v>10.600706713780919</v>
      </c>
      <c r="BO24" s="12">
        <f t="shared" si="62"/>
        <v>42.756183745583037</v>
      </c>
      <c r="BP24" s="12">
        <f t="shared" si="63"/>
        <v>24.734982332155479</v>
      </c>
      <c r="BQ24" s="12">
        <f t="shared" si="64"/>
        <v>3.8869257950530036</v>
      </c>
      <c r="BR24" s="12">
        <f t="shared" si="65"/>
        <v>15.901060070671377</v>
      </c>
      <c r="BS24" s="12">
        <f t="shared" si="66"/>
        <v>2.8268551236749118</v>
      </c>
      <c r="BT24" s="12">
        <f t="shared" si="67"/>
        <v>1.4134275618374559</v>
      </c>
      <c r="BU24" s="12">
        <f t="shared" si="68"/>
        <v>24.028268551236749</v>
      </c>
      <c r="BV24" s="12">
        <f t="shared" si="69"/>
        <v>43.109540636042404</v>
      </c>
      <c r="BW24" s="12">
        <f t="shared" si="70"/>
        <v>11.307420494699647</v>
      </c>
      <c r="BX24" s="12">
        <f t="shared" si="71"/>
        <v>17.314487632508836</v>
      </c>
      <c r="BY24" s="12">
        <f t="shared" si="72"/>
        <v>2.8268551236749118</v>
      </c>
      <c r="BZ24" s="12">
        <f t="shared" si="73"/>
        <v>3.1802120141342751</v>
      </c>
      <c r="CA24" s="12">
        <f t="shared" si="74"/>
        <v>15.19434628975265</v>
      </c>
      <c r="CB24" s="12">
        <f t="shared" si="75"/>
        <v>50.53003533568905</v>
      </c>
      <c r="CC24" s="12">
        <f t="shared" si="76"/>
        <v>18.727915194346288</v>
      </c>
      <c r="CD24" s="12">
        <f t="shared" si="77"/>
        <v>9.5406360424028271</v>
      </c>
      <c r="CE24" s="12">
        <f t="shared" si="78"/>
        <v>1.7667844522968199</v>
      </c>
      <c r="CF24" s="12">
        <f t="shared" si="79"/>
        <v>11.66077738515901</v>
      </c>
      <c r="CG24" s="12">
        <f t="shared" si="80"/>
        <v>32.508833922261481</v>
      </c>
      <c r="CH24" s="12">
        <f t="shared" si="81"/>
        <v>32.508833922261481</v>
      </c>
      <c r="CI24" s="12">
        <f t="shared" si="82"/>
        <v>9.5406360424028271</v>
      </c>
      <c r="CJ24" s="12">
        <f t="shared" si="83"/>
        <v>12.014134275618375</v>
      </c>
    </row>
    <row r="25" spans="2:88" x14ac:dyDescent="0.25">
      <c r="B25" s="8" t="s">
        <v>16</v>
      </c>
      <c r="C25" s="9">
        <v>137</v>
      </c>
      <c r="D25" s="9">
        <v>430</v>
      </c>
      <c r="E25" s="9">
        <v>287</v>
      </c>
      <c r="F25" s="9">
        <v>108</v>
      </c>
      <c r="G25" s="9">
        <v>34</v>
      </c>
      <c r="H25" s="9">
        <v>172</v>
      </c>
      <c r="I25" s="9">
        <v>25</v>
      </c>
      <c r="J25" s="9">
        <v>129</v>
      </c>
      <c r="K25" s="9">
        <v>445</v>
      </c>
      <c r="L25" s="9">
        <v>275</v>
      </c>
      <c r="M25" s="9">
        <v>53</v>
      </c>
      <c r="N25" s="9">
        <v>241</v>
      </c>
      <c r="O25" s="9">
        <v>39</v>
      </c>
      <c r="P25" s="9">
        <v>119</v>
      </c>
      <c r="Q25" s="9">
        <v>343</v>
      </c>
      <c r="R25" s="9">
        <v>397</v>
      </c>
      <c r="S25" s="9">
        <v>112</v>
      </c>
      <c r="T25" s="9">
        <v>158</v>
      </c>
      <c r="U25" s="9">
        <v>41</v>
      </c>
      <c r="V25" s="9">
        <v>139</v>
      </c>
      <c r="W25" s="9">
        <v>426</v>
      </c>
      <c r="X25" s="9">
        <v>317</v>
      </c>
      <c r="Y25" s="9">
        <v>66</v>
      </c>
      <c r="Z25" s="9">
        <v>179</v>
      </c>
      <c r="AA25" s="9">
        <v>31</v>
      </c>
      <c r="AB25" s="9">
        <v>40</v>
      </c>
      <c r="AC25" s="9">
        <v>268</v>
      </c>
      <c r="AD25" s="9">
        <v>450</v>
      </c>
      <c r="AE25" s="9">
        <v>178</v>
      </c>
      <c r="AF25" s="9">
        <v>201</v>
      </c>
      <c r="AG25" s="9">
        <v>35</v>
      </c>
      <c r="AH25" s="9">
        <v>47</v>
      </c>
      <c r="AI25" s="9">
        <v>146</v>
      </c>
      <c r="AJ25" s="9">
        <v>574</v>
      </c>
      <c r="AK25" s="9">
        <v>224</v>
      </c>
      <c r="AL25" s="9">
        <v>142</v>
      </c>
      <c r="AM25" s="9">
        <v>39</v>
      </c>
      <c r="AN25" s="9">
        <v>138</v>
      </c>
      <c r="AO25" s="9">
        <v>271</v>
      </c>
      <c r="AP25" s="9">
        <v>426</v>
      </c>
      <c r="AQ25" s="9">
        <v>145</v>
      </c>
      <c r="AR25" s="9">
        <v>149</v>
      </c>
      <c r="AT25" s="8" t="s">
        <v>16</v>
      </c>
      <c r="AU25" s="12">
        <f t="shared" si="42"/>
        <v>11.729452054794521</v>
      </c>
      <c r="AV25" s="12">
        <f t="shared" si="43"/>
        <v>36.815068493150683</v>
      </c>
      <c r="AW25" s="12">
        <f t="shared" si="44"/>
        <v>24.57191780821918</v>
      </c>
      <c r="AX25" s="12">
        <f t="shared" si="45"/>
        <v>9.2465753424657535</v>
      </c>
      <c r="AY25" s="12">
        <f t="shared" si="46"/>
        <v>2.9109589041095889</v>
      </c>
      <c r="AZ25" s="12">
        <f t="shared" si="47"/>
        <v>14.726027397260275</v>
      </c>
      <c r="BA25" s="12">
        <f t="shared" si="48"/>
        <v>2.1404109589041096</v>
      </c>
      <c r="BB25" s="12">
        <f t="shared" si="49"/>
        <v>11.044520547945206</v>
      </c>
      <c r="BC25" s="12">
        <f t="shared" si="50"/>
        <v>38.099315068493148</v>
      </c>
      <c r="BD25" s="12">
        <f t="shared" si="51"/>
        <v>23.544520547945204</v>
      </c>
      <c r="BE25" s="12">
        <f t="shared" si="52"/>
        <v>4.5376712328767121</v>
      </c>
      <c r="BF25" s="12">
        <f t="shared" si="53"/>
        <v>20.633561643835616</v>
      </c>
      <c r="BG25" s="12">
        <f t="shared" si="54"/>
        <v>3.3390410958904111</v>
      </c>
      <c r="BH25" s="12">
        <f t="shared" si="55"/>
        <v>10.188356164383562</v>
      </c>
      <c r="BI25" s="12">
        <f t="shared" si="56"/>
        <v>29.36643835616438</v>
      </c>
      <c r="BJ25" s="12">
        <f t="shared" si="57"/>
        <v>33.989726027397261</v>
      </c>
      <c r="BK25" s="12">
        <f t="shared" si="58"/>
        <v>9.5890410958904102</v>
      </c>
      <c r="BL25" s="12">
        <f t="shared" si="59"/>
        <v>13.527397260273974</v>
      </c>
      <c r="BM25" s="12">
        <f t="shared" si="60"/>
        <v>3.5102739726027399</v>
      </c>
      <c r="BN25" s="12">
        <f t="shared" si="61"/>
        <v>11.90068493150685</v>
      </c>
      <c r="BO25" s="12">
        <f t="shared" si="62"/>
        <v>36.472602739726028</v>
      </c>
      <c r="BP25" s="12">
        <f t="shared" si="63"/>
        <v>27.140410958904109</v>
      </c>
      <c r="BQ25" s="12">
        <f t="shared" si="64"/>
        <v>5.6506849315068486</v>
      </c>
      <c r="BR25" s="12">
        <f t="shared" si="65"/>
        <v>15.325342465753424</v>
      </c>
      <c r="BS25" s="12">
        <f t="shared" si="66"/>
        <v>2.654109589041096</v>
      </c>
      <c r="BT25" s="12">
        <f t="shared" si="67"/>
        <v>3.4246575342465753</v>
      </c>
      <c r="BU25" s="12">
        <f t="shared" si="68"/>
        <v>22.945205479452056</v>
      </c>
      <c r="BV25" s="12">
        <f t="shared" si="69"/>
        <v>38.527397260273972</v>
      </c>
      <c r="BW25" s="12">
        <f t="shared" si="70"/>
        <v>15.239726027397261</v>
      </c>
      <c r="BX25" s="12">
        <f t="shared" si="71"/>
        <v>17.208904109589042</v>
      </c>
      <c r="BY25" s="12">
        <f t="shared" si="72"/>
        <v>2.9965753424657531</v>
      </c>
      <c r="BZ25" s="12">
        <f t="shared" si="73"/>
        <v>4.0239726027397262</v>
      </c>
      <c r="CA25" s="12">
        <f t="shared" si="74"/>
        <v>12.5</v>
      </c>
      <c r="CB25" s="12">
        <f t="shared" si="75"/>
        <v>49.143835616438359</v>
      </c>
      <c r="CC25" s="12">
        <f t="shared" si="76"/>
        <v>19.17808219178082</v>
      </c>
      <c r="CD25" s="12">
        <f t="shared" si="77"/>
        <v>12.157534246575343</v>
      </c>
      <c r="CE25" s="12">
        <f t="shared" si="78"/>
        <v>3.3390410958904111</v>
      </c>
      <c r="CF25" s="12">
        <f t="shared" si="79"/>
        <v>11.815068493150685</v>
      </c>
      <c r="CG25" s="12">
        <f t="shared" si="80"/>
        <v>23.202054794520549</v>
      </c>
      <c r="CH25" s="12">
        <f t="shared" si="81"/>
        <v>36.472602739726028</v>
      </c>
      <c r="CI25" s="12">
        <f t="shared" si="82"/>
        <v>12.414383561643834</v>
      </c>
      <c r="CJ25" s="12">
        <f t="shared" si="83"/>
        <v>12.756849315068495</v>
      </c>
    </row>
    <row r="26" spans="2:88" x14ac:dyDescent="0.25">
      <c r="B26" s="45" t="s">
        <v>192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T26" s="45" t="s">
        <v>192</v>
      </c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</row>
    <row r="27" spans="2:88" x14ac:dyDescent="0.25">
      <c r="B27" s="8" t="s">
        <v>193</v>
      </c>
      <c r="C27" s="9">
        <v>205</v>
      </c>
      <c r="D27" s="9">
        <v>762</v>
      </c>
      <c r="E27" s="9">
        <v>655</v>
      </c>
      <c r="F27" s="9">
        <v>260</v>
      </c>
      <c r="G27" s="9">
        <v>63</v>
      </c>
      <c r="H27" s="9">
        <v>370</v>
      </c>
      <c r="I27" s="9">
        <v>55</v>
      </c>
      <c r="J27" s="9">
        <v>306</v>
      </c>
      <c r="K27" s="9">
        <v>767</v>
      </c>
      <c r="L27" s="9">
        <v>629</v>
      </c>
      <c r="M27" s="9">
        <v>121</v>
      </c>
      <c r="N27" s="9">
        <v>437</v>
      </c>
      <c r="O27" s="9">
        <v>76</v>
      </c>
      <c r="P27" s="9">
        <v>229</v>
      </c>
      <c r="Q27" s="9">
        <v>587</v>
      </c>
      <c r="R27" s="9">
        <v>877</v>
      </c>
      <c r="S27" s="9">
        <v>231</v>
      </c>
      <c r="T27" s="9">
        <v>315</v>
      </c>
      <c r="U27" s="9">
        <v>65</v>
      </c>
      <c r="V27" s="9">
        <v>278</v>
      </c>
      <c r="W27" s="9">
        <v>832</v>
      </c>
      <c r="X27" s="9">
        <v>645</v>
      </c>
      <c r="Y27" s="9">
        <v>142</v>
      </c>
      <c r="Z27" s="9">
        <v>353</v>
      </c>
      <c r="AA27" s="9">
        <v>73</v>
      </c>
      <c r="AB27" s="9">
        <v>93</v>
      </c>
      <c r="AC27" s="9">
        <v>315</v>
      </c>
      <c r="AD27" s="9">
        <v>955</v>
      </c>
      <c r="AE27" s="9">
        <v>571</v>
      </c>
      <c r="AF27" s="9">
        <v>308</v>
      </c>
      <c r="AG27" s="9">
        <v>83</v>
      </c>
      <c r="AH27" s="9">
        <v>98</v>
      </c>
      <c r="AI27" s="9">
        <v>212</v>
      </c>
      <c r="AJ27" s="9">
        <v>1075</v>
      </c>
      <c r="AK27" s="9">
        <v>593</v>
      </c>
      <c r="AL27" s="9">
        <v>254</v>
      </c>
      <c r="AM27" s="9">
        <v>62</v>
      </c>
      <c r="AN27" s="9">
        <v>208</v>
      </c>
      <c r="AO27" s="9">
        <v>534</v>
      </c>
      <c r="AP27" s="9">
        <v>928</v>
      </c>
      <c r="AQ27" s="9">
        <v>285</v>
      </c>
      <c r="AR27" s="9">
        <v>298</v>
      </c>
      <c r="AT27" s="8" t="s">
        <v>193</v>
      </c>
      <c r="AU27" s="12">
        <f t="shared" ref="AU27:AU33" si="84">C27/(C27+D27+E27+F27+G27+H27)*100</f>
        <v>8.8552915766738654</v>
      </c>
      <c r="AV27" s="12">
        <f t="shared" ref="AV27:AV33" si="85">D27/(C27+D27+E27+F27+G27+H27)*100</f>
        <v>32.915766738660906</v>
      </c>
      <c r="AW27" s="12">
        <f t="shared" ref="AW27:AW33" si="86">E27/(C27+D27+E27+F27+G27+H27)*100</f>
        <v>28.293736501079913</v>
      </c>
      <c r="AX27" s="12">
        <f t="shared" ref="AX27:AX33" si="87">F27/(C27+D27+E27+F27+G27+H27)*100</f>
        <v>11.23110151187905</v>
      </c>
      <c r="AY27" s="12">
        <f t="shared" ref="AY27:AY33" si="88">G27/(C27+D27+E27+F27+G27+H27)*100</f>
        <v>2.7213822894168467</v>
      </c>
      <c r="AZ27" s="12">
        <f t="shared" ref="AZ27:AZ33" si="89">H27/(C27+D27+E27+F27+G27+H27)*100</f>
        <v>15.982721382289416</v>
      </c>
      <c r="BA27" s="12">
        <f t="shared" ref="BA27:BA33" si="90">I27/(I27+J27+K27+L27+M27+N27)*100</f>
        <v>2.3758099352051838</v>
      </c>
      <c r="BB27" s="12">
        <f t="shared" ref="BB27:BB33" si="91">J27/(I27+J27+K27+L27+M27+N27)*100</f>
        <v>13.218142548596113</v>
      </c>
      <c r="BC27" s="12">
        <f t="shared" ref="BC27:BC33" si="92">K27/(I27+J27+K27+L27+M27+N27)*100</f>
        <v>33.131749460043196</v>
      </c>
      <c r="BD27" s="12">
        <f t="shared" ref="BD27:BD33" si="93">L27/(I27+J27+K27+L27+M27+N27)*100</f>
        <v>27.170626349892007</v>
      </c>
      <c r="BE27" s="12">
        <f t="shared" ref="BE27:BE33" si="94">M27/(I27+J27+K27+L27+M27+N27)*100</f>
        <v>5.226781857451404</v>
      </c>
      <c r="BF27" s="12">
        <f t="shared" ref="BF27:BF33" si="95">N27/(I27+J27+K27+L27+M27+N27)*100</f>
        <v>18.876889848812095</v>
      </c>
      <c r="BG27" s="12">
        <f t="shared" ref="BG27:BG33" si="96">O27/(O27+P27+Q27+R27+S27+T27)*100</f>
        <v>3.2829373650107989</v>
      </c>
      <c r="BH27" s="12">
        <f t="shared" ref="BH27:BH33" si="97">P27/(O27+P27+Q27+R27+S27+T27)*100</f>
        <v>9.8920086393088553</v>
      </c>
      <c r="BI27" s="12">
        <f t="shared" ref="BI27:BI33" si="98">Q27/(O27+P27+Q27+R27+S27+T27)*100</f>
        <v>25.356371490280775</v>
      </c>
      <c r="BJ27" s="12">
        <f t="shared" ref="BJ27:BJ33" si="99">R27/(O27+P27+Q27+R27+S27+T27)*100</f>
        <v>37.883369330453561</v>
      </c>
      <c r="BK27" s="12">
        <f t="shared" ref="BK27:BK33" si="100">S27/(O27+P27+Q27+R27+S27+T27)*100</f>
        <v>9.9784017278617707</v>
      </c>
      <c r="BL27" s="12">
        <f t="shared" ref="BL27:BL33" si="101">T27/(O27+P27+Q27+R27+S27+T27)*100</f>
        <v>13.606911447084233</v>
      </c>
      <c r="BM27" s="12">
        <f t="shared" ref="BM27:BM33" si="102">U27/(U27+V27+W27+X27+Y27+Z27)*100</f>
        <v>2.8077753779697625</v>
      </c>
      <c r="BN27" s="12">
        <f t="shared" ref="BN27:BN33" si="103">V27/(U27+V27+W27+X27+Y27+Z27)*100</f>
        <v>12.008639308855292</v>
      </c>
      <c r="BO27" s="12">
        <f t="shared" ref="BO27:BO33" si="104">W27/(U27+V27+W27+X27+Y27+Z27)*100</f>
        <v>35.939524838012957</v>
      </c>
      <c r="BP27" s="12">
        <f t="shared" ref="BP27:BP33" si="105">X27/(U27+V27+W27+X27+Y27+Z27)*100</f>
        <v>27.861771058315334</v>
      </c>
      <c r="BQ27" s="12">
        <f t="shared" ref="BQ27:BQ33" si="106">Y27/(U27+V27+W27+X27+Y27+Z27)*100</f>
        <v>6.1339092872570191</v>
      </c>
      <c r="BR27" s="12">
        <f t="shared" ref="BR27:BR33" si="107">Z27/(U27+V27+W27+X27+Y27+Z27)*100</f>
        <v>15.248380129589634</v>
      </c>
      <c r="BS27" s="12">
        <f t="shared" ref="BS27:BS33" si="108">AA27/(AA27+AB27+AC27+AD27+AE27+AF27)*100</f>
        <v>3.1533477321814254</v>
      </c>
      <c r="BT27" s="12">
        <f t="shared" ref="BT27:BT33" si="109">AB27/(AA27+AB27+AC27+AD27+AE27+AF27)*100</f>
        <v>4.0172786177105833</v>
      </c>
      <c r="BU27" s="12">
        <f t="shared" ref="BU27:BU33" si="110">AC27/(AA27+AB27+AC27+AD27+AE27+AF27)*100</f>
        <v>13.606911447084233</v>
      </c>
      <c r="BV27" s="12">
        <f t="shared" ref="BV27:BV33" si="111">AD27/(AA27+AB27+AC27+AD27+AE27+AF27)*100</f>
        <v>41.252699784017274</v>
      </c>
      <c r="BW27" s="12">
        <f t="shared" ref="BW27:BW33" si="112">AE27/(AA27+AB27+AC27+AD27+AE27+AF27)*100</f>
        <v>24.665226781857452</v>
      </c>
      <c r="BX27" s="12">
        <f t="shared" ref="BX27:BX33" si="113">AF27/(AA27+AB27+AC27+AD27+AE27+AF27)*100</f>
        <v>13.304535637149028</v>
      </c>
      <c r="BY27" s="12">
        <f t="shared" ref="BY27:BY33" si="114">AG27/(AG27+AH27+AI27+AJ27+AK27+AL27)*100</f>
        <v>3.5853131749460045</v>
      </c>
      <c r="BZ27" s="12">
        <f t="shared" ref="BZ27:BZ33" si="115">AH27/(AG27+AH27+AI27+AJ27+AK27+AL27)*100</f>
        <v>4.2332613390928726</v>
      </c>
      <c r="CA27" s="12">
        <f t="shared" ref="CA27:CA33" si="116">AI27/(AG27+AH27+AI27+AJ27+AK27+AL27)*100</f>
        <v>9.1576673866090719</v>
      </c>
      <c r="CB27" s="12">
        <f t="shared" ref="CB27:CB33" si="117">AJ27/(AG27+AH27+AI27+AJ27+AK27+AL27)*100</f>
        <v>46.436285097192226</v>
      </c>
      <c r="CC27" s="12">
        <f t="shared" ref="CC27:CC33" si="118">AK27/(AG27+AH27+AI27+AJ27+AK27+AL27)*100</f>
        <v>25.615550755939527</v>
      </c>
      <c r="CD27" s="12">
        <f t="shared" ref="CD27:CD33" si="119">AL27/(AG27+AH27+AI27+AJ27+AK27+AL27)*100</f>
        <v>10.971922246220302</v>
      </c>
      <c r="CE27" s="12">
        <f t="shared" ref="CE27:CE33" si="120">AM27/(AM27+AN27+AO27+AP27+AQ27+AR27)*100</f>
        <v>2.678185745140389</v>
      </c>
      <c r="CF27" s="12">
        <f t="shared" ref="CF27:CF33" si="121">AN27/(AM27+AN27+AO27+AP27+AQ27+AR27)*100</f>
        <v>8.9848812095032393</v>
      </c>
      <c r="CG27" s="12">
        <f t="shared" ref="CG27:CG33" si="122">AO27/(AM27+AN27+AO27+AP27+AQ27+AR27)*100</f>
        <v>23.06695464362851</v>
      </c>
      <c r="CH27" s="12">
        <f t="shared" ref="CH27:CH33" si="123">AP27/(AM27+AN27+AO27+AP27+AQ27+AR27)*100</f>
        <v>40.086393088552917</v>
      </c>
      <c r="CI27" s="12">
        <f t="shared" ref="CI27:CI33" si="124">AQ27/(AM27+AN27+AO27+AP27+AQ27+AR27)*100</f>
        <v>12.311015118790497</v>
      </c>
      <c r="CJ27" s="12">
        <f t="shared" ref="CJ27:CJ33" si="125">AR27/(AM27+AN27+AO27+AP27+AQ27+AR27)*100</f>
        <v>12.872570194384449</v>
      </c>
    </row>
    <row r="28" spans="2:88" x14ac:dyDescent="0.25">
      <c r="B28" s="8" t="s">
        <v>194</v>
      </c>
      <c r="C28" s="9">
        <v>139</v>
      </c>
      <c r="D28" s="9">
        <v>490</v>
      </c>
      <c r="E28" s="9">
        <v>377</v>
      </c>
      <c r="F28" s="9">
        <v>143</v>
      </c>
      <c r="G28" s="9">
        <v>41</v>
      </c>
      <c r="H28" s="9">
        <v>238</v>
      </c>
      <c r="I28" s="9">
        <v>33</v>
      </c>
      <c r="J28" s="9">
        <v>195</v>
      </c>
      <c r="K28" s="9">
        <v>466</v>
      </c>
      <c r="L28" s="9">
        <v>394</v>
      </c>
      <c r="M28" s="9">
        <v>64</v>
      </c>
      <c r="N28" s="9">
        <v>276</v>
      </c>
      <c r="O28" s="9">
        <v>42</v>
      </c>
      <c r="P28" s="9">
        <v>165</v>
      </c>
      <c r="Q28" s="9">
        <v>355</v>
      </c>
      <c r="R28" s="9">
        <v>532</v>
      </c>
      <c r="S28" s="9">
        <v>140</v>
      </c>
      <c r="T28" s="9">
        <v>194</v>
      </c>
      <c r="U28" s="9">
        <v>47</v>
      </c>
      <c r="V28" s="9">
        <v>163</v>
      </c>
      <c r="W28" s="9">
        <v>500</v>
      </c>
      <c r="X28" s="9">
        <v>401</v>
      </c>
      <c r="Y28" s="9">
        <v>89</v>
      </c>
      <c r="Z28" s="9">
        <v>228</v>
      </c>
      <c r="AA28" s="9">
        <v>44</v>
      </c>
      <c r="AB28" s="9">
        <v>61</v>
      </c>
      <c r="AC28" s="9">
        <v>178</v>
      </c>
      <c r="AD28" s="9">
        <v>555</v>
      </c>
      <c r="AE28" s="9">
        <v>408</v>
      </c>
      <c r="AF28" s="9">
        <v>182</v>
      </c>
      <c r="AG28" s="9">
        <v>48</v>
      </c>
      <c r="AH28" s="9">
        <v>73</v>
      </c>
      <c r="AI28" s="9">
        <v>99</v>
      </c>
      <c r="AJ28" s="9">
        <v>656</v>
      </c>
      <c r="AK28" s="9">
        <v>388</v>
      </c>
      <c r="AL28" s="9">
        <v>164</v>
      </c>
      <c r="AM28" s="9">
        <v>33</v>
      </c>
      <c r="AN28" s="9">
        <v>140</v>
      </c>
      <c r="AO28" s="9">
        <v>319</v>
      </c>
      <c r="AP28" s="9">
        <v>570</v>
      </c>
      <c r="AQ28" s="9">
        <v>171</v>
      </c>
      <c r="AR28" s="9">
        <v>195</v>
      </c>
      <c r="AT28" s="8" t="s">
        <v>194</v>
      </c>
      <c r="AU28" s="12">
        <f t="shared" si="84"/>
        <v>9.7338935574229701</v>
      </c>
      <c r="AV28" s="12">
        <f t="shared" si="85"/>
        <v>34.313725490196077</v>
      </c>
      <c r="AW28" s="12">
        <f t="shared" si="86"/>
        <v>26.400560224089638</v>
      </c>
      <c r="AX28" s="12">
        <f t="shared" si="87"/>
        <v>10.014005602240896</v>
      </c>
      <c r="AY28" s="12">
        <f t="shared" si="88"/>
        <v>2.8711484593837535</v>
      </c>
      <c r="AZ28" s="12">
        <f t="shared" si="89"/>
        <v>16.666666666666664</v>
      </c>
      <c r="BA28" s="12">
        <f t="shared" si="90"/>
        <v>2.3109243697478994</v>
      </c>
      <c r="BB28" s="12">
        <f t="shared" si="91"/>
        <v>13.655462184873949</v>
      </c>
      <c r="BC28" s="12">
        <f t="shared" si="92"/>
        <v>32.633053221288513</v>
      </c>
      <c r="BD28" s="12">
        <f t="shared" si="93"/>
        <v>27.591036414565828</v>
      </c>
      <c r="BE28" s="12">
        <f t="shared" si="94"/>
        <v>4.4817927170868348</v>
      </c>
      <c r="BF28" s="12">
        <f t="shared" si="95"/>
        <v>19.327731092436977</v>
      </c>
      <c r="BG28" s="12">
        <f t="shared" si="96"/>
        <v>2.9411764705882351</v>
      </c>
      <c r="BH28" s="12">
        <f t="shared" si="97"/>
        <v>11.554621848739496</v>
      </c>
      <c r="BI28" s="12">
        <f t="shared" si="98"/>
        <v>24.859943977591037</v>
      </c>
      <c r="BJ28" s="12">
        <f t="shared" si="99"/>
        <v>37.254901960784316</v>
      </c>
      <c r="BK28" s="12">
        <f t="shared" si="100"/>
        <v>9.8039215686274517</v>
      </c>
      <c r="BL28" s="12">
        <f t="shared" si="101"/>
        <v>13.585434173669467</v>
      </c>
      <c r="BM28" s="12">
        <f t="shared" si="102"/>
        <v>3.2913165266106446</v>
      </c>
      <c r="BN28" s="12">
        <f t="shared" si="103"/>
        <v>11.414565826330533</v>
      </c>
      <c r="BO28" s="12">
        <f t="shared" si="104"/>
        <v>35.014005602240893</v>
      </c>
      <c r="BP28" s="12">
        <f t="shared" si="105"/>
        <v>28.081232492997199</v>
      </c>
      <c r="BQ28" s="12">
        <f t="shared" si="106"/>
        <v>6.2324929971988796</v>
      </c>
      <c r="BR28" s="12">
        <f t="shared" si="107"/>
        <v>15.966386554621847</v>
      </c>
      <c r="BS28" s="12">
        <f t="shared" si="108"/>
        <v>3.081232492997199</v>
      </c>
      <c r="BT28" s="12">
        <f t="shared" si="109"/>
        <v>4.2717086834733893</v>
      </c>
      <c r="BU28" s="12">
        <f t="shared" si="110"/>
        <v>12.464985994397759</v>
      </c>
      <c r="BV28" s="12">
        <f t="shared" si="111"/>
        <v>38.865546218487395</v>
      </c>
      <c r="BW28" s="12">
        <f t="shared" si="112"/>
        <v>28.571428571428569</v>
      </c>
      <c r="BX28" s="12">
        <f t="shared" si="113"/>
        <v>12.745098039215685</v>
      </c>
      <c r="BY28" s="12">
        <f t="shared" si="114"/>
        <v>3.3613445378151261</v>
      </c>
      <c r="BZ28" s="12">
        <f t="shared" si="115"/>
        <v>5.1120448179271705</v>
      </c>
      <c r="CA28" s="12">
        <f t="shared" si="116"/>
        <v>6.9327731092436977</v>
      </c>
      <c r="CB28" s="12">
        <f t="shared" si="117"/>
        <v>45.938375350140056</v>
      </c>
      <c r="CC28" s="12">
        <f t="shared" si="118"/>
        <v>27.170868347338935</v>
      </c>
      <c r="CD28" s="12">
        <f t="shared" si="119"/>
        <v>11.484593837535014</v>
      </c>
      <c r="CE28" s="12">
        <f t="shared" si="120"/>
        <v>2.3109243697478994</v>
      </c>
      <c r="CF28" s="12">
        <f t="shared" si="121"/>
        <v>9.8039215686274517</v>
      </c>
      <c r="CG28" s="12">
        <f t="shared" si="122"/>
        <v>22.338935574229694</v>
      </c>
      <c r="CH28" s="12">
        <f t="shared" si="123"/>
        <v>39.915966386554622</v>
      </c>
      <c r="CI28" s="12">
        <f t="shared" si="124"/>
        <v>11.974789915966387</v>
      </c>
      <c r="CJ28" s="12">
        <f t="shared" si="125"/>
        <v>13.655462184873949</v>
      </c>
    </row>
    <row r="29" spans="2:88" x14ac:dyDescent="0.25">
      <c r="B29" s="8" t="s">
        <v>195</v>
      </c>
      <c r="C29" s="9">
        <v>279</v>
      </c>
      <c r="D29" s="9">
        <v>822</v>
      </c>
      <c r="E29" s="9">
        <v>619</v>
      </c>
      <c r="F29" s="9">
        <v>263</v>
      </c>
      <c r="G29" s="9">
        <v>72</v>
      </c>
      <c r="H29" s="9">
        <v>413</v>
      </c>
      <c r="I29" s="9">
        <v>57</v>
      </c>
      <c r="J29" s="9">
        <v>270</v>
      </c>
      <c r="K29" s="9">
        <v>892</v>
      </c>
      <c r="L29" s="9">
        <v>652</v>
      </c>
      <c r="M29" s="9">
        <v>102</v>
      </c>
      <c r="N29" s="9">
        <v>495</v>
      </c>
      <c r="O29" s="9">
        <v>70</v>
      </c>
      <c r="P29" s="9">
        <v>206</v>
      </c>
      <c r="Q29" s="9">
        <v>744</v>
      </c>
      <c r="R29" s="9">
        <v>842</v>
      </c>
      <c r="S29" s="9">
        <v>252</v>
      </c>
      <c r="T29" s="9">
        <v>354</v>
      </c>
      <c r="U29" s="9">
        <v>67</v>
      </c>
      <c r="V29" s="9">
        <v>258</v>
      </c>
      <c r="W29" s="9">
        <v>965</v>
      </c>
      <c r="X29" s="9">
        <v>635</v>
      </c>
      <c r="Y29" s="9">
        <v>124</v>
      </c>
      <c r="Z29" s="9">
        <v>419</v>
      </c>
      <c r="AA29" s="9">
        <v>50</v>
      </c>
      <c r="AB29" s="9">
        <v>69</v>
      </c>
      <c r="AC29" s="9">
        <v>417</v>
      </c>
      <c r="AD29" s="9">
        <v>1003</v>
      </c>
      <c r="AE29" s="9">
        <v>542</v>
      </c>
      <c r="AF29" s="9">
        <v>387</v>
      </c>
      <c r="AG29" s="9">
        <v>65</v>
      </c>
      <c r="AH29" s="9">
        <v>90</v>
      </c>
      <c r="AI29" s="9">
        <v>243</v>
      </c>
      <c r="AJ29" s="9">
        <v>1172</v>
      </c>
      <c r="AK29" s="9">
        <v>625</v>
      </c>
      <c r="AL29" s="9">
        <v>273</v>
      </c>
      <c r="AM29" s="9">
        <v>80</v>
      </c>
      <c r="AN29" s="9">
        <v>258</v>
      </c>
      <c r="AO29" s="9">
        <v>592</v>
      </c>
      <c r="AP29" s="9">
        <v>897</v>
      </c>
      <c r="AQ29" s="9">
        <v>338</v>
      </c>
      <c r="AR29" s="9">
        <v>303</v>
      </c>
      <c r="AT29" s="8" t="s">
        <v>195</v>
      </c>
      <c r="AU29" s="12">
        <f t="shared" si="84"/>
        <v>11.304700162074555</v>
      </c>
      <c r="AV29" s="12">
        <f t="shared" si="85"/>
        <v>33.306320907617504</v>
      </c>
      <c r="AW29" s="12">
        <f t="shared" si="86"/>
        <v>25.081037277147487</v>
      </c>
      <c r="AX29" s="12">
        <f t="shared" si="87"/>
        <v>10.656401944894652</v>
      </c>
      <c r="AY29" s="12">
        <f t="shared" si="88"/>
        <v>2.9173419773095626</v>
      </c>
      <c r="AZ29" s="12">
        <f t="shared" si="89"/>
        <v>16.73419773095624</v>
      </c>
      <c r="BA29" s="12">
        <f t="shared" si="90"/>
        <v>2.3095623987034037</v>
      </c>
      <c r="BB29" s="12">
        <f t="shared" si="91"/>
        <v>10.94003241491086</v>
      </c>
      <c r="BC29" s="12">
        <f t="shared" si="92"/>
        <v>36.142625607779578</v>
      </c>
      <c r="BD29" s="12">
        <f t="shared" si="93"/>
        <v>26.418152350081037</v>
      </c>
      <c r="BE29" s="12">
        <f t="shared" si="94"/>
        <v>4.1329011345218802</v>
      </c>
      <c r="BF29" s="12">
        <f t="shared" si="95"/>
        <v>20.056726094003242</v>
      </c>
      <c r="BG29" s="12">
        <f t="shared" si="96"/>
        <v>2.8363047001620743</v>
      </c>
      <c r="BH29" s="12">
        <f t="shared" si="97"/>
        <v>8.3468395461912479</v>
      </c>
      <c r="BI29" s="12">
        <f t="shared" si="98"/>
        <v>30.14586709886548</v>
      </c>
      <c r="BJ29" s="12">
        <f t="shared" si="99"/>
        <v>34.116693679092378</v>
      </c>
      <c r="BK29" s="12">
        <f t="shared" si="100"/>
        <v>10.210696920583469</v>
      </c>
      <c r="BL29" s="12">
        <f t="shared" si="101"/>
        <v>14.343598055105348</v>
      </c>
      <c r="BM29" s="12">
        <f t="shared" si="102"/>
        <v>2.7147487844408427</v>
      </c>
      <c r="BN29" s="12">
        <f t="shared" si="103"/>
        <v>10.453808752025932</v>
      </c>
      <c r="BO29" s="12">
        <f t="shared" si="104"/>
        <v>39.100486223662884</v>
      </c>
      <c r="BP29" s="12">
        <f t="shared" si="105"/>
        <v>25.729335494327394</v>
      </c>
      <c r="BQ29" s="12">
        <f t="shared" si="106"/>
        <v>5.0243111831442464</v>
      </c>
      <c r="BR29" s="12">
        <f t="shared" si="107"/>
        <v>16.977309562398705</v>
      </c>
      <c r="BS29" s="12">
        <f t="shared" si="108"/>
        <v>2.025931928687196</v>
      </c>
      <c r="BT29" s="12">
        <f t="shared" si="109"/>
        <v>2.7957860615883305</v>
      </c>
      <c r="BU29" s="12">
        <f t="shared" si="110"/>
        <v>16.896272285251214</v>
      </c>
      <c r="BV29" s="12">
        <f t="shared" si="111"/>
        <v>40.640194489465152</v>
      </c>
      <c r="BW29" s="12">
        <f t="shared" si="112"/>
        <v>21.961102106969204</v>
      </c>
      <c r="BX29" s="12">
        <f t="shared" si="113"/>
        <v>15.680713128038898</v>
      </c>
      <c r="BY29" s="12">
        <f t="shared" si="114"/>
        <v>2.6337115072933548</v>
      </c>
      <c r="BZ29" s="12">
        <f t="shared" si="115"/>
        <v>3.6466774716369525</v>
      </c>
      <c r="CA29" s="12">
        <f t="shared" si="116"/>
        <v>9.8460291734197742</v>
      </c>
      <c r="CB29" s="12">
        <f t="shared" si="117"/>
        <v>47.487844408427875</v>
      </c>
      <c r="CC29" s="12">
        <f t="shared" si="118"/>
        <v>25.32414910858995</v>
      </c>
      <c r="CD29" s="12">
        <f t="shared" si="119"/>
        <v>11.061588330632091</v>
      </c>
      <c r="CE29" s="12">
        <f t="shared" si="120"/>
        <v>3.2414910858995136</v>
      </c>
      <c r="CF29" s="12">
        <f t="shared" si="121"/>
        <v>10.453808752025932</v>
      </c>
      <c r="CG29" s="12">
        <f t="shared" si="122"/>
        <v>23.9870340356564</v>
      </c>
      <c r="CH29" s="12">
        <f t="shared" si="123"/>
        <v>36.345218800648297</v>
      </c>
      <c r="CI29" s="12">
        <f t="shared" si="124"/>
        <v>13.695299837925445</v>
      </c>
      <c r="CJ29" s="12">
        <f t="shared" si="125"/>
        <v>12.27714748784441</v>
      </c>
    </row>
    <row r="30" spans="2:88" x14ac:dyDescent="0.25">
      <c r="B30" s="8" t="s">
        <v>196</v>
      </c>
      <c r="C30" s="9">
        <v>25</v>
      </c>
      <c r="D30" s="9">
        <v>106</v>
      </c>
      <c r="E30" s="9">
        <v>85</v>
      </c>
      <c r="F30" s="9">
        <v>29</v>
      </c>
      <c r="G30" s="9">
        <v>8</v>
      </c>
      <c r="H30" s="9">
        <v>57</v>
      </c>
      <c r="I30" s="9">
        <v>7</v>
      </c>
      <c r="J30" s="9">
        <v>36</v>
      </c>
      <c r="K30" s="9">
        <v>117</v>
      </c>
      <c r="L30" s="9">
        <v>73</v>
      </c>
      <c r="M30" s="9">
        <v>17</v>
      </c>
      <c r="N30" s="9">
        <v>60</v>
      </c>
      <c r="O30" s="9">
        <v>10</v>
      </c>
      <c r="P30" s="9">
        <v>26</v>
      </c>
      <c r="Q30" s="9">
        <v>87</v>
      </c>
      <c r="R30" s="9">
        <v>102</v>
      </c>
      <c r="S30" s="9">
        <v>29</v>
      </c>
      <c r="T30" s="9">
        <v>56</v>
      </c>
      <c r="U30" s="9">
        <v>8</v>
      </c>
      <c r="V30" s="9">
        <v>33</v>
      </c>
      <c r="W30" s="9">
        <v>103</v>
      </c>
      <c r="X30" s="9">
        <v>84</v>
      </c>
      <c r="Y30" s="9">
        <v>20</v>
      </c>
      <c r="Z30" s="9">
        <v>62</v>
      </c>
      <c r="AA30" s="9">
        <v>8</v>
      </c>
      <c r="AB30" s="9">
        <v>14</v>
      </c>
      <c r="AC30" s="9">
        <v>39</v>
      </c>
      <c r="AD30" s="9">
        <v>128</v>
      </c>
      <c r="AE30" s="9">
        <v>68</v>
      </c>
      <c r="AF30" s="9">
        <v>53</v>
      </c>
      <c r="AG30" s="9">
        <v>10</v>
      </c>
      <c r="AH30" s="9">
        <v>16</v>
      </c>
      <c r="AI30" s="9">
        <v>26</v>
      </c>
      <c r="AJ30" s="9">
        <v>143</v>
      </c>
      <c r="AK30" s="9">
        <v>67</v>
      </c>
      <c r="AL30" s="9">
        <v>48</v>
      </c>
      <c r="AM30" s="9">
        <v>9</v>
      </c>
      <c r="AN30" s="9">
        <v>26</v>
      </c>
      <c r="AO30" s="9">
        <v>86</v>
      </c>
      <c r="AP30" s="9">
        <v>112</v>
      </c>
      <c r="AQ30" s="9">
        <v>29</v>
      </c>
      <c r="AR30" s="9">
        <v>48</v>
      </c>
      <c r="AT30" s="8" t="s">
        <v>196</v>
      </c>
      <c r="AU30" s="12">
        <f t="shared" si="84"/>
        <v>8.064516129032258</v>
      </c>
      <c r="AV30" s="12">
        <f t="shared" si="85"/>
        <v>34.193548387096776</v>
      </c>
      <c r="AW30" s="12">
        <f t="shared" si="86"/>
        <v>27.419354838709676</v>
      </c>
      <c r="AX30" s="12">
        <f t="shared" si="87"/>
        <v>9.3548387096774199</v>
      </c>
      <c r="AY30" s="12">
        <f t="shared" si="88"/>
        <v>2.5806451612903225</v>
      </c>
      <c r="AZ30" s="12">
        <f t="shared" si="89"/>
        <v>18.387096774193548</v>
      </c>
      <c r="BA30" s="12">
        <f t="shared" si="90"/>
        <v>2.258064516129032</v>
      </c>
      <c r="BB30" s="12">
        <f t="shared" si="91"/>
        <v>11.612903225806452</v>
      </c>
      <c r="BC30" s="12">
        <f t="shared" si="92"/>
        <v>37.741935483870968</v>
      </c>
      <c r="BD30" s="12">
        <f t="shared" si="93"/>
        <v>23.548387096774192</v>
      </c>
      <c r="BE30" s="12">
        <f t="shared" si="94"/>
        <v>5.4838709677419359</v>
      </c>
      <c r="BF30" s="12">
        <f t="shared" si="95"/>
        <v>19.35483870967742</v>
      </c>
      <c r="BG30" s="12">
        <f t="shared" si="96"/>
        <v>3.225806451612903</v>
      </c>
      <c r="BH30" s="12">
        <f t="shared" si="97"/>
        <v>8.3870967741935498</v>
      </c>
      <c r="BI30" s="12">
        <f t="shared" si="98"/>
        <v>28.064516129032256</v>
      </c>
      <c r="BJ30" s="12">
        <f t="shared" si="99"/>
        <v>32.903225806451616</v>
      </c>
      <c r="BK30" s="12">
        <f t="shared" si="100"/>
        <v>9.3548387096774199</v>
      </c>
      <c r="BL30" s="12">
        <f t="shared" si="101"/>
        <v>18.064516129032256</v>
      </c>
      <c r="BM30" s="12">
        <f t="shared" si="102"/>
        <v>2.5806451612903225</v>
      </c>
      <c r="BN30" s="12">
        <f t="shared" si="103"/>
        <v>10.64516129032258</v>
      </c>
      <c r="BO30" s="12">
        <f t="shared" si="104"/>
        <v>33.225806451612904</v>
      </c>
      <c r="BP30" s="12">
        <f t="shared" si="105"/>
        <v>27.096774193548391</v>
      </c>
      <c r="BQ30" s="12">
        <f t="shared" si="106"/>
        <v>6.4516129032258061</v>
      </c>
      <c r="BR30" s="12">
        <f t="shared" si="107"/>
        <v>20</v>
      </c>
      <c r="BS30" s="12">
        <f t="shared" si="108"/>
        <v>2.5806451612903225</v>
      </c>
      <c r="BT30" s="12">
        <f t="shared" si="109"/>
        <v>4.5161290322580641</v>
      </c>
      <c r="BU30" s="12">
        <f t="shared" si="110"/>
        <v>12.580645161290322</v>
      </c>
      <c r="BV30" s="12">
        <f t="shared" si="111"/>
        <v>41.29032258064516</v>
      </c>
      <c r="BW30" s="12">
        <f t="shared" si="112"/>
        <v>21.935483870967744</v>
      </c>
      <c r="BX30" s="12">
        <f t="shared" si="113"/>
        <v>17.096774193548388</v>
      </c>
      <c r="BY30" s="12">
        <f t="shared" si="114"/>
        <v>3.225806451612903</v>
      </c>
      <c r="BZ30" s="12">
        <f t="shared" si="115"/>
        <v>5.161290322580645</v>
      </c>
      <c r="CA30" s="12">
        <f t="shared" si="116"/>
        <v>8.3870967741935498</v>
      </c>
      <c r="CB30" s="12">
        <f t="shared" si="117"/>
        <v>46.12903225806452</v>
      </c>
      <c r="CC30" s="12">
        <f t="shared" si="118"/>
        <v>21.612903225806452</v>
      </c>
      <c r="CD30" s="12">
        <f t="shared" si="119"/>
        <v>15.483870967741936</v>
      </c>
      <c r="CE30" s="12">
        <f t="shared" si="120"/>
        <v>2.903225806451613</v>
      </c>
      <c r="CF30" s="12">
        <f t="shared" si="121"/>
        <v>8.3870967741935498</v>
      </c>
      <c r="CG30" s="12">
        <f t="shared" si="122"/>
        <v>27.741935483870968</v>
      </c>
      <c r="CH30" s="12">
        <f t="shared" si="123"/>
        <v>36.129032258064512</v>
      </c>
      <c r="CI30" s="12">
        <f t="shared" si="124"/>
        <v>9.3548387096774199</v>
      </c>
      <c r="CJ30" s="12">
        <f t="shared" si="125"/>
        <v>15.483870967741936</v>
      </c>
    </row>
    <row r="31" spans="2:88" x14ac:dyDescent="0.25">
      <c r="B31" s="8" t="s">
        <v>197</v>
      </c>
      <c r="C31" s="9">
        <v>27</v>
      </c>
      <c r="D31" s="9">
        <v>107</v>
      </c>
      <c r="E31" s="9">
        <v>65</v>
      </c>
      <c r="F31" s="9">
        <v>30</v>
      </c>
      <c r="G31" s="9">
        <v>9</v>
      </c>
      <c r="H31" s="9">
        <v>53</v>
      </c>
      <c r="I31" s="9">
        <v>6</v>
      </c>
      <c r="J31" s="9">
        <v>37</v>
      </c>
      <c r="K31" s="9">
        <v>105</v>
      </c>
      <c r="L31" s="9">
        <v>69</v>
      </c>
      <c r="M31" s="9">
        <v>14</v>
      </c>
      <c r="N31" s="9">
        <v>60</v>
      </c>
      <c r="O31" s="9">
        <v>7</v>
      </c>
      <c r="P31" s="9">
        <v>23</v>
      </c>
      <c r="Q31" s="9">
        <v>52</v>
      </c>
      <c r="R31" s="9">
        <v>115</v>
      </c>
      <c r="S31" s="9">
        <v>44</v>
      </c>
      <c r="T31" s="9">
        <v>50</v>
      </c>
      <c r="U31" s="9">
        <v>5</v>
      </c>
      <c r="V31" s="9">
        <v>33</v>
      </c>
      <c r="W31" s="9">
        <v>82</v>
      </c>
      <c r="X31" s="9">
        <v>101</v>
      </c>
      <c r="Y31" s="9">
        <v>18</v>
      </c>
      <c r="Z31" s="9">
        <v>52</v>
      </c>
      <c r="AA31" s="9">
        <v>6</v>
      </c>
      <c r="AB31" s="9">
        <v>11</v>
      </c>
      <c r="AC31" s="9">
        <v>53</v>
      </c>
      <c r="AD31" s="9">
        <v>112</v>
      </c>
      <c r="AE31" s="9">
        <v>53</v>
      </c>
      <c r="AF31" s="9">
        <v>56</v>
      </c>
      <c r="AG31" s="9">
        <v>9</v>
      </c>
      <c r="AH31" s="9">
        <v>9</v>
      </c>
      <c r="AI31" s="9">
        <v>19</v>
      </c>
      <c r="AJ31" s="9">
        <v>135</v>
      </c>
      <c r="AK31" s="9">
        <v>72</v>
      </c>
      <c r="AL31" s="9">
        <v>47</v>
      </c>
      <c r="AM31" s="9">
        <v>6</v>
      </c>
      <c r="AN31" s="9">
        <v>35</v>
      </c>
      <c r="AO31" s="9">
        <v>58</v>
      </c>
      <c r="AP31" s="9">
        <v>112</v>
      </c>
      <c r="AQ31" s="9">
        <v>35</v>
      </c>
      <c r="AR31" s="9">
        <v>45</v>
      </c>
      <c r="AT31" s="8" t="s">
        <v>197</v>
      </c>
      <c r="AU31" s="12">
        <f t="shared" si="84"/>
        <v>9.2783505154639183</v>
      </c>
      <c r="AV31" s="12">
        <f t="shared" si="85"/>
        <v>36.769759450171826</v>
      </c>
      <c r="AW31" s="12">
        <f t="shared" si="86"/>
        <v>22.336769759450174</v>
      </c>
      <c r="AX31" s="12">
        <f t="shared" si="87"/>
        <v>10.309278350515463</v>
      </c>
      <c r="AY31" s="12">
        <f t="shared" si="88"/>
        <v>3.0927835051546393</v>
      </c>
      <c r="AZ31" s="12">
        <f t="shared" si="89"/>
        <v>18.213058419243985</v>
      </c>
      <c r="BA31" s="12">
        <f t="shared" si="90"/>
        <v>2.0618556701030926</v>
      </c>
      <c r="BB31" s="12">
        <f t="shared" si="91"/>
        <v>12.714776632302405</v>
      </c>
      <c r="BC31" s="12">
        <f t="shared" si="92"/>
        <v>36.082474226804123</v>
      </c>
      <c r="BD31" s="12">
        <f t="shared" si="93"/>
        <v>23.711340206185564</v>
      </c>
      <c r="BE31" s="12">
        <f t="shared" si="94"/>
        <v>4.8109965635738838</v>
      </c>
      <c r="BF31" s="12">
        <f t="shared" si="95"/>
        <v>20.618556701030926</v>
      </c>
      <c r="BG31" s="12">
        <f t="shared" si="96"/>
        <v>2.4054982817869419</v>
      </c>
      <c r="BH31" s="12">
        <f t="shared" si="97"/>
        <v>7.9037800687285218</v>
      </c>
      <c r="BI31" s="12">
        <f t="shared" si="98"/>
        <v>17.869415807560138</v>
      </c>
      <c r="BJ31" s="12">
        <f t="shared" si="99"/>
        <v>39.518900343642613</v>
      </c>
      <c r="BK31" s="12">
        <f t="shared" si="100"/>
        <v>15.120274914089347</v>
      </c>
      <c r="BL31" s="12">
        <f t="shared" si="101"/>
        <v>17.182130584192439</v>
      </c>
      <c r="BM31" s="12">
        <f t="shared" si="102"/>
        <v>1.7182130584192441</v>
      </c>
      <c r="BN31" s="12">
        <f t="shared" si="103"/>
        <v>11.340206185567011</v>
      </c>
      <c r="BO31" s="12">
        <f t="shared" si="104"/>
        <v>28.178694158075601</v>
      </c>
      <c r="BP31" s="12">
        <f t="shared" si="105"/>
        <v>34.707903780068726</v>
      </c>
      <c r="BQ31" s="12">
        <f t="shared" si="106"/>
        <v>6.1855670103092786</v>
      </c>
      <c r="BR31" s="12">
        <f t="shared" si="107"/>
        <v>17.869415807560138</v>
      </c>
      <c r="BS31" s="12">
        <f t="shared" si="108"/>
        <v>2.0618556701030926</v>
      </c>
      <c r="BT31" s="12">
        <f t="shared" si="109"/>
        <v>3.7800687285223367</v>
      </c>
      <c r="BU31" s="12">
        <f t="shared" si="110"/>
        <v>18.213058419243985</v>
      </c>
      <c r="BV31" s="12">
        <f t="shared" si="111"/>
        <v>38.487972508591071</v>
      </c>
      <c r="BW31" s="12">
        <f t="shared" si="112"/>
        <v>18.213058419243985</v>
      </c>
      <c r="BX31" s="12">
        <f t="shared" si="113"/>
        <v>19.243986254295535</v>
      </c>
      <c r="BY31" s="12">
        <f t="shared" si="114"/>
        <v>3.0927835051546393</v>
      </c>
      <c r="BZ31" s="12">
        <f t="shared" si="115"/>
        <v>3.0927835051546393</v>
      </c>
      <c r="CA31" s="12">
        <f t="shared" si="116"/>
        <v>6.5292096219931279</v>
      </c>
      <c r="CB31" s="12">
        <f t="shared" si="117"/>
        <v>46.391752577319586</v>
      </c>
      <c r="CC31" s="12">
        <f t="shared" si="118"/>
        <v>24.742268041237114</v>
      </c>
      <c r="CD31" s="12">
        <f t="shared" si="119"/>
        <v>16.151202749140893</v>
      </c>
      <c r="CE31" s="12">
        <f t="shared" si="120"/>
        <v>2.0618556701030926</v>
      </c>
      <c r="CF31" s="12">
        <f t="shared" si="121"/>
        <v>12.027491408934708</v>
      </c>
      <c r="CG31" s="12">
        <f t="shared" si="122"/>
        <v>19.93127147766323</v>
      </c>
      <c r="CH31" s="12">
        <f t="shared" si="123"/>
        <v>38.487972508591071</v>
      </c>
      <c r="CI31" s="12">
        <f t="shared" si="124"/>
        <v>12.027491408934708</v>
      </c>
      <c r="CJ31" s="12">
        <f t="shared" si="125"/>
        <v>15.463917525773196</v>
      </c>
    </row>
    <row r="32" spans="2:88" x14ac:dyDescent="0.25">
      <c r="B32" s="8" t="s">
        <v>198</v>
      </c>
      <c r="C32" s="9">
        <v>10</v>
      </c>
      <c r="D32" s="9">
        <v>28</v>
      </c>
      <c r="E32" s="9">
        <v>27</v>
      </c>
      <c r="F32" s="9">
        <v>3</v>
      </c>
      <c r="G32" s="9">
        <v>2</v>
      </c>
      <c r="H32" s="9">
        <v>13</v>
      </c>
      <c r="I32" s="9">
        <v>4</v>
      </c>
      <c r="J32" s="9">
        <v>14</v>
      </c>
      <c r="K32" s="9">
        <v>24</v>
      </c>
      <c r="L32" s="9">
        <v>21</v>
      </c>
      <c r="M32" s="9">
        <v>6</v>
      </c>
      <c r="N32" s="9">
        <v>14</v>
      </c>
      <c r="O32" s="9">
        <v>4</v>
      </c>
      <c r="P32" s="9">
        <v>14</v>
      </c>
      <c r="Q32" s="9">
        <v>16</v>
      </c>
      <c r="R32" s="9">
        <v>29</v>
      </c>
      <c r="S32" s="9">
        <v>9</v>
      </c>
      <c r="T32" s="9">
        <v>11</v>
      </c>
      <c r="U32" s="9">
        <v>5</v>
      </c>
      <c r="V32" s="9">
        <v>13</v>
      </c>
      <c r="W32" s="9">
        <v>24</v>
      </c>
      <c r="X32" s="9">
        <v>22</v>
      </c>
      <c r="Y32" s="9">
        <v>8</v>
      </c>
      <c r="Z32" s="9">
        <v>11</v>
      </c>
      <c r="AA32" s="9">
        <v>4</v>
      </c>
      <c r="AB32" s="9">
        <v>5</v>
      </c>
      <c r="AC32" s="9">
        <v>13</v>
      </c>
      <c r="AD32" s="9">
        <v>31</v>
      </c>
      <c r="AE32" s="9">
        <v>19</v>
      </c>
      <c r="AF32" s="9">
        <v>11</v>
      </c>
      <c r="AG32" s="9">
        <v>4</v>
      </c>
      <c r="AH32" s="9">
        <v>4</v>
      </c>
      <c r="AI32" s="9">
        <v>9</v>
      </c>
      <c r="AJ32" s="9">
        <v>33</v>
      </c>
      <c r="AK32" s="9">
        <v>24</v>
      </c>
      <c r="AL32" s="9">
        <v>9</v>
      </c>
      <c r="AM32" s="9">
        <v>3</v>
      </c>
      <c r="AN32" s="9">
        <v>13</v>
      </c>
      <c r="AO32" s="9">
        <v>15</v>
      </c>
      <c r="AP32" s="9">
        <v>26</v>
      </c>
      <c r="AQ32" s="9">
        <v>15</v>
      </c>
      <c r="AR32" s="9">
        <v>11</v>
      </c>
      <c r="AT32" s="8" t="s">
        <v>198</v>
      </c>
      <c r="AU32" s="12">
        <f t="shared" si="84"/>
        <v>12.048192771084338</v>
      </c>
      <c r="AV32" s="12">
        <f t="shared" si="85"/>
        <v>33.734939759036145</v>
      </c>
      <c r="AW32" s="12">
        <f t="shared" si="86"/>
        <v>32.53012048192771</v>
      </c>
      <c r="AX32" s="12">
        <f t="shared" si="87"/>
        <v>3.6144578313253009</v>
      </c>
      <c r="AY32" s="12">
        <f t="shared" si="88"/>
        <v>2.4096385542168677</v>
      </c>
      <c r="AZ32" s="12">
        <f t="shared" si="89"/>
        <v>15.66265060240964</v>
      </c>
      <c r="BA32" s="12">
        <f t="shared" si="90"/>
        <v>4.8192771084337354</v>
      </c>
      <c r="BB32" s="12">
        <f t="shared" si="91"/>
        <v>16.867469879518072</v>
      </c>
      <c r="BC32" s="12">
        <f t="shared" si="92"/>
        <v>28.915662650602407</v>
      </c>
      <c r="BD32" s="12">
        <f t="shared" si="93"/>
        <v>25.301204819277107</v>
      </c>
      <c r="BE32" s="12">
        <f t="shared" si="94"/>
        <v>7.2289156626506017</v>
      </c>
      <c r="BF32" s="12">
        <f t="shared" si="95"/>
        <v>16.867469879518072</v>
      </c>
      <c r="BG32" s="12">
        <f t="shared" si="96"/>
        <v>4.8192771084337354</v>
      </c>
      <c r="BH32" s="12">
        <f t="shared" si="97"/>
        <v>16.867469879518072</v>
      </c>
      <c r="BI32" s="12">
        <f t="shared" si="98"/>
        <v>19.277108433734941</v>
      </c>
      <c r="BJ32" s="12">
        <f t="shared" si="99"/>
        <v>34.939759036144579</v>
      </c>
      <c r="BK32" s="12">
        <f t="shared" si="100"/>
        <v>10.843373493975903</v>
      </c>
      <c r="BL32" s="12">
        <f t="shared" si="101"/>
        <v>13.253012048192772</v>
      </c>
      <c r="BM32" s="12">
        <f t="shared" si="102"/>
        <v>6.024096385542169</v>
      </c>
      <c r="BN32" s="12">
        <f t="shared" si="103"/>
        <v>15.66265060240964</v>
      </c>
      <c r="BO32" s="12">
        <f t="shared" si="104"/>
        <v>28.915662650602407</v>
      </c>
      <c r="BP32" s="12">
        <f t="shared" si="105"/>
        <v>26.506024096385545</v>
      </c>
      <c r="BQ32" s="12">
        <f t="shared" si="106"/>
        <v>9.6385542168674707</v>
      </c>
      <c r="BR32" s="12">
        <f t="shared" si="107"/>
        <v>13.253012048192772</v>
      </c>
      <c r="BS32" s="12">
        <f t="shared" si="108"/>
        <v>4.8192771084337354</v>
      </c>
      <c r="BT32" s="12">
        <f t="shared" si="109"/>
        <v>6.024096385542169</v>
      </c>
      <c r="BU32" s="12">
        <f t="shared" si="110"/>
        <v>15.66265060240964</v>
      </c>
      <c r="BV32" s="12">
        <f t="shared" si="111"/>
        <v>37.349397590361441</v>
      </c>
      <c r="BW32" s="12">
        <f t="shared" si="112"/>
        <v>22.891566265060241</v>
      </c>
      <c r="BX32" s="12">
        <f t="shared" si="113"/>
        <v>13.253012048192772</v>
      </c>
      <c r="BY32" s="12">
        <f t="shared" si="114"/>
        <v>4.8192771084337354</v>
      </c>
      <c r="BZ32" s="12">
        <f t="shared" si="115"/>
        <v>4.8192771084337354</v>
      </c>
      <c r="CA32" s="12">
        <f t="shared" si="116"/>
        <v>10.843373493975903</v>
      </c>
      <c r="CB32" s="12">
        <f t="shared" si="117"/>
        <v>39.75903614457831</v>
      </c>
      <c r="CC32" s="12">
        <f t="shared" si="118"/>
        <v>28.915662650602407</v>
      </c>
      <c r="CD32" s="12">
        <f t="shared" si="119"/>
        <v>10.843373493975903</v>
      </c>
      <c r="CE32" s="12">
        <f t="shared" si="120"/>
        <v>3.6144578313253009</v>
      </c>
      <c r="CF32" s="12">
        <f t="shared" si="121"/>
        <v>15.66265060240964</v>
      </c>
      <c r="CG32" s="12">
        <f t="shared" si="122"/>
        <v>18.072289156626507</v>
      </c>
      <c r="CH32" s="12">
        <f t="shared" si="123"/>
        <v>31.325301204819279</v>
      </c>
      <c r="CI32" s="12">
        <f t="shared" si="124"/>
        <v>18.072289156626507</v>
      </c>
      <c r="CJ32" s="12">
        <f t="shared" si="125"/>
        <v>13.253012048192772</v>
      </c>
    </row>
    <row r="33" spans="2:88" x14ac:dyDescent="0.25">
      <c r="B33" s="8" t="s">
        <v>199</v>
      </c>
      <c r="C33" s="9">
        <v>13</v>
      </c>
      <c r="D33" s="9">
        <v>45</v>
      </c>
      <c r="E33" s="9">
        <v>36</v>
      </c>
      <c r="F33" s="9">
        <v>9</v>
      </c>
      <c r="G33" s="9">
        <v>0</v>
      </c>
      <c r="H33" s="9">
        <v>15</v>
      </c>
      <c r="I33" s="9">
        <v>1</v>
      </c>
      <c r="J33" s="9">
        <v>16</v>
      </c>
      <c r="K33" s="9">
        <v>45</v>
      </c>
      <c r="L33" s="9">
        <v>38</v>
      </c>
      <c r="M33" s="9">
        <v>4</v>
      </c>
      <c r="N33" s="9">
        <v>14</v>
      </c>
      <c r="O33" s="9">
        <v>4</v>
      </c>
      <c r="P33" s="9">
        <v>15</v>
      </c>
      <c r="Q33" s="9">
        <v>38</v>
      </c>
      <c r="R33" s="9">
        <v>33</v>
      </c>
      <c r="S33" s="9">
        <v>13</v>
      </c>
      <c r="T33" s="9">
        <v>15</v>
      </c>
      <c r="U33" s="9">
        <v>2</v>
      </c>
      <c r="V33" s="9">
        <v>20</v>
      </c>
      <c r="W33" s="9">
        <v>38</v>
      </c>
      <c r="X33" s="9">
        <v>34</v>
      </c>
      <c r="Y33" s="9">
        <v>4</v>
      </c>
      <c r="Z33" s="9">
        <v>20</v>
      </c>
      <c r="AA33" s="9">
        <v>3</v>
      </c>
      <c r="AB33" s="9">
        <v>6</v>
      </c>
      <c r="AC33" s="9">
        <v>18</v>
      </c>
      <c r="AD33" s="9">
        <v>49</v>
      </c>
      <c r="AE33" s="9">
        <v>27</v>
      </c>
      <c r="AF33" s="9">
        <v>15</v>
      </c>
      <c r="AG33" s="9">
        <v>3</v>
      </c>
      <c r="AH33" s="9">
        <v>6</v>
      </c>
      <c r="AI33" s="9">
        <v>16</v>
      </c>
      <c r="AJ33" s="9">
        <v>49</v>
      </c>
      <c r="AK33" s="9">
        <v>29</v>
      </c>
      <c r="AL33" s="9">
        <v>15</v>
      </c>
      <c r="AM33" s="9">
        <v>5</v>
      </c>
      <c r="AN33" s="9">
        <v>14</v>
      </c>
      <c r="AO33" s="9">
        <v>32</v>
      </c>
      <c r="AP33" s="9">
        <v>41</v>
      </c>
      <c r="AQ33" s="9">
        <v>13</v>
      </c>
      <c r="AR33" s="9">
        <v>13</v>
      </c>
      <c r="AT33" s="8" t="s">
        <v>199</v>
      </c>
      <c r="AU33" s="12">
        <f t="shared" si="84"/>
        <v>11.016949152542372</v>
      </c>
      <c r="AV33" s="12">
        <f t="shared" si="85"/>
        <v>38.135593220338983</v>
      </c>
      <c r="AW33" s="12">
        <f t="shared" si="86"/>
        <v>30.508474576271187</v>
      </c>
      <c r="AX33" s="12">
        <f t="shared" si="87"/>
        <v>7.6271186440677967</v>
      </c>
      <c r="AY33" s="12">
        <f t="shared" si="88"/>
        <v>0</v>
      </c>
      <c r="AZ33" s="12">
        <f t="shared" si="89"/>
        <v>12.711864406779661</v>
      </c>
      <c r="BA33" s="12">
        <f t="shared" si="90"/>
        <v>0.84745762711864403</v>
      </c>
      <c r="BB33" s="12">
        <f t="shared" si="91"/>
        <v>13.559322033898304</v>
      </c>
      <c r="BC33" s="12">
        <f t="shared" si="92"/>
        <v>38.135593220338983</v>
      </c>
      <c r="BD33" s="12">
        <f t="shared" si="93"/>
        <v>32.20338983050847</v>
      </c>
      <c r="BE33" s="12">
        <f t="shared" si="94"/>
        <v>3.3898305084745761</v>
      </c>
      <c r="BF33" s="12">
        <f t="shared" si="95"/>
        <v>11.864406779661017</v>
      </c>
      <c r="BG33" s="12">
        <f t="shared" si="96"/>
        <v>3.3898305084745761</v>
      </c>
      <c r="BH33" s="12">
        <f t="shared" si="97"/>
        <v>12.711864406779661</v>
      </c>
      <c r="BI33" s="12">
        <f t="shared" si="98"/>
        <v>32.20338983050847</v>
      </c>
      <c r="BJ33" s="12">
        <f t="shared" si="99"/>
        <v>27.966101694915253</v>
      </c>
      <c r="BK33" s="12">
        <f t="shared" si="100"/>
        <v>11.016949152542372</v>
      </c>
      <c r="BL33" s="12">
        <f t="shared" si="101"/>
        <v>12.711864406779661</v>
      </c>
      <c r="BM33" s="12">
        <f t="shared" si="102"/>
        <v>1.6949152542372881</v>
      </c>
      <c r="BN33" s="12">
        <f t="shared" si="103"/>
        <v>16.949152542372879</v>
      </c>
      <c r="BO33" s="12">
        <f t="shared" si="104"/>
        <v>32.20338983050847</v>
      </c>
      <c r="BP33" s="12">
        <f t="shared" si="105"/>
        <v>28.8135593220339</v>
      </c>
      <c r="BQ33" s="12">
        <f t="shared" si="106"/>
        <v>3.3898305084745761</v>
      </c>
      <c r="BR33" s="12">
        <f t="shared" si="107"/>
        <v>16.949152542372879</v>
      </c>
      <c r="BS33" s="12">
        <f t="shared" si="108"/>
        <v>2.5423728813559325</v>
      </c>
      <c r="BT33" s="12">
        <f t="shared" si="109"/>
        <v>5.0847457627118651</v>
      </c>
      <c r="BU33" s="12">
        <f t="shared" si="110"/>
        <v>15.254237288135593</v>
      </c>
      <c r="BV33" s="12">
        <f t="shared" si="111"/>
        <v>41.525423728813557</v>
      </c>
      <c r="BW33" s="12">
        <f t="shared" si="112"/>
        <v>22.881355932203391</v>
      </c>
      <c r="BX33" s="12">
        <f t="shared" si="113"/>
        <v>12.711864406779661</v>
      </c>
      <c r="BY33" s="12">
        <f t="shared" si="114"/>
        <v>2.5423728813559325</v>
      </c>
      <c r="BZ33" s="12">
        <f t="shared" si="115"/>
        <v>5.0847457627118651</v>
      </c>
      <c r="CA33" s="12">
        <f t="shared" si="116"/>
        <v>13.559322033898304</v>
      </c>
      <c r="CB33" s="12">
        <f t="shared" si="117"/>
        <v>41.525423728813557</v>
      </c>
      <c r="CC33" s="12">
        <f t="shared" si="118"/>
        <v>24.576271186440678</v>
      </c>
      <c r="CD33" s="12">
        <f t="shared" si="119"/>
        <v>12.711864406779661</v>
      </c>
      <c r="CE33" s="12">
        <f t="shared" si="120"/>
        <v>4.2372881355932197</v>
      </c>
      <c r="CF33" s="12">
        <f t="shared" si="121"/>
        <v>11.864406779661017</v>
      </c>
      <c r="CG33" s="12">
        <f t="shared" si="122"/>
        <v>27.118644067796609</v>
      </c>
      <c r="CH33" s="12">
        <f t="shared" si="123"/>
        <v>34.745762711864408</v>
      </c>
      <c r="CI33" s="12">
        <f t="shared" si="124"/>
        <v>11.016949152542372</v>
      </c>
      <c r="CJ33" s="12">
        <f t="shared" si="125"/>
        <v>11.016949152542372</v>
      </c>
    </row>
    <row r="34" spans="2:88" x14ac:dyDescent="0.25">
      <c r="B34" s="45" t="s">
        <v>42</v>
      </c>
      <c r="C34" s="49"/>
      <c r="D34" s="49"/>
      <c r="E34" s="49"/>
      <c r="AT34" s="45" t="s">
        <v>42</v>
      </c>
      <c r="AU34" s="49"/>
      <c r="AV34" s="49"/>
      <c r="AW34" s="49"/>
      <c r="BA34" s="49"/>
      <c r="BB34" s="49"/>
      <c r="BC34" s="49"/>
      <c r="BG34" s="49"/>
      <c r="BH34" s="49"/>
      <c r="BI34" s="49"/>
      <c r="BM34" s="49"/>
      <c r="BN34" s="49"/>
      <c r="BO34" s="49"/>
      <c r="BS34" s="49"/>
      <c r="BT34" s="49"/>
      <c r="BU34" s="49"/>
      <c r="BY34" s="49"/>
      <c r="BZ34" s="49"/>
      <c r="CA34" s="49"/>
      <c r="CE34" s="49"/>
      <c r="CF34" s="49"/>
      <c r="CG34" s="49"/>
    </row>
    <row r="35" spans="2:88" x14ac:dyDescent="0.25">
      <c r="B35" s="8" t="s">
        <v>43</v>
      </c>
      <c r="C35" s="9">
        <v>467</v>
      </c>
      <c r="D35" s="9">
        <v>1701</v>
      </c>
      <c r="E35" s="9">
        <v>1395</v>
      </c>
      <c r="F35" s="9">
        <v>545</v>
      </c>
      <c r="G35" s="9">
        <v>143</v>
      </c>
      <c r="H35" s="9">
        <v>884</v>
      </c>
      <c r="I35" s="9">
        <v>113</v>
      </c>
      <c r="J35" s="9">
        <v>626</v>
      </c>
      <c r="K35" s="9">
        <v>1773</v>
      </c>
      <c r="L35" s="9">
        <v>1374</v>
      </c>
      <c r="M35" s="9">
        <v>249</v>
      </c>
      <c r="N35" s="9">
        <v>1000</v>
      </c>
      <c r="O35" s="9">
        <v>149</v>
      </c>
      <c r="P35" s="9">
        <v>480</v>
      </c>
      <c r="Q35" s="9">
        <v>1428</v>
      </c>
      <c r="R35" s="9">
        <v>1771</v>
      </c>
      <c r="S35" s="9">
        <v>521</v>
      </c>
      <c r="T35" s="9">
        <v>786</v>
      </c>
      <c r="U35" s="9">
        <v>150</v>
      </c>
      <c r="V35" s="9">
        <v>581</v>
      </c>
      <c r="W35" s="9">
        <v>1813</v>
      </c>
      <c r="X35" s="9">
        <v>1386</v>
      </c>
      <c r="Y35" s="9">
        <v>317</v>
      </c>
      <c r="Z35" s="9">
        <v>888</v>
      </c>
      <c r="AA35" s="9">
        <v>138</v>
      </c>
      <c r="AB35" s="9">
        <v>191</v>
      </c>
      <c r="AC35" s="9">
        <v>797</v>
      </c>
      <c r="AD35" s="9">
        <v>2033</v>
      </c>
      <c r="AE35" s="9">
        <v>1179</v>
      </c>
      <c r="AF35" s="9">
        <v>797</v>
      </c>
      <c r="AG35" s="9">
        <v>169</v>
      </c>
      <c r="AH35" s="9">
        <v>220</v>
      </c>
      <c r="AI35" s="9">
        <v>465</v>
      </c>
      <c r="AJ35" s="9">
        <v>2349</v>
      </c>
      <c r="AK35" s="9">
        <v>1307</v>
      </c>
      <c r="AL35" s="9">
        <v>625</v>
      </c>
      <c r="AM35" s="9">
        <v>153</v>
      </c>
      <c r="AN35" s="9">
        <v>521</v>
      </c>
      <c r="AO35" s="9">
        <v>1174</v>
      </c>
      <c r="AP35" s="9">
        <v>1924</v>
      </c>
      <c r="AQ35" s="9">
        <v>668</v>
      </c>
      <c r="AR35" s="9">
        <v>695</v>
      </c>
      <c r="AT35" s="8" t="s">
        <v>43</v>
      </c>
      <c r="AU35" s="48">
        <f t="shared" ref="AU35:AU36" si="126">C35/(C35+D35+E35+F35+G35+H35)*100</f>
        <v>9.0944498539435248</v>
      </c>
      <c r="AV35" s="48">
        <f t="shared" ref="AV35:AV36" si="127">D35/(C35+D35+E35+F35+G35+H35)*100</f>
        <v>33.125608568646541</v>
      </c>
      <c r="AW35" s="48">
        <f t="shared" ref="AW35:AW36" si="128">E35/(C35+D35+E35+F35+G35+H35)*100</f>
        <v>27.166504381694256</v>
      </c>
      <c r="AX35" s="48">
        <f t="shared" ref="AX35:AX36" si="129">F35/(C35+D35+E35+F35+G35+H35)*100</f>
        <v>10.613437195715676</v>
      </c>
      <c r="AY35" s="48">
        <f t="shared" ref="AY35:AY36" si="130">G35/(C35+D35+E35+F35+G35+H35)*100</f>
        <v>2.7848101265822782</v>
      </c>
      <c r="AZ35" s="48">
        <f t="shared" ref="AZ35:AZ36" si="131">H35/(C35+D35+E35+F35+G35+H35)*100</f>
        <v>17.215189873417721</v>
      </c>
      <c r="BA35" s="48">
        <f t="shared" ref="BA35:BA36" si="132">I35/(I35+J35+K35+L35+M35+N35)*100</f>
        <v>2.2005842259006818</v>
      </c>
      <c r="BB35" s="48">
        <f t="shared" ref="BB35:BB36" si="133">J35/(I35+J35+K35+L35+M35+N35)*100</f>
        <v>12.190847127555989</v>
      </c>
      <c r="BC35" s="48">
        <f t="shared" ref="BC35:BC36" si="134">K35/(I35+J35+K35+L35+M35+N35)*100</f>
        <v>34.527750730282378</v>
      </c>
      <c r="BD35" s="48">
        <f t="shared" ref="BD35:BD36" si="135">L35/(I35+J35+K35+L35+M35+N35)*100</f>
        <v>26.757546251217136</v>
      </c>
      <c r="BE35" s="48">
        <f t="shared" ref="BE35:BE36" si="136">M35/(I35+J35+K35+L35+M35+N35)*100</f>
        <v>4.8490749756572544</v>
      </c>
      <c r="BF35" s="48">
        <f t="shared" ref="BF35:BF36" si="137">N35/(I35+J35+K35+L35+M35+N35)*100</f>
        <v>19.474196689386563</v>
      </c>
      <c r="BG35" s="48">
        <f t="shared" ref="BG35:BG36" si="138">O35/(O35+P35+Q35+R35+S35+T35)*100</f>
        <v>2.9016553067185979</v>
      </c>
      <c r="BH35" s="48">
        <f t="shared" ref="BH35:BH36" si="139">P35/(O35+P35+Q35+R35+S35+T35)*100</f>
        <v>9.3476144109055497</v>
      </c>
      <c r="BI35" s="48">
        <f t="shared" ref="BI35:BI36" si="140">Q35/(O35+P35+Q35+R35+S35+T35)*100</f>
        <v>27.80915287244401</v>
      </c>
      <c r="BJ35" s="48">
        <f t="shared" ref="BJ35:BJ36" si="141">R35/(O35+P35+Q35+R35+S35+T35)*100</f>
        <v>34.488802336903603</v>
      </c>
      <c r="BK35" s="48">
        <f t="shared" ref="BK35:BK36" si="142">S35/(O35+P35+Q35+R35+S35+T35)*100</f>
        <v>10.146056475170399</v>
      </c>
      <c r="BL35" s="48">
        <f t="shared" ref="BL35:BL36" si="143">T35/(O35+P35+Q35+R35+S35+T35)*100</f>
        <v>15.306718597857838</v>
      </c>
      <c r="BM35" s="48">
        <f t="shared" ref="BM35:BM36" si="144">U35/(U35+V35+W35+X35+Y35+Z35)*100</f>
        <v>2.9211295034079843</v>
      </c>
      <c r="BN35" s="48">
        <f t="shared" ref="BN35:BN36" si="145">V35/(U35+V35+W35+X35+Y35+Z35)*100</f>
        <v>11.314508276533592</v>
      </c>
      <c r="BO35" s="48">
        <f t="shared" ref="BO35:BO36" si="146">W35/(U35+V35+W35+X35+Y35+Z35)*100</f>
        <v>35.306718597857838</v>
      </c>
      <c r="BP35" s="48">
        <f t="shared" ref="BP35:BP36" si="147">X35/(U35+V35+W35+X35+Y35+Z35)*100</f>
        <v>26.991236611489779</v>
      </c>
      <c r="BQ35" s="48">
        <f t="shared" ref="BQ35:BQ36" si="148">Y35/(U35+V35+W35+X35+Y35+Z35)*100</f>
        <v>6.1733203505355405</v>
      </c>
      <c r="BR35" s="48">
        <f t="shared" ref="BR35:BR36" si="149">Z35/(U35+V35+W35+X35+Y35+Z35)*100</f>
        <v>17.293086660175266</v>
      </c>
      <c r="BS35" s="48">
        <f t="shared" ref="BS35:BS36" si="150">AA35/(AA35+AB35+AC35+AD35+AE35+AF35)*100</f>
        <v>2.6874391431353457</v>
      </c>
      <c r="BT35" s="48">
        <f t="shared" ref="BT35:BT36" si="151">AB35/(AA35+AB35+AC35+AD35+AE35+AF35)*100</f>
        <v>3.7195715676728338</v>
      </c>
      <c r="BU35" s="48">
        <f t="shared" ref="BU35:BU36" si="152">AC35/(AA35+AB35+AC35+AD35+AE35+AF35)*100</f>
        <v>15.52093476144109</v>
      </c>
      <c r="BV35" s="48">
        <f t="shared" ref="BV35:BV36" si="153">AD35/(AA35+AB35+AC35+AD35+AE35+AF35)*100</f>
        <v>39.591041869522883</v>
      </c>
      <c r="BW35" s="48">
        <f t="shared" ref="BW35:BW36" si="154">AE35/(AA35+AB35+AC35+AD35+AE35+AF35)*100</f>
        <v>22.960077896786757</v>
      </c>
      <c r="BX35" s="48">
        <f t="shared" ref="BX35:BX36" si="155">AF35/(AA35+AB35+AC35+AD35+AE35+AF35)*100</f>
        <v>15.52093476144109</v>
      </c>
      <c r="BY35" s="48">
        <f t="shared" ref="BY35:BY36" si="156">AG35/(AG35+AH35+AI35+AJ35+AK35+AL35)*100</f>
        <v>3.2911392405063293</v>
      </c>
      <c r="BZ35" s="48">
        <f t="shared" ref="BZ35:BZ36" si="157">AH35/(AG35+AH35+AI35+AJ35+AK35+AL35)*100</f>
        <v>4.2843232716650439</v>
      </c>
      <c r="CA35" s="48">
        <f t="shared" ref="CA35:CA36" si="158">AI35/(AG35+AH35+AI35+AJ35+AK35+AL35)*100</f>
        <v>9.0555014605647521</v>
      </c>
      <c r="CB35" s="48">
        <f t="shared" ref="CB35:CB36" si="159">AJ35/(AG35+AH35+AI35+AJ35+AK35+AL35)*100</f>
        <v>45.744888023369036</v>
      </c>
      <c r="CC35" s="48">
        <f t="shared" ref="CC35:CC36" si="160">AK35/(AG35+AH35+AI35+AJ35+AK35+AL35)*100</f>
        <v>25.452775073028238</v>
      </c>
      <c r="CD35" s="48">
        <f t="shared" ref="CD35:CD36" si="161">AL35/(AG35+AH35+AI35+AJ35+AK35+AL35)*100</f>
        <v>12.171372930866601</v>
      </c>
      <c r="CE35" s="48">
        <f t="shared" ref="CE35:CE36" si="162">AM35/(AM35+AN35+AO35+AP35+AQ35+AR35)*100</f>
        <v>2.9795520934761441</v>
      </c>
      <c r="CF35" s="48">
        <f t="shared" ref="CF35:CF36" si="163">AN35/(AM35+AN35+AO35+AP35+AQ35+AR35)*100</f>
        <v>10.146056475170399</v>
      </c>
      <c r="CG35" s="48">
        <f t="shared" ref="CG35:CG36" si="164">AO35/(AM35+AN35+AO35+AP35+AQ35+AR35)*100</f>
        <v>22.862706913339824</v>
      </c>
      <c r="CH35" s="48">
        <f t="shared" ref="CH35:CH36" si="165">AP35/(AM35+AN35+AO35+AP35+AQ35+AR35)*100</f>
        <v>37.468354430379748</v>
      </c>
      <c r="CI35" s="48">
        <f t="shared" ref="CI35:CI36" si="166">AQ35/(AM35+AN35+AO35+AP35+AQ35+AR35)*100</f>
        <v>13.008763388510225</v>
      </c>
      <c r="CJ35" s="48">
        <f t="shared" ref="CJ35:CJ36" si="167">AR35/(AM35+AN35+AO35+AP35+AQ35+AR35)*100</f>
        <v>13.534566699123662</v>
      </c>
    </row>
    <row r="36" spans="2:88" x14ac:dyDescent="0.25">
      <c r="B36" s="8" t="s">
        <v>44</v>
      </c>
      <c r="C36" s="9">
        <v>231</v>
      </c>
      <c r="D36" s="9">
        <v>659</v>
      </c>
      <c r="E36" s="9">
        <v>469</v>
      </c>
      <c r="F36" s="9">
        <v>192</v>
      </c>
      <c r="G36" s="9">
        <v>52</v>
      </c>
      <c r="H36" s="9">
        <v>275</v>
      </c>
      <c r="I36" s="9">
        <v>50</v>
      </c>
      <c r="J36" s="9">
        <v>248</v>
      </c>
      <c r="K36" s="9">
        <v>643</v>
      </c>
      <c r="L36" s="9">
        <v>502</v>
      </c>
      <c r="M36" s="9">
        <v>79</v>
      </c>
      <c r="N36" s="9">
        <v>356</v>
      </c>
      <c r="O36" s="9">
        <v>64</v>
      </c>
      <c r="P36" s="9">
        <v>198</v>
      </c>
      <c r="Q36" s="9">
        <v>451</v>
      </c>
      <c r="R36" s="9">
        <v>759</v>
      </c>
      <c r="S36" s="9">
        <v>197</v>
      </c>
      <c r="T36" s="9">
        <v>209</v>
      </c>
      <c r="U36" s="9">
        <v>49</v>
      </c>
      <c r="V36" s="9">
        <v>217</v>
      </c>
      <c r="W36" s="9">
        <v>731</v>
      </c>
      <c r="X36" s="9">
        <v>536</v>
      </c>
      <c r="Y36" s="9">
        <v>88</v>
      </c>
      <c r="Z36" s="9">
        <v>257</v>
      </c>
      <c r="AA36" s="9">
        <v>50</v>
      </c>
      <c r="AB36" s="9">
        <v>68</v>
      </c>
      <c r="AC36" s="9">
        <v>236</v>
      </c>
      <c r="AD36" s="9">
        <v>800</v>
      </c>
      <c r="AE36" s="9">
        <v>509</v>
      </c>
      <c r="AF36" s="9">
        <v>215</v>
      </c>
      <c r="AG36" s="9">
        <v>53</v>
      </c>
      <c r="AH36" s="9">
        <v>76</v>
      </c>
      <c r="AI36" s="9">
        <v>159</v>
      </c>
      <c r="AJ36" s="9">
        <v>914</v>
      </c>
      <c r="AK36" s="9">
        <v>491</v>
      </c>
      <c r="AL36" s="9">
        <v>185</v>
      </c>
      <c r="AM36" s="9">
        <v>45</v>
      </c>
      <c r="AN36" s="9">
        <v>173</v>
      </c>
      <c r="AO36" s="9">
        <v>462</v>
      </c>
      <c r="AP36" s="9">
        <v>762</v>
      </c>
      <c r="AQ36" s="9">
        <v>218</v>
      </c>
      <c r="AR36" s="9">
        <v>218</v>
      </c>
      <c r="AT36" s="8" t="s">
        <v>44</v>
      </c>
      <c r="AU36" s="48">
        <f t="shared" si="126"/>
        <v>12.300319488817891</v>
      </c>
      <c r="AV36" s="48">
        <f t="shared" si="127"/>
        <v>35.090521831735884</v>
      </c>
      <c r="AW36" s="48">
        <f t="shared" si="128"/>
        <v>24.973375931842384</v>
      </c>
      <c r="AX36" s="48">
        <f t="shared" si="129"/>
        <v>10.223642172523961</v>
      </c>
      <c r="AY36" s="48">
        <f t="shared" si="130"/>
        <v>2.7689030883919061</v>
      </c>
      <c r="AZ36" s="48">
        <f t="shared" si="131"/>
        <v>14.643237486687966</v>
      </c>
      <c r="BA36" s="48">
        <f t="shared" si="132"/>
        <v>2.6624068157614484</v>
      </c>
      <c r="BB36" s="48">
        <f t="shared" si="133"/>
        <v>13.205537806176784</v>
      </c>
      <c r="BC36" s="48">
        <f t="shared" si="134"/>
        <v>34.23855165069223</v>
      </c>
      <c r="BD36" s="48">
        <f t="shared" si="135"/>
        <v>26.730564430244939</v>
      </c>
      <c r="BE36" s="48">
        <f t="shared" si="136"/>
        <v>4.2066027689030889</v>
      </c>
      <c r="BF36" s="48">
        <f t="shared" si="137"/>
        <v>18.956336528221513</v>
      </c>
      <c r="BG36" s="48">
        <f t="shared" si="138"/>
        <v>3.407880724174654</v>
      </c>
      <c r="BH36" s="48">
        <f t="shared" si="139"/>
        <v>10.543130990415335</v>
      </c>
      <c r="BI36" s="48">
        <f t="shared" si="140"/>
        <v>24.014909478168263</v>
      </c>
      <c r="BJ36" s="48">
        <f t="shared" si="141"/>
        <v>40.415335463258785</v>
      </c>
      <c r="BK36" s="48">
        <f t="shared" si="142"/>
        <v>10.489882854100106</v>
      </c>
      <c r="BL36" s="48">
        <f t="shared" si="143"/>
        <v>11.128860489882854</v>
      </c>
      <c r="BM36" s="48">
        <f t="shared" si="144"/>
        <v>2.6091586794462196</v>
      </c>
      <c r="BN36" s="48">
        <f t="shared" si="145"/>
        <v>11.554845580404686</v>
      </c>
      <c r="BO36" s="48">
        <f t="shared" si="146"/>
        <v>38.924387646432372</v>
      </c>
      <c r="BP36" s="48">
        <f t="shared" si="147"/>
        <v>28.541001064962728</v>
      </c>
      <c r="BQ36" s="48">
        <f t="shared" si="148"/>
        <v>4.685835995740149</v>
      </c>
      <c r="BR36" s="48">
        <f t="shared" si="149"/>
        <v>13.684771033013845</v>
      </c>
      <c r="BS36" s="48">
        <f t="shared" si="150"/>
        <v>2.6624068157614484</v>
      </c>
      <c r="BT36" s="48">
        <f t="shared" si="151"/>
        <v>3.6208732694355699</v>
      </c>
      <c r="BU36" s="48">
        <f t="shared" si="152"/>
        <v>12.566560170394037</v>
      </c>
      <c r="BV36" s="48">
        <f t="shared" si="153"/>
        <v>42.598509052183175</v>
      </c>
      <c r="BW36" s="48">
        <f t="shared" si="154"/>
        <v>27.103301384451544</v>
      </c>
      <c r="BX36" s="48">
        <f t="shared" si="155"/>
        <v>11.448349307774228</v>
      </c>
      <c r="BY36" s="48">
        <f t="shared" si="156"/>
        <v>2.8221512247071354</v>
      </c>
      <c r="BZ36" s="48">
        <f t="shared" si="157"/>
        <v>4.046858359957402</v>
      </c>
      <c r="CA36" s="48">
        <f t="shared" si="158"/>
        <v>8.4664536741214054</v>
      </c>
      <c r="CB36" s="48">
        <f t="shared" si="159"/>
        <v>48.668796592119271</v>
      </c>
      <c r="CC36" s="48">
        <f t="shared" si="160"/>
        <v>26.144834930777421</v>
      </c>
      <c r="CD36" s="48">
        <f t="shared" si="161"/>
        <v>9.850905218317358</v>
      </c>
      <c r="CE36" s="48">
        <f t="shared" si="162"/>
        <v>2.3961661341853033</v>
      </c>
      <c r="CF36" s="48">
        <f t="shared" si="163"/>
        <v>9.2119275825346119</v>
      </c>
      <c r="CG36" s="48">
        <f t="shared" si="164"/>
        <v>24.600638977635782</v>
      </c>
      <c r="CH36" s="48">
        <f t="shared" si="165"/>
        <v>40.575079872204469</v>
      </c>
      <c r="CI36" s="48">
        <f t="shared" si="166"/>
        <v>11.608093716719916</v>
      </c>
      <c r="CJ36" s="48">
        <f t="shared" si="167"/>
        <v>11.608093716719916</v>
      </c>
    </row>
  </sheetData>
  <mergeCells count="17">
    <mergeCell ref="AA9:AF9"/>
    <mergeCell ref="AG9:AL9"/>
    <mergeCell ref="AM9:AR9"/>
    <mergeCell ref="CE9:CJ9"/>
    <mergeCell ref="B6:CJ6"/>
    <mergeCell ref="AU9:AZ9"/>
    <mergeCell ref="BA9:BF9"/>
    <mergeCell ref="BG9:BL9"/>
    <mergeCell ref="BM9:BR9"/>
    <mergeCell ref="BS9:BX9"/>
    <mergeCell ref="BY9:CD9"/>
    <mergeCell ref="B9:B10"/>
    <mergeCell ref="AT9:AT10"/>
    <mergeCell ref="C9:H9"/>
    <mergeCell ref="I9:N9"/>
    <mergeCell ref="O9:T9"/>
    <mergeCell ref="U9:Z9"/>
  </mergeCells>
  <hyperlinks>
    <hyperlink ref="B4" location="Índice!A1" display="voltar" xr:uid="{276B22D0-0B25-4015-ABB3-999F959AD1BA}"/>
  </hyperlink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D8D2D9"/>
  </sheetPr>
  <dimension ref="A2:C26"/>
  <sheetViews>
    <sheetView showGridLines="0" zoomScaleNormal="100" workbookViewId="0">
      <selection activeCell="B11" sqref="B11"/>
    </sheetView>
  </sheetViews>
  <sheetFormatPr defaultRowHeight="15" x14ac:dyDescent="0.25"/>
  <cols>
    <col min="1" max="1" width="3.5703125" customWidth="1"/>
    <col min="2" max="2" width="27.5703125" bestFit="1" customWidth="1"/>
    <col min="3" max="3" width="99.28515625" customWidth="1"/>
  </cols>
  <sheetData>
    <row r="2" spans="1:3" ht="18" x14ac:dyDescent="0.25">
      <c r="B2" s="27" t="s">
        <v>180</v>
      </c>
    </row>
    <row r="3" spans="1:3" x14ac:dyDescent="0.25">
      <c r="A3" s="15"/>
      <c r="B3" s="26" t="str">
        <f>Índice!B11</f>
        <v>Maio 2022</v>
      </c>
    </row>
    <row r="4" spans="1:3" x14ac:dyDescent="0.25">
      <c r="B4" s="25" t="s">
        <v>30</v>
      </c>
    </row>
    <row r="5" spans="1:3" ht="3" customHeight="1" x14ac:dyDescent="0.25">
      <c r="B5" s="25"/>
    </row>
    <row r="6" spans="1:3" ht="18" x14ac:dyDescent="0.25">
      <c r="B6" s="24" t="s">
        <v>184</v>
      </c>
    </row>
    <row r="7" spans="1:3" ht="3" customHeight="1" x14ac:dyDescent="0.25"/>
    <row r="9" spans="1:3" x14ac:dyDescent="0.25">
      <c r="B9" s="67" t="s">
        <v>2</v>
      </c>
      <c r="C9" s="68"/>
    </row>
    <row r="10" spans="1:3" x14ac:dyDescent="0.25">
      <c r="B10" s="8" t="s">
        <v>3</v>
      </c>
      <c r="C10" s="17" t="s">
        <v>31</v>
      </c>
    </row>
    <row r="11" spans="1:3" x14ac:dyDescent="0.25">
      <c r="B11" s="8" t="s">
        <v>4</v>
      </c>
      <c r="C11" s="17" t="s">
        <v>32</v>
      </c>
    </row>
    <row r="12" spans="1:3" x14ac:dyDescent="0.25">
      <c r="B12" s="8" t="s">
        <v>5</v>
      </c>
      <c r="C12" s="17" t="s">
        <v>33</v>
      </c>
    </row>
    <row r="13" spans="1:3" x14ac:dyDescent="0.25">
      <c r="B13" s="8" t="s">
        <v>6</v>
      </c>
      <c r="C13" s="17" t="s">
        <v>41</v>
      </c>
    </row>
    <row r="14" spans="1:3" x14ac:dyDescent="0.25">
      <c r="B14" s="18"/>
      <c r="C14" s="19"/>
    </row>
    <row r="15" spans="1:3" x14ac:dyDescent="0.25">
      <c r="B15" s="69" t="s">
        <v>17</v>
      </c>
      <c r="C15" s="70"/>
    </row>
    <row r="16" spans="1:3" x14ac:dyDescent="0.25">
      <c r="B16" s="8" t="s">
        <v>10</v>
      </c>
      <c r="C16" s="17" t="s">
        <v>34</v>
      </c>
    </row>
    <row r="17" spans="2:3" x14ac:dyDescent="0.25">
      <c r="B17" s="8" t="s">
        <v>11</v>
      </c>
      <c r="C17" s="17" t="s">
        <v>35</v>
      </c>
    </row>
    <row r="18" spans="2:3" x14ac:dyDescent="0.25">
      <c r="B18" s="8" t="s">
        <v>12</v>
      </c>
      <c r="C18" s="17" t="s">
        <v>36</v>
      </c>
    </row>
    <row r="19" spans="2:3" x14ac:dyDescent="0.25">
      <c r="B19" s="8" t="s">
        <v>13</v>
      </c>
      <c r="C19" s="17" t="s">
        <v>37</v>
      </c>
    </row>
    <row r="20" spans="2:3" x14ac:dyDescent="0.25">
      <c r="B20" s="8" t="s">
        <v>14</v>
      </c>
      <c r="C20" s="17" t="s">
        <v>38</v>
      </c>
    </row>
    <row r="21" spans="2:3" x14ac:dyDescent="0.25">
      <c r="B21" s="8" t="s">
        <v>15</v>
      </c>
      <c r="C21" s="17" t="s">
        <v>39</v>
      </c>
    </row>
    <row r="22" spans="2:3" x14ac:dyDescent="0.25">
      <c r="B22" s="8" t="s">
        <v>16</v>
      </c>
      <c r="C22" s="17" t="s">
        <v>40</v>
      </c>
    </row>
    <row r="23" spans="2:3" x14ac:dyDescent="0.25">
      <c r="B23" s="18"/>
      <c r="C23" s="19"/>
    </row>
    <row r="24" spans="2:3" x14ac:dyDescent="0.25">
      <c r="B24" s="69" t="s">
        <v>42</v>
      </c>
      <c r="C24" s="70"/>
    </row>
    <row r="25" spans="2:3" ht="56.25" x14ac:dyDescent="0.25">
      <c r="B25" s="8" t="s">
        <v>43</v>
      </c>
      <c r="C25" s="20" t="s">
        <v>46</v>
      </c>
    </row>
    <row r="26" spans="2:3" ht="45" x14ac:dyDescent="0.25">
      <c r="B26" s="8" t="s">
        <v>44</v>
      </c>
      <c r="C26" s="20" t="s">
        <v>45</v>
      </c>
    </row>
  </sheetData>
  <mergeCells count="3">
    <mergeCell ref="B9:C9"/>
    <mergeCell ref="B15:C15"/>
    <mergeCell ref="B24:C24"/>
  </mergeCells>
  <hyperlinks>
    <hyperlink ref="B4" location="Índice!A1" display="voltar" xr:uid="{7C3ACE34-CEF7-421A-BB20-B418BAAF32D9}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D2D9"/>
  </sheetPr>
  <dimension ref="A2:J36"/>
  <sheetViews>
    <sheetView showGridLines="0" topLeftCell="A7" zoomScaleNormal="100" workbookViewId="0">
      <selection activeCell="B10" sqref="B10"/>
    </sheetView>
  </sheetViews>
  <sheetFormatPr defaultRowHeight="15" x14ac:dyDescent="0.25"/>
  <cols>
    <col min="1" max="1" width="3.42578125" customWidth="1"/>
    <col min="2" max="2" width="28.28515625" customWidth="1"/>
    <col min="3" max="5" width="14.5703125" customWidth="1"/>
    <col min="6" max="6" width="3.42578125" customWidth="1"/>
    <col min="7" max="7" width="27.5703125" bestFit="1" customWidth="1"/>
    <col min="8" max="10" width="13.7109375" customWidth="1"/>
  </cols>
  <sheetData>
    <row r="2" spans="1:10" ht="18" x14ac:dyDescent="0.25">
      <c r="B2" s="27" t="s">
        <v>180</v>
      </c>
    </row>
    <row r="3" spans="1:10" x14ac:dyDescent="0.25">
      <c r="A3" s="15"/>
      <c r="B3" s="26" t="str">
        <f>Índice!B11</f>
        <v>Maio 2022</v>
      </c>
    </row>
    <row r="4" spans="1:10" x14ac:dyDescent="0.25">
      <c r="B4" s="25" t="s">
        <v>30</v>
      </c>
    </row>
    <row r="5" spans="1:10" ht="3" customHeight="1" x14ac:dyDescent="0.25">
      <c r="B5" s="16"/>
    </row>
    <row r="6" spans="1:10" ht="18" customHeight="1" x14ac:dyDescent="0.25">
      <c r="B6" s="62" t="s">
        <v>52</v>
      </c>
      <c r="C6" s="62"/>
      <c r="D6" s="62"/>
      <c r="E6" s="62"/>
      <c r="F6" s="62"/>
      <c r="G6" s="62"/>
      <c r="H6" s="62"/>
      <c r="I6" s="62"/>
      <c r="J6" s="62"/>
    </row>
    <row r="7" spans="1:10" ht="18" customHeight="1" x14ac:dyDescent="0.25">
      <c r="B7" s="62"/>
      <c r="C7" s="62"/>
      <c r="D7" s="62"/>
      <c r="E7" s="62"/>
      <c r="F7" s="62"/>
      <c r="G7" s="62"/>
      <c r="H7" s="62"/>
      <c r="I7" s="62"/>
      <c r="J7" s="62"/>
    </row>
    <row r="8" spans="1:10" ht="3" customHeight="1" x14ac:dyDescent="0.25"/>
    <row r="9" spans="1:10" x14ac:dyDescent="0.25">
      <c r="B9" s="14" t="s">
        <v>27</v>
      </c>
      <c r="G9" s="14" t="s">
        <v>7</v>
      </c>
      <c r="H9" s="13"/>
      <c r="I9" s="13"/>
      <c r="J9" s="13"/>
    </row>
    <row r="10" spans="1:10" ht="67.5" x14ac:dyDescent="0.25">
      <c r="B10" s="28" t="s">
        <v>0</v>
      </c>
      <c r="C10" s="28" t="s">
        <v>50</v>
      </c>
      <c r="D10" s="28" t="s">
        <v>51</v>
      </c>
      <c r="E10" s="28" t="s">
        <v>48</v>
      </c>
      <c r="G10" s="28" t="s">
        <v>0</v>
      </c>
      <c r="H10" s="28" t="s">
        <v>50</v>
      </c>
      <c r="I10" s="28" t="s">
        <v>51</v>
      </c>
      <c r="J10" s="28" t="s">
        <v>48</v>
      </c>
    </row>
    <row r="11" spans="1:10" x14ac:dyDescent="0.25">
      <c r="B11" s="29" t="s">
        <v>1</v>
      </c>
      <c r="C11" s="4"/>
      <c r="D11" s="4"/>
      <c r="E11" s="4"/>
      <c r="G11" s="29" t="s">
        <v>1</v>
      </c>
      <c r="H11" s="4"/>
      <c r="I11" s="4"/>
      <c r="J11" s="4"/>
    </row>
    <row r="12" spans="1:10" x14ac:dyDescent="0.25">
      <c r="B12" s="5" t="s">
        <v>1</v>
      </c>
      <c r="C12" s="6">
        <v>3893</v>
      </c>
      <c r="D12" s="6">
        <v>2396</v>
      </c>
      <c r="E12" s="6">
        <v>724</v>
      </c>
      <c r="G12" s="5" t="s">
        <v>1</v>
      </c>
      <c r="H12" s="10">
        <f>C12/($C$12+$D$12+$E$12)*100</f>
        <v>55.511193497789826</v>
      </c>
      <c r="I12" s="10">
        <f t="shared" ref="I12:J12" si="0">D12/($C$12+$D$12+$E$12)*100</f>
        <v>34.165121916440896</v>
      </c>
      <c r="J12" s="10">
        <f t="shared" si="0"/>
        <v>10.323684585769286</v>
      </c>
    </row>
    <row r="13" spans="1:10" x14ac:dyDescent="0.25">
      <c r="B13" s="29" t="s">
        <v>2</v>
      </c>
      <c r="C13" s="7"/>
      <c r="D13" s="7"/>
      <c r="E13" s="7"/>
      <c r="G13" s="29" t="s">
        <v>2</v>
      </c>
      <c r="H13" s="11"/>
      <c r="I13" s="11"/>
      <c r="J13" s="11"/>
    </row>
    <row r="14" spans="1:10" x14ac:dyDescent="0.25">
      <c r="B14" s="8" t="s">
        <v>3</v>
      </c>
      <c r="C14" s="9">
        <v>712</v>
      </c>
      <c r="D14" s="9">
        <v>610</v>
      </c>
      <c r="E14" s="9">
        <v>208</v>
      </c>
      <c r="G14" s="8" t="s">
        <v>3</v>
      </c>
      <c r="H14" s="12">
        <f>C14/($C$14+$D$14+$E$14)*100</f>
        <v>46.535947712418299</v>
      </c>
      <c r="I14" s="12">
        <f t="shared" ref="I14:J14" si="1">D14/($C$14+$D$14+$E$14)*100</f>
        <v>39.869281045751634</v>
      </c>
      <c r="J14" s="12">
        <f t="shared" si="1"/>
        <v>13.594771241830065</v>
      </c>
    </row>
    <row r="15" spans="1:10" x14ac:dyDescent="0.25">
      <c r="B15" s="8" t="s">
        <v>4</v>
      </c>
      <c r="C15" s="9">
        <v>1370</v>
      </c>
      <c r="D15" s="9">
        <v>878</v>
      </c>
      <c r="E15" s="9">
        <v>252</v>
      </c>
      <c r="G15" s="8" t="s">
        <v>4</v>
      </c>
      <c r="H15" s="12">
        <f>C15/($C$15+$D$15+$E$15)*100</f>
        <v>54.800000000000004</v>
      </c>
      <c r="I15" s="12">
        <f t="shared" ref="I15:J15" si="2">D15/($C$15+$D$15+$E$15)*100</f>
        <v>35.120000000000005</v>
      </c>
      <c r="J15" s="12">
        <f t="shared" si="2"/>
        <v>10.08</v>
      </c>
    </row>
    <row r="16" spans="1:10" x14ac:dyDescent="0.25">
      <c r="B16" s="8" t="s">
        <v>5</v>
      </c>
      <c r="C16" s="9">
        <v>1229</v>
      </c>
      <c r="D16" s="9">
        <v>637</v>
      </c>
      <c r="E16" s="9">
        <v>189</v>
      </c>
      <c r="G16" s="8" t="s">
        <v>5</v>
      </c>
      <c r="H16" s="12">
        <f>C16/($C$16+$D$16+$E$16)*100</f>
        <v>59.805352798053526</v>
      </c>
      <c r="I16" s="12">
        <f t="shared" ref="I16:J16" si="3">D16/($C$16+$D$16+$E$16)*100</f>
        <v>30.997566909975671</v>
      </c>
      <c r="J16" s="12">
        <f t="shared" si="3"/>
        <v>9.1970802919708028</v>
      </c>
    </row>
    <row r="17" spans="2:10" x14ac:dyDescent="0.25">
      <c r="B17" s="8" t="s">
        <v>6</v>
      </c>
      <c r="C17" s="9">
        <v>582</v>
      </c>
      <c r="D17" s="9">
        <v>271</v>
      </c>
      <c r="E17" s="9">
        <v>75</v>
      </c>
      <c r="G17" s="8" t="s">
        <v>6</v>
      </c>
      <c r="H17" s="12">
        <f>C17/($C$17+$D$17+$E$17)*100</f>
        <v>62.715517241379317</v>
      </c>
      <c r="I17" s="12">
        <f t="shared" ref="I17:J17" si="4">D17/($C$17+$D$17+$E$17)*100</f>
        <v>29.202586206896552</v>
      </c>
      <c r="J17" s="12">
        <f t="shared" si="4"/>
        <v>8.0818965517241388</v>
      </c>
    </row>
    <row r="18" spans="2:10" x14ac:dyDescent="0.25">
      <c r="B18" s="29" t="s">
        <v>17</v>
      </c>
      <c r="C18" s="7"/>
      <c r="D18" s="7"/>
      <c r="E18" s="7"/>
      <c r="G18" s="29" t="s">
        <v>17</v>
      </c>
      <c r="H18" s="7"/>
      <c r="I18" s="7"/>
      <c r="J18" s="7"/>
    </row>
    <row r="19" spans="2:10" x14ac:dyDescent="0.25">
      <c r="B19" s="8" t="s">
        <v>10</v>
      </c>
      <c r="C19" s="9">
        <v>1215</v>
      </c>
      <c r="D19" s="9">
        <v>567</v>
      </c>
      <c r="E19" s="9">
        <v>191</v>
      </c>
      <c r="G19" s="8" t="s">
        <v>10</v>
      </c>
      <c r="H19" s="12">
        <f>C19/($C$19+$D$19+$E$19)*100</f>
        <v>61.581348200709584</v>
      </c>
      <c r="I19" s="12">
        <f t="shared" ref="I19:J19" si="5">D19/($C$19+$D$19+$E$19)*100</f>
        <v>28.737962493664469</v>
      </c>
      <c r="J19" s="12">
        <f t="shared" si="5"/>
        <v>9.6806893056259504</v>
      </c>
    </row>
    <row r="20" spans="2:10" x14ac:dyDescent="0.25">
      <c r="B20" s="8" t="s">
        <v>11</v>
      </c>
      <c r="C20" s="9">
        <v>500</v>
      </c>
      <c r="D20" s="9">
        <v>213</v>
      </c>
      <c r="E20" s="9">
        <v>55</v>
      </c>
      <c r="G20" s="8" t="s">
        <v>11</v>
      </c>
      <c r="H20" s="12">
        <f>C20/($C$20+$D$20+$E$20)*100</f>
        <v>65.104166666666657</v>
      </c>
      <c r="I20" s="12">
        <f t="shared" ref="I20:J20" si="6">D20/($C$20+$D$20+$E$20)*100</f>
        <v>27.734375</v>
      </c>
      <c r="J20" s="12">
        <f t="shared" si="6"/>
        <v>7.161458333333333</v>
      </c>
    </row>
    <row r="21" spans="2:10" x14ac:dyDescent="0.25">
      <c r="B21" s="8" t="s">
        <v>12</v>
      </c>
      <c r="C21" s="9">
        <v>1116</v>
      </c>
      <c r="D21" s="9">
        <v>727</v>
      </c>
      <c r="E21" s="9">
        <v>257</v>
      </c>
      <c r="G21" s="8" t="s">
        <v>12</v>
      </c>
      <c r="H21" s="12">
        <f>C21/($C$21+$D$21+$E$21)*100</f>
        <v>53.142857142857146</v>
      </c>
      <c r="I21" s="12">
        <f t="shared" ref="I21:J21" si="7">D21/($C$21+$D$21+$E$21)*100</f>
        <v>34.61904761904762</v>
      </c>
      <c r="J21" s="12">
        <f t="shared" si="7"/>
        <v>12.238095238095239</v>
      </c>
    </row>
    <row r="22" spans="2:10" x14ac:dyDescent="0.25">
      <c r="B22" s="8" t="s">
        <v>13</v>
      </c>
      <c r="C22" s="9">
        <v>111</v>
      </c>
      <c r="D22" s="9">
        <v>122</v>
      </c>
      <c r="E22" s="9">
        <v>24</v>
      </c>
      <c r="G22" s="8" t="s">
        <v>13</v>
      </c>
      <c r="H22" s="12">
        <f>C22/($C$22+$D$22+$E$22)*100</f>
        <v>43.190661478599225</v>
      </c>
      <c r="I22" s="12">
        <f t="shared" ref="I22:J22" si="8">D22/($C$22+$D$22+$E$22)*100</f>
        <v>47.470817120622563</v>
      </c>
      <c r="J22" s="12">
        <f t="shared" si="8"/>
        <v>9.3385214007782107</v>
      </c>
    </row>
    <row r="23" spans="2:10" x14ac:dyDescent="0.25">
      <c r="B23" s="8" t="s">
        <v>14</v>
      </c>
      <c r="C23" s="9">
        <v>172</v>
      </c>
      <c r="D23" s="9">
        <v>245</v>
      </c>
      <c r="E23" s="9">
        <v>47</v>
      </c>
      <c r="G23" s="8" t="s">
        <v>14</v>
      </c>
      <c r="H23" s="12">
        <f>C23/($C$23+$D$23+$E$23)*100</f>
        <v>37.068965517241381</v>
      </c>
      <c r="I23" s="12">
        <f t="shared" ref="I23:J23" si="9">D23/($C$23+$D$23+$E$23)*100</f>
        <v>52.801724137931039</v>
      </c>
      <c r="J23" s="12">
        <f t="shared" si="9"/>
        <v>10.129310344827585</v>
      </c>
    </row>
    <row r="24" spans="2:10" x14ac:dyDescent="0.25">
      <c r="B24" s="8" t="s">
        <v>15</v>
      </c>
      <c r="C24" s="9">
        <v>160</v>
      </c>
      <c r="D24" s="9">
        <v>98</v>
      </c>
      <c r="E24" s="9">
        <v>25</v>
      </c>
      <c r="G24" s="8" t="s">
        <v>15</v>
      </c>
      <c r="H24" s="12">
        <f>C24/($C$24+$D$24+$E$24)*100</f>
        <v>56.537102473498237</v>
      </c>
      <c r="I24" s="12">
        <f t="shared" ref="I24:J24" si="10">D24/($C$24+$D$24+$E$24)*100</f>
        <v>34.628975265017672</v>
      </c>
      <c r="J24" s="12">
        <f t="shared" si="10"/>
        <v>8.8339222614840995</v>
      </c>
    </row>
    <row r="25" spans="2:10" x14ac:dyDescent="0.25">
      <c r="B25" s="8" t="s">
        <v>16</v>
      </c>
      <c r="C25" s="9">
        <v>619</v>
      </c>
      <c r="D25" s="9">
        <v>424</v>
      </c>
      <c r="E25" s="9">
        <v>125</v>
      </c>
      <c r="G25" s="8" t="s">
        <v>16</v>
      </c>
      <c r="H25" s="12">
        <f>C25/($C$25+$D$25+$E$25)*100</f>
        <v>52.996575342465761</v>
      </c>
      <c r="I25" s="12">
        <f t="shared" ref="I25:J25" si="11">D25/($C$25+$D$25+$E$25)*100</f>
        <v>36.301369863013697</v>
      </c>
      <c r="J25" s="12">
        <f t="shared" si="11"/>
        <v>10.702054794520548</v>
      </c>
    </row>
    <row r="26" spans="2:10" x14ac:dyDescent="0.25">
      <c r="B26" s="45" t="s">
        <v>192</v>
      </c>
      <c r="C26" s="46"/>
      <c r="D26" s="46"/>
      <c r="E26" s="46"/>
      <c r="G26" s="45" t="s">
        <v>192</v>
      </c>
      <c r="H26" s="46"/>
      <c r="I26" s="46"/>
      <c r="J26" s="46"/>
    </row>
    <row r="27" spans="2:10" x14ac:dyDescent="0.25">
      <c r="B27" s="8" t="s">
        <v>193</v>
      </c>
      <c r="C27" s="9">
        <v>1299</v>
      </c>
      <c r="D27" s="9">
        <v>768</v>
      </c>
      <c r="E27" s="9">
        <v>248</v>
      </c>
      <c r="G27" s="8" t="s">
        <v>193</v>
      </c>
      <c r="H27" s="12">
        <f t="shared" ref="H27:J33" si="12">C27/SUM($C27:$E27)*100</f>
        <v>56.112311015118784</v>
      </c>
      <c r="I27" s="12">
        <f t="shared" si="12"/>
        <v>33.174946004319658</v>
      </c>
      <c r="J27" s="12">
        <f t="shared" si="12"/>
        <v>10.712742980561556</v>
      </c>
    </row>
    <row r="28" spans="2:10" x14ac:dyDescent="0.25">
      <c r="B28" s="8" t="s">
        <v>194</v>
      </c>
      <c r="C28" s="9">
        <v>849</v>
      </c>
      <c r="D28" s="9">
        <v>432</v>
      </c>
      <c r="E28" s="9">
        <v>147</v>
      </c>
      <c r="G28" s="8" t="s">
        <v>194</v>
      </c>
      <c r="H28" s="12">
        <f t="shared" si="12"/>
        <v>59.45378151260504</v>
      </c>
      <c r="I28" s="12">
        <f t="shared" si="12"/>
        <v>30.252100840336134</v>
      </c>
      <c r="J28" s="12">
        <f t="shared" si="12"/>
        <v>10.294117647058822</v>
      </c>
    </row>
    <row r="29" spans="2:10" x14ac:dyDescent="0.25">
      <c r="B29" s="8" t="s">
        <v>195</v>
      </c>
      <c r="C29" s="9">
        <v>1305</v>
      </c>
      <c r="D29" s="9">
        <v>916</v>
      </c>
      <c r="E29" s="9">
        <v>247</v>
      </c>
      <c r="G29" s="8" t="s">
        <v>195</v>
      </c>
      <c r="H29" s="12">
        <f t="shared" si="12"/>
        <v>52.876823338735825</v>
      </c>
      <c r="I29" s="12">
        <f t="shared" si="12"/>
        <v>37.115072933549428</v>
      </c>
      <c r="J29" s="12">
        <f t="shared" si="12"/>
        <v>10.008103727714749</v>
      </c>
    </row>
    <row r="30" spans="2:10" x14ac:dyDescent="0.25">
      <c r="B30" s="8" t="s">
        <v>196</v>
      </c>
      <c r="C30" s="9">
        <v>192</v>
      </c>
      <c r="D30" s="9">
        <v>90</v>
      </c>
      <c r="E30" s="9">
        <v>28</v>
      </c>
      <c r="G30" s="8" t="s">
        <v>196</v>
      </c>
      <c r="H30" s="12">
        <f t="shared" si="12"/>
        <v>61.935483870967744</v>
      </c>
      <c r="I30" s="12">
        <f t="shared" si="12"/>
        <v>29.032258064516132</v>
      </c>
      <c r="J30" s="12">
        <f t="shared" si="12"/>
        <v>9.0322580645161281</v>
      </c>
    </row>
    <row r="31" spans="2:10" x14ac:dyDescent="0.25">
      <c r="B31" s="8" t="s">
        <v>197</v>
      </c>
      <c r="C31" s="9">
        <v>137</v>
      </c>
      <c r="D31" s="9">
        <v>117</v>
      </c>
      <c r="E31" s="9">
        <v>37</v>
      </c>
      <c r="G31" s="8" t="s">
        <v>197</v>
      </c>
      <c r="H31" s="12">
        <f t="shared" si="12"/>
        <v>47.079037800687281</v>
      </c>
      <c r="I31" s="12">
        <f t="shared" si="12"/>
        <v>40.206185567010309</v>
      </c>
      <c r="J31" s="12">
        <f t="shared" si="12"/>
        <v>12.714776632302405</v>
      </c>
    </row>
    <row r="32" spans="2:10" x14ac:dyDescent="0.25">
      <c r="B32" s="8" t="s">
        <v>200</v>
      </c>
      <c r="C32" s="9">
        <v>41</v>
      </c>
      <c r="D32" s="9">
        <v>33</v>
      </c>
      <c r="E32" s="9">
        <v>9</v>
      </c>
      <c r="G32" s="8" t="s">
        <v>198</v>
      </c>
      <c r="H32" s="12">
        <f t="shared" si="12"/>
        <v>49.397590361445779</v>
      </c>
      <c r="I32" s="12">
        <f t="shared" si="12"/>
        <v>39.75903614457831</v>
      </c>
      <c r="J32" s="12">
        <f t="shared" si="12"/>
        <v>10.843373493975903</v>
      </c>
    </row>
    <row r="33" spans="2:10" x14ac:dyDescent="0.25">
      <c r="B33" s="8" t="s">
        <v>199</v>
      </c>
      <c r="C33" s="9">
        <v>70</v>
      </c>
      <c r="D33" s="9">
        <v>40</v>
      </c>
      <c r="E33" s="9">
        <v>8</v>
      </c>
      <c r="G33" s="8" t="s">
        <v>199</v>
      </c>
      <c r="H33" s="12">
        <f t="shared" si="12"/>
        <v>59.322033898305079</v>
      </c>
      <c r="I33" s="12">
        <f t="shared" si="12"/>
        <v>33.898305084745758</v>
      </c>
      <c r="J33" s="12">
        <f t="shared" si="12"/>
        <v>6.7796610169491522</v>
      </c>
    </row>
    <row r="34" spans="2:10" x14ac:dyDescent="0.25">
      <c r="B34" s="45" t="s">
        <v>42</v>
      </c>
      <c r="C34" s="49"/>
      <c r="D34" s="49"/>
      <c r="E34" s="49"/>
      <c r="G34" s="45" t="s">
        <v>42</v>
      </c>
      <c r="H34" s="50"/>
      <c r="I34" s="50"/>
      <c r="J34" s="50"/>
    </row>
    <row r="35" spans="2:10" x14ac:dyDescent="0.25">
      <c r="B35" s="8" t="s">
        <v>43</v>
      </c>
      <c r="C35" s="9">
        <v>2764</v>
      </c>
      <c r="D35" s="9">
        <v>1843</v>
      </c>
      <c r="E35" s="9">
        <v>528</v>
      </c>
      <c r="G35" s="8" t="s">
        <v>43</v>
      </c>
      <c r="H35" s="48">
        <f t="shared" ref="H35:H36" si="13">C35/SUM($C35:$E35)*100</f>
        <v>53.826679649464459</v>
      </c>
      <c r="I35" s="48">
        <f t="shared" ref="I35:I36" si="14">D35/SUM($C35:$E35)*100</f>
        <v>35.890944498539433</v>
      </c>
      <c r="J35" s="48">
        <f t="shared" ref="J35:J36" si="15">E35/SUM($C35:$E35)*100</f>
        <v>10.282375851996104</v>
      </c>
    </row>
    <row r="36" spans="2:10" x14ac:dyDescent="0.25">
      <c r="B36" s="8" t="s">
        <v>44</v>
      </c>
      <c r="C36" s="9">
        <v>1129</v>
      </c>
      <c r="D36" s="9">
        <v>553</v>
      </c>
      <c r="E36" s="9">
        <v>196</v>
      </c>
      <c r="G36" s="8" t="s">
        <v>44</v>
      </c>
      <c r="H36" s="48">
        <f t="shared" si="13"/>
        <v>60.117145899893501</v>
      </c>
      <c r="I36" s="48">
        <f t="shared" si="14"/>
        <v>29.446219382321619</v>
      </c>
      <c r="J36" s="48">
        <f t="shared" si="15"/>
        <v>10.436634717784878</v>
      </c>
    </row>
  </sheetData>
  <mergeCells count="1">
    <mergeCell ref="B6:J7"/>
  </mergeCells>
  <hyperlinks>
    <hyperlink ref="B4" location="Índice!A1" display="voltar" xr:uid="{F1857317-50B7-4EE6-8E20-23D3A1AAEDC2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8D2D9"/>
  </sheetPr>
  <dimension ref="A2:J36"/>
  <sheetViews>
    <sheetView showGridLines="0" topLeftCell="A10" zoomScaleNormal="100" workbookViewId="0">
      <selection activeCell="B26" sqref="B26:J36"/>
    </sheetView>
  </sheetViews>
  <sheetFormatPr defaultRowHeight="15" x14ac:dyDescent="0.25"/>
  <cols>
    <col min="1" max="1" width="3.42578125" customWidth="1"/>
    <col min="2" max="2" width="28.28515625" customWidth="1"/>
    <col min="3" max="3" width="12.5703125" bestFit="1" customWidth="1"/>
    <col min="4" max="4" width="10.85546875" bestFit="1" customWidth="1"/>
    <col min="5" max="5" width="11.7109375" bestFit="1" customWidth="1"/>
    <col min="6" max="6" width="3.42578125" customWidth="1"/>
    <col min="7" max="7" width="28.28515625" customWidth="1"/>
    <col min="8" max="10" width="11.7109375" customWidth="1"/>
  </cols>
  <sheetData>
    <row r="2" spans="1:10" ht="18" x14ac:dyDescent="0.25">
      <c r="B2" s="27" t="s">
        <v>180</v>
      </c>
    </row>
    <row r="3" spans="1:10" x14ac:dyDescent="0.25">
      <c r="A3" s="15"/>
      <c r="B3" s="26" t="str">
        <f>Índice!B11</f>
        <v>Maio 2022</v>
      </c>
    </row>
    <row r="4" spans="1:10" x14ac:dyDescent="0.25">
      <c r="B4" s="25" t="s">
        <v>30</v>
      </c>
    </row>
    <row r="5" spans="1:10" ht="3" customHeight="1" x14ac:dyDescent="0.25">
      <c r="B5" s="16"/>
    </row>
    <row r="6" spans="1:10" ht="18" customHeight="1" x14ac:dyDescent="0.25">
      <c r="B6" s="62" t="s">
        <v>53</v>
      </c>
      <c r="C6" s="62"/>
      <c r="D6" s="62"/>
      <c r="E6" s="62"/>
      <c r="F6" s="62"/>
      <c r="G6" s="62"/>
      <c r="H6" s="62"/>
      <c r="I6" s="62"/>
      <c r="J6" s="62"/>
    </row>
    <row r="7" spans="1:10" ht="18" customHeight="1" x14ac:dyDescent="0.25">
      <c r="B7" s="62"/>
      <c r="C7" s="62"/>
      <c r="D7" s="62"/>
      <c r="E7" s="62"/>
      <c r="F7" s="62"/>
      <c r="G7" s="62"/>
      <c r="H7" s="62"/>
      <c r="I7" s="62"/>
      <c r="J7" s="62"/>
    </row>
    <row r="8" spans="1:10" ht="3" customHeight="1" x14ac:dyDescent="0.25"/>
    <row r="9" spans="1:10" x14ac:dyDescent="0.25">
      <c r="B9" s="14" t="s">
        <v>27</v>
      </c>
      <c r="G9" s="2" t="s">
        <v>7</v>
      </c>
    </row>
    <row r="10" spans="1:10" ht="67.5" x14ac:dyDescent="0.25">
      <c r="B10" s="28" t="s">
        <v>0</v>
      </c>
      <c r="C10" s="28" t="s">
        <v>54</v>
      </c>
      <c r="D10" s="28" t="s">
        <v>55</v>
      </c>
      <c r="E10" s="28" t="s">
        <v>48</v>
      </c>
      <c r="G10" s="28" t="s">
        <v>0</v>
      </c>
      <c r="H10" s="28" t="s">
        <v>54</v>
      </c>
      <c r="I10" s="28" t="s">
        <v>55</v>
      </c>
      <c r="J10" s="28" t="s">
        <v>48</v>
      </c>
    </row>
    <row r="11" spans="1:10" x14ac:dyDescent="0.25">
      <c r="B11" s="29" t="s">
        <v>1</v>
      </c>
      <c r="C11" s="4"/>
      <c r="D11" s="4"/>
      <c r="E11" s="4"/>
      <c r="G11" s="29" t="s">
        <v>1</v>
      </c>
      <c r="H11" s="4"/>
      <c r="I11" s="4"/>
      <c r="J11" s="4"/>
    </row>
    <row r="12" spans="1:10" x14ac:dyDescent="0.25">
      <c r="B12" s="5" t="s">
        <v>1</v>
      </c>
      <c r="C12" s="6">
        <v>485</v>
      </c>
      <c r="D12" s="6">
        <v>1189</v>
      </c>
      <c r="E12" s="6">
        <v>5339</v>
      </c>
      <c r="G12" s="5" t="s">
        <v>1</v>
      </c>
      <c r="H12" s="10">
        <f>C12/(C12+D12+E12)*100</f>
        <v>6.91572793383716</v>
      </c>
      <c r="I12" s="10">
        <f>D12/(D12+E12+C12)*100</f>
        <v>16.954227862540996</v>
      </c>
      <c r="J12" s="10">
        <f>E12/(E12+D12+C12)*100</f>
        <v>76.13004420362185</v>
      </c>
    </row>
    <row r="13" spans="1:10" x14ac:dyDescent="0.25">
      <c r="B13" s="29" t="s">
        <v>2</v>
      </c>
      <c r="C13" s="7"/>
      <c r="D13" s="7"/>
      <c r="E13" s="7"/>
      <c r="G13" s="29" t="s">
        <v>2</v>
      </c>
      <c r="H13" s="11"/>
      <c r="I13" s="11"/>
      <c r="J13" s="11"/>
    </row>
    <row r="14" spans="1:10" x14ac:dyDescent="0.25">
      <c r="B14" s="8" t="s">
        <v>3</v>
      </c>
      <c r="C14" s="9">
        <v>91</v>
      </c>
      <c r="D14" s="9">
        <v>90</v>
      </c>
      <c r="E14" s="9">
        <v>1349</v>
      </c>
      <c r="G14" s="8" t="s">
        <v>3</v>
      </c>
      <c r="H14" s="12">
        <f>C14/(C14+D14+E14)*100</f>
        <v>5.9477124183006529</v>
      </c>
      <c r="I14" s="12">
        <f>D14/(D14+E14+C14)*100</f>
        <v>5.8823529411764701</v>
      </c>
      <c r="J14" s="12">
        <f>E14/(E14+D14+C14)*100</f>
        <v>88.169934640522868</v>
      </c>
    </row>
    <row r="15" spans="1:10" x14ac:dyDescent="0.25">
      <c r="B15" s="8" t="s">
        <v>4</v>
      </c>
      <c r="C15" s="9">
        <v>167</v>
      </c>
      <c r="D15" s="9">
        <v>264</v>
      </c>
      <c r="E15" s="9">
        <v>2069</v>
      </c>
      <c r="G15" s="8" t="s">
        <v>4</v>
      </c>
      <c r="H15" s="12">
        <f>C15/(C15+D15+E15)*100</f>
        <v>6.68</v>
      </c>
      <c r="I15" s="12">
        <f>D15/(D15+E15+C15)*100</f>
        <v>10.56</v>
      </c>
      <c r="J15" s="12">
        <f>E15/(E15+D15+C15)*100</f>
        <v>82.76</v>
      </c>
    </row>
    <row r="16" spans="1:10" x14ac:dyDescent="0.25">
      <c r="B16" s="8" t="s">
        <v>5</v>
      </c>
      <c r="C16" s="9">
        <v>143</v>
      </c>
      <c r="D16" s="9">
        <v>444</v>
      </c>
      <c r="E16" s="9">
        <v>1468</v>
      </c>
      <c r="G16" s="8" t="s">
        <v>5</v>
      </c>
      <c r="H16" s="12">
        <f>C16/(C16+D16+E16)*100</f>
        <v>6.9586374695863746</v>
      </c>
      <c r="I16" s="12">
        <f>D16/(D16+E16+C16)*100</f>
        <v>21.605839416058394</v>
      </c>
      <c r="J16" s="12">
        <f>E16/(E16+D16+C16)*100</f>
        <v>71.43552311435522</v>
      </c>
    </row>
    <row r="17" spans="2:10" x14ac:dyDescent="0.25">
      <c r="B17" s="8" t="s">
        <v>6</v>
      </c>
      <c r="C17" s="9">
        <v>84</v>
      </c>
      <c r="D17" s="9">
        <v>391</v>
      </c>
      <c r="E17" s="9">
        <v>453</v>
      </c>
      <c r="G17" s="8" t="s">
        <v>6</v>
      </c>
      <c r="H17" s="12">
        <f>C17/(C17+D17+E17)*100</f>
        <v>9.0517241379310338</v>
      </c>
      <c r="I17" s="12">
        <f>D17/(D17+E17+C17)*100</f>
        <v>42.133620689655174</v>
      </c>
      <c r="J17" s="12">
        <f>E17/(E17+D17+C17)*100</f>
        <v>48.814655172413794</v>
      </c>
    </row>
    <row r="18" spans="2:10" x14ac:dyDescent="0.25">
      <c r="B18" s="29" t="s">
        <v>17</v>
      </c>
      <c r="C18" s="7"/>
      <c r="D18" s="7"/>
      <c r="E18" s="7"/>
      <c r="G18" s="29" t="s">
        <v>17</v>
      </c>
      <c r="H18" s="7"/>
      <c r="I18" s="7"/>
      <c r="J18" s="7"/>
    </row>
    <row r="19" spans="2:10" x14ac:dyDescent="0.25">
      <c r="B19" s="8" t="s">
        <v>10</v>
      </c>
      <c r="C19" s="9">
        <v>108</v>
      </c>
      <c r="D19" s="9">
        <v>277</v>
      </c>
      <c r="E19" s="9">
        <v>1588</v>
      </c>
      <c r="G19" s="8" t="s">
        <v>10</v>
      </c>
      <c r="H19" s="12">
        <f t="shared" ref="H19:H25" si="0">C19/(C19+D19+E19)*100</f>
        <v>5.4738976178408514</v>
      </c>
      <c r="I19" s="12">
        <f t="shared" ref="I19:I25" si="1">D19/(D19+E19+C19)*100</f>
        <v>14.039533705017741</v>
      </c>
      <c r="J19" s="12">
        <f t="shared" ref="J19:J25" si="2">E19/(E19+D19+C19)*100</f>
        <v>80.486568677141406</v>
      </c>
    </row>
    <row r="20" spans="2:10" x14ac:dyDescent="0.25">
      <c r="B20" s="8" t="s">
        <v>11</v>
      </c>
      <c r="C20" s="9">
        <v>44</v>
      </c>
      <c r="D20" s="9">
        <v>74</v>
      </c>
      <c r="E20" s="9">
        <v>650</v>
      </c>
      <c r="G20" s="8" t="s">
        <v>11</v>
      </c>
      <c r="H20" s="12">
        <f t="shared" si="0"/>
        <v>5.7291666666666661</v>
      </c>
      <c r="I20" s="12">
        <f t="shared" si="1"/>
        <v>9.6354166666666679</v>
      </c>
      <c r="J20" s="12">
        <f t="shared" si="2"/>
        <v>84.635416666666657</v>
      </c>
    </row>
    <row r="21" spans="2:10" x14ac:dyDescent="0.25">
      <c r="B21" s="8" t="s">
        <v>12</v>
      </c>
      <c r="C21" s="9">
        <v>134</v>
      </c>
      <c r="D21" s="9">
        <v>289</v>
      </c>
      <c r="E21" s="9">
        <v>1677</v>
      </c>
      <c r="G21" s="8" t="s">
        <v>12</v>
      </c>
      <c r="H21" s="12">
        <f t="shared" si="0"/>
        <v>6.3809523809523814</v>
      </c>
      <c r="I21" s="12">
        <f t="shared" si="1"/>
        <v>13.761904761904761</v>
      </c>
      <c r="J21" s="12">
        <f t="shared" si="2"/>
        <v>79.857142857142861</v>
      </c>
    </row>
    <row r="22" spans="2:10" x14ac:dyDescent="0.25">
      <c r="B22" s="8" t="s">
        <v>13</v>
      </c>
      <c r="C22" s="9">
        <v>16</v>
      </c>
      <c r="D22" s="9">
        <v>50</v>
      </c>
      <c r="E22" s="9">
        <v>191</v>
      </c>
      <c r="G22" s="8" t="s">
        <v>13</v>
      </c>
      <c r="H22" s="12">
        <f t="shared" si="0"/>
        <v>6.2256809338521402</v>
      </c>
      <c r="I22" s="12">
        <f t="shared" si="1"/>
        <v>19.45525291828794</v>
      </c>
      <c r="J22" s="12">
        <f t="shared" si="2"/>
        <v>74.319066147859928</v>
      </c>
    </row>
    <row r="23" spans="2:10" x14ac:dyDescent="0.25">
      <c r="B23" s="8" t="s">
        <v>14</v>
      </c>
      <c r="C23" s="9">
        <v>24</v>
      </c>
      <c r="D23" s="9">
        <v>28</v>
      </c>
      <c r="E23" s="9">
        <v>412</v>
      </c>
      <c r="G23" s="8" t="s">
        <v>14</v>
      </c>
      <c r="H23" s="12">
        <f t="shared" si="0"/>
        <v>5.1724137931034484</v>
      </c>
      <c r="I23" s="12">
        <f t="shared" si="1"/>
        <v>6.0344827586206895</v>
      </c>
      <c r="J23" s="12">
        <f t="shared" si="2"/>
        <v>88.793103448275872</v>
      </c>
    </row>
    <row r="24" spans="2:10" x14ac:dyDescent="0.25">
      <c r="B24" s="8" t="s">
        <v>15</v>
      </c>
      <c r="C24" s="9">
        <v>36</v>
      </c>
      <c r="D24" s="9">
        <v>134</v>
      </c>
      <c r="E24" s="9">
        <v>113</v>
      </c>
      <c r="G24" s="8" t="s">
        <v>15</v>
      </c>
      <c r="H24" s="12">
        <f t="shared" si="0"/>
        <v>12.7208480565371</v>
      </c>
      <c r="I24" s="12">
        <f t="shared" si="1"/>
        <v>47.349823321554766</v>
      </c>
      <c r="J24" s="12">
        <f t="shared" si="2"/>
        <v>39.929328621908127</v>
      </c>
    </row>
    <row r="25" spans="2:10" x14ac:dyDescent="0.25">
      <c r="B25" s="8" t="s">
        <v>16</v>
      </c>
      <c r="C25" s="9">
        <v>123</v>
      </c>
      <c r="D25" s="9">
        <v>337</v>
      </c>
      <c r="E25" s="9">
        <v>708</v>
      </c>
      <c r="G25" s="8" t="s">
        <v>16</v>
      </c>
      <c r="H25" s="12">
        <f t="shared" si="0"/>
        <v>10.53082191780822</v>
      </c>
      <c r="I25" s="12">
        <f t="shared" si="1"/>
        <v>28.852739726027398</v>
      </c>
      <c r="J25" s="12">
        <f t="shared" si="2"/>
        <v>60.61643835616438</v>
      </c>
    </row>
    <row r="26" spans="2:10" x14ac:dyDescent="0.25">
      <c r="B26" s="45" t="s">
        <v>192</v>
      </c>
      <c r="C26" s="46"/>
      <c r="D26" s="46"/>
      <c r="E26" s="46"/>
      <c r="G26" s="45" t="s">
        <v>192</v>
      </c>
      <c r="H26" s="46"/>
      <c r="I26" s="46"/>
      <c r="J26" s="46"/>
    </row>
    <row r="27" spans="2:10" x14ac:dyDescent="0.25">
      <c r="B27" s="8" t="s">
        <v>193</v>
      </c>
      <c r="C27" s="9">
        <v>135</v>
      </c>
      <c r="D27" s="9">
        <v>280</v>
      </c>
      <c r="E27" s="9">
        <v>1900</v>
      </c>
      <c r="G27" s="8" t="s">
        <v>193</v>
      </c>
      <c r="H27" s="12">
        <f t="shared" ref="H27:H33" si="3">C27/(C27+D27+E27)*100</f>
        <v>5.8315334773218144</v>
      </c>
      <c r="I27" s="12">
        <f t="shared" ref="I27:I33" si="4">D27/(D27+E27+C27)*100</f>
        <v>12.095032397408207</v>
      </c>
      <c r="J27" s="12">
        <f t="shared" ref="J27:J33" si="5">E27/(E27+D27+C27)*100</f>
        <v>82.073434125269983</v>
      </c>
    </row>
    <row r="28" spans="2:10" x14ac:dyDescent="0.25">
      <c r="B28" s="8" t="s">
        <v>194</v>
      </c>
      <c r="C28" s="9">
        <v>64</v>
      </c>
      <c r="D28" s="9">
        <v>128</v>
      </c>
      <c r="E28" s="9">
        <v>1236</v>
      </c>
      <c r="G28" s="8" t="s">
        <v>194</v>
      </c>
      <c r="H28" s="12">
        <f t="shared" si="3"/>
        <v>4.4817927170868348</v>
      </c>
      <c r="I28" s="12">
        <f t="shared" si="4"/>
        <v>8.9635854341736696</v>
      </c>
      <c r="J28" s="12">
        <f t="shared" si="5"/>
        <v>86.554621848739501</v>
      </c>
    </row>
    <row r="29" spans="2:10" x14ac:dyDescent="0.25">
      <c r="B29" s="8" t="s">
        <v>195</v>
      </c>
      <c r="C29" s="9">
        <v>237</v>
      </c>
      <c r="D29" s="9">
        <v>727</v>
      </c>
      <c r="E29" s="9">
        <v>1504</v>
      </c>
      <c r="G29" s="8" t="s">
        <v>195</v>
      </c>
      <c r="H29" s="12">
        <f t="shared" si="3"/>
        <v>9.6029173419773102</v>
      </c>
      <c r="I29" s="12">
        <f t="shared" si="4"/>
        <v>29.457050243111834</v>
      </c>
      <c r="J29" s="12">
        <f t="shared" si="5"/>
        <v>60.94003241491086</v>
      </c>
    </row>
    <row r="30" spans="2:10" x14ac:dyDescent="0.25">
      <c r="B30" s="8" t="s">
        <v>196</v>
      </c>
      <c r="C30" s="9">
        <v>14</v>
      </c>
      <c r="D30" s="9">
        <v>24</v>
      </c>
      <c r="E30" s="9">
        <v>272</v>
      </c>
      <c r="G30" s="8" t="s">
        <v>196</v>
      </c>
      <c r="H30" s="12">
        <f t="shared" si="3"/>
        <v>4.5161290322580641</v>
      </c>
      <c r="I30" s="12">
        <f t="shared" si="4"/>
        <v>7.741935483870968</v>
      </c>
      <c r="J30" s="12">
        <f t="shared" si="5"/>
        <v>87.741935483870975</v>
      </c>
    </row>
    <row r="31" spans="2:10" x14ac:dyDescent="0.25">
      <c r="B31" s="8" t="s">
        <v>197</v>
      </c>
      <c r="C31" s="9">
        <v>17</v>
      </c>
      <c r="D31" s="9">
        <v>18</v>
      </c>
      <c r="E31" s="9">
        <v>256</v>
      </c>
      <c r="G31" s="8" t="s">
        <v>197</v>
      </c>
      <c r="H31" s="12">
        <f t="shared" si="3"/>
        <v>5.8419243986254292</v>
      </c>
      <c r="I31" s="12">
        <f t="shared" si="4"/>
        <v>6.1855670103092786</v>
      </c>
      <c r="J31" s="12">
        <f t="shared" si="5"/>
        <v>87.972508591065292</v>
      </c>
    </row>
    <row r="32" spans="2:10" x14ac:dyDescent="0.25">
      <c r="B32" s="8" t="s">
        <v>200</v>
      </c>
      <c r="C32" s="9">
        <v>8</v>
      </c>
      <c r="D32" s="9">
        <v>7</v>
      </c>
      <c r="E32" s="9">
        <v>68</v>
      </c>
      <c r="G32" s="8" t="s">
        <v>198</v>
      </c>
      <c r="H32" s="12">
        <f t="shared" si="3"/>
        <v>9.6385542168674707</v>
      </c>
      <c r="I32" s="12">
        <f t="shared" si="4"/>
        <v>8.4337349397590362</v>
      </c>
      <c r="J32" s="12">
        <f t="shared" si="5"/>
        <v>81.92771084337349</v>
      </c>
    </row>
    <row r="33" spans="2:10" x14ac:dyDescent="0.25">
      <c r="B33" s="8" t="s">
        <v>199</v>
      </c>
      <c r="C33" s="9">
        <v>10</v>
      </c>
      <c r="D33" s="9">
        <v>5</v>
      </c>
      <c r="E33" s="9">
        <v>103</v>
      </c>
      <c r="G33" s="8" t="s">
        <v>199</v>
      </c>
      <c r="H33" s="12">
        <f t="shared" si="3"/>
        <v>8.4745762711864394</v>
      </c>
      <c r="I33" s="12">
        <f t="shared" si="4"/>
        <v>4.2372881355932197</v>
      </c>
      <c r="J33" s="12">
        <f t="shared" si="5"/>
        <v>87.288135593220346</v>
      </c>
    </row>
    <row r="34" spans="2:10" x14ac:dyDescent="0.25">
      <c r="B34" s="45" t="s">
        <v>42</v>
      </c>
      <c r="C34" s="49"/>
      <c r="D34" s="49"/>
      <c r="F34" s="51"/>
      <c r="G34" s="45" t="s">
        <v>42</v>
      </c>
      <c r="H34" s="50"/>
      <c r="I34" s="50"/>
      <c r="J34" s="51"/>
    </row>
    <row r="35" spans="2:10" x14ac:dyDescent="0.25">
      <c r="B35" s="8" t="s">
        <v>43</v>
      </c>
      <c r="C35" s="9">
        <v>333</v>
      </c>
      <c r="D35" s="9">
        <v>769</v>
      </c>
      <c r="E35" s="9">
        <v>4033</v>
      </c>
      <c r="G35" s="8" t="s">
        <v>43</v>
      </c>
      <c r="H35" s="48">
        <f>C35/(C35+D35+E35)*100</f>
        <v>6.4849074975657253</v>
      </c>
      <c r="I35" s="48">
        <f>D35/(D35+E35+C35)*100</f>
        <v>14.975657254138266</v>
      </c>
      <c r="J35" s="48">
        <f>E35/(E35+D35+C35)*100</f>
        <v>78.539435248296002</v>
      </c>
    </row>
    <row r="36" spans="2:10" x14ac:dyDescent="0.25">
      <c r="B36" s="8" t="s">
        <v>44</v>
      </c>
      <c r="C36" s="9">
        <v>152</v>
      </c>
      <c r="D36" s="9">
        <v>420</v>
      </c>
      <c r="E36" s="9">
        <v>1306</v>
      </c>
      <c r="G36" s="8" t="s">
        <v>44</v>
      </c>
      <c r="H36" s="48">
        <f>C36/(C36+D36+E36)*100</f>
        <v>8.0937167199148039</v>
      </c>
      <c r="I36" s="48">
        <f>D36/(D36+E36+C36)*100</f>
        <v>22.364217252396166</v>
      </c>
      <c r="J36" s="48">
        <f>E36/(E36+D36+C36)*100</f>
        <v>69.542066027689032</v>
      </c>
    </row>
  </sheetData>
  <mergeCells count="1">
    <mergeCell ref="B6:J7"/>
  </mergeCells>
  <hyperlinks>
    <hyperlink ref="B4" location="Índice!A1" display="voltar" xr:uid="{E7C1CBD2-CED6-49FF-A717-7B0E863B26C8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8D2D9"/>
  </sheetPr>
  <dimension ref="A2:L35"/>
  <sheetViews>
    <sheetView showGridLines="0" topLeftCell="A4" zoomScaleNormal="100" workbookViewId="0">
      <selection activeCell="D20" sqref="D20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2" spans="1:12" ht="18" x14ac:dyDescent="0.25">
      <c r="B2" s="27" t="s">
        <v>180</v>
      </c>
    </row>
    <row r="3" spans="1:12" x14ac:dyDescent="0.25">
      <c r="A3" s="15"/>
      <c r="B3" s="26" t="str">
        <f>Índice!B11</f>
        <v>Maio 2022</v>
      </c>
    </row>
    <row r="4" spans="1:12" x14ac:dyDescent="0.25">
      <c r="B4" s="25" t="s">
        <v>30</v>
      </c>
    </row>
    <row r="5" spans="1:12" ht="3" customHeight="1" x14ac:dyDescent="0.25">
      <c r="B5" s="25"/>
    </row>
    <row r="6" spans="1:12" ht="18" x14ac:dyDescent="0.25">
      <c r="B6" s="62" t="s">
        <v>56</v>
      </c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3" customHeight="1" x14ac:dyDescent="0.25"/>
    <row r="8" spans="1:12" x14ac:dyDescent="0.25">
      <c r="B8" s="14" t="s">
        <v>27</v>
      </c>
      <c r="H8" s="2" t="s">
        <v>7</v>
      </c>
    </row>
    <row r="9" spans="1:12" ht="101.25" x14ac:dyDescent="0.25">
      <c r="B9" s="28" t="s">
        <v>0</v>
      </c>
      <c r="C9" s="28" t="s">
        <v>57</v>
      </c>
      <c r="D9" s="28" t="s">
        <v>58</v>
      </c>
      <c r="E9" s="28" t="s">
        <v>59</v>
      </c>
      <c r="F9" s="28" t="s">
        <v>60</v>
      </c>
      <c r="H9" s="28" t="s">
        <v>0</v>
      </c>
      <c r="I9" s="28" t="s">
        <v>57</v>
      </c>
      <c r="J9" s="28" t="s">
        <v>58</v>
      </c>
      <c r="K9" s="28" t="s">
        <v>59</v>
      </c>
      <c r="L9" s="28" t="s">
        <v>60</v>
      </c>
    </row>
    <row r="10" spans="1:12" x14ac:dyDescent="0.25">
      <c r="B10" s="29" t="s">
        <v>1</v>
      </c>
      <c r="C10" s="4"/>
      <c r="D10" s="4"/>
      <c r="E10" s="4"/>
      <c r="F10" s="4"/>
      <c r="H10" s="29" t="s">
        <v>1</v>
      </c>
      <c r="I10" s="4"/>
      <c r="J10" s="4"/>
      <c r="K10" s="4"/>
      <c r="L10" s="4"/>
    </row>
    <row r="11" spans="1:12" x14ac:dyDescent="0.25">
      <c r="B11" s="5" t="s">
        <v>1</v>
      </c>
      <c r="C11" s="6">
        <v>65</v>
      </c>
      <c r="D11" s="6">
        <v>949</v>
      </c>
      <c r="E11" s="6">
        <v>353</v>
      </c>
      <c r="F11" s="6">
        <v>307</v>
      </c>
      <c r="H11" s="5" t="s">
        <v>1</v>
      </c>
      <c r="I11" s="10">
        <f>C11/(C11+D11+E11+F11)*100</f>
        <v>3.882915173237754</v>
      </c>
      <c r="J11" s="10">
        <f>D11/(D11+E11+F11+C11)*100</f>
        <v>56.690561529271207</v>
      </c>
      <c r="K11" s="10">
        <f>E11/(E11+F11+D11+C11)*100</f>
        <v>21.087216248506572</v>
      </c>
      <c r="L11" s="10">
        <f>F11/(F11+E11+D11+C11)*100</f>
        <v>18.33930704898447</v>
      </c>
    </row>
    <row r="12" spans="1:12" x14ac:dyDescent="0.25">
      <c r="B12" s="29" t="s">
        <v>2</v>
      </c>
      <c r="C12" s="7"/>
      <c r="D12" s="7"/>
      <c r="E12" s="7"/>
      <c r="F12" s="7"/>
      <c r="H12" s="29" t="s">
        <v>2</v>
      </c>
      <c r="I12" s="11"/>
      <c r="J12" s="11"/>
      <c r="K12" s="11"/>
      <c r="L12" s="11"/>
    </row>
    <row r="13" spans="1:12" x14ac:dyDescent="0.25">
      <c r="B13" s="8" t="s">
        <v>3</v>
      </c>
      <c r="C13" s="9">
        <v>8</v>
      </c>
      <c r="D13" s="9">
        <v>88</v>
      </c>
      <c r="E13" s="9">
        <v>34</v>
      </c>
      <c r="F13" s="9">
        <v>51</v>
      </c>
      <c r="H13" s="8" t="s">
        <v>3</v>
      </c>
      <c r="I13" s="12">
        <f t="shared" ref="I13:I24" si="0">C13/(C13+D13+E13+F13)*100</f>
        <v>4.4198895027624303</v>
      </c>
      <c r="J13" s="12">
        <f t="shared" ref="J13:J24" si="1">D13/(D13+E13+F13+C13)*100</f>
        <v>48.618784530386741</v>
      </c>
      <c r="K13" s="12">
        <f t="shared" ref="K13:K24" si="2">E13/(E13+F13+D13+C13)*100</f>
        <v>18.784530386740332</v>
      </c>
      <c r="L13" s="12">
        <f t="shared" ref="L13:L24" si="3">F13/(F13+E13+D13+C13)*100</f>
        <v>28.176795580110497</v>
      </c>
    </row>
    <row r="14" spans="1:12" x14ac:dyDescent="0.25">
      <c r="B14" s="8" t="s">
        <v>4</v>
      </c>
      <c r="C14" s="9">
        <v>20</v>
      </c>
      <c r="D14" s="9">
        <v>234</v>
      </c>
      <c r="E14" s="9">
        <v>83</v>
      </c>
      <c r="F14" s="9">
        <v>94</v>
      </c>
      <c r="H14" s="8" t="s">
        <v>4</v>
      </c>
      <c r="I14" s="12">
        <f t="shared" si="0"/>
        <v>4.6403712296983759</v>
      </c>
      <c r="J14" s="12">
        <f t="shared" si="1"/>
        <v>54.292343387471</v>
      </c>
      <c r="K14" s="12">
        <f t="shared" si="2"/>
        <v>19.257540603248259</v>
      </c>
      <c r="L14" s="12">
        <f t="shared" si="3"/>
        <v>21.809744779582367</v>
      </c>
    </row>
    <row r="15" spans="1:12" x14ac:dyDescent="0.25">
      <c r="B15" s="8" t="s">
        <v>5</v>
      </c>
      <c r="C15" s="9">
        <v>14</v>
      </c>
      <c r="D15" s="9">
        <v>335</v>
      </c>
      <c r="E15" s="9">
        <v>126</v>
      </c>
      <c r="F15" s="9">
        <v>112</v>
      </c>
      <c r="H15" s="8" t="s">
        <v>5</v>
      </c>
      <c r="I15" s="12">
        <f t="shared" si="0"/>
        <v>2.385008517887564</v>
      </c>
      <c r="J15" s="12">
        <f t="shared" si="1"/>
        <v>57.06984667802385</v>
      </c>
      <c r="K15" s="12">
        <f t="shared" si="2"/>
        <v>21.465076660988075</v>
      </c>
      <c r="L15" s="12">
        <f t="shared" si="3"/>
        <v>19.080068143100512</v>
      </c>
    </row>
    <row r="16" spans="1:12" x14ac:dyDescent="0.25">
      <c r="B16" s="8" t="s">
        <v>6</v>
      </c>
      <c r="C16" s="9">
        <v>23</v>
      </c>
      <c r="D16" s="9">
        <v>292</v>
      </c>
      <c r="E16" s="9">
        <v>110</v>
      </c>
      <c r="F16" s="9">
        <v>50</v>
      </c>
      <c r="H16" s="8" t="s">
        <v>6</v>
      </c>
      <c r="I16" s="12">
        <f t="shared" si="0"/>
        <v>4.8421052631578947</v>
      </c>
      <c r="J16" s="12">
        <f t="shared" si="1"/>
        <v>61.473684210526315</v>
      </c>
      <c r="K16" s="12">
        <f t="shared" si="2"/>
        <v>23.157894736842106</v>
      </c>
      <c r="L16" s="12">
        <f t="shared" si="3"/>
        <v>10.526315789473683</v>
      </c>
    </row>
    <row r="17" spans="2:12" x14ac:dyDescent="0.25">
      <c r="B17" s="29" t="s">
        <v>17</v>
      </c>
      <c r="C17" s="7"/>
      <c r="D17" s="7"/>
      <c r="E17" s="7"/>
      <c r="F17" s="7"/>
      <c r="H17" s="29" t="s">
        <v>17</v>
      </c>
      <c r="I17" s="7"/>
      <c r="J17" s="7"/>
      <c r="K17" s="7"/>
      <c r="L17" s="7"/>
    </row>
    <row r="18" spans="2:12" x14ac:dyDescent="0.25">
      <c r="B18" s="8" t="s">
        <v>10</v>
      </c>
      <c r="C18" s="9">
        <v>12</v>
      </c>
      <c r="D18" s="9">
        <v>210</v>
      </c>
      <c r="E18" s="9">
        <v>81</v>
      </c>
      <c r="F18" s="9">
        <v>82</v>
      </c>
      <c r="H18" s="8" t="s">
        <v>10</v>
      </c>
      <c r="I18" s="12">
        <f t="shared" si="0"/>
        <v>3.116883116883117</v>
      </c>
      <c r="J18" s="12">
        <f t="shared" si="1"/>
        <v>54.54545454545454</v>
      </c>
      <c r="K18" s="12">
        <f t="shared" si="2"/>
        <v>21.038961038961038</v>
      </c>
      <c r="L18" s="12">
        <f t="shared" si="3"/>
        <v>21.298701298701296</v>
      </c>
    </row>
    <row r="19" spans="2:12" x14ac:dyDescent="0.25">
      <c r="B19" s="8" t="s">
        <v>11</v>
      </c>
      <c r="C19" s="9">
        <v>6</v>
      </c>
      <c r="D19" s="9">
        <v>58</v>
      </c>
      <c r="E19" s="9">
        <v>25</v>
      </c>
      <c r="F19" s="9">
        <v>29</v>
      </c>
      <c r="H19" s="8" t="s">
        <v>11</v>
      </c>
      <c r="I19" s="12">
        <f t="shared" si="0"/>
        <v>5.0847457627118651</v>
      </c>
      <c r="J19" s="12">
        <f t="shared" si="1"/>
        <v>49.152542372881356</v>
      </c>
      <c r="K19" s="12">
        <f t="shared" si="2"/>
        <v>21.1864406779661</v>
      </c>
      <c r="L19" s="12">
        <f t="shared" si="3"/>
        <v>24.576271186440678</v>
      </c>
    </row>
    <row r="20" spans="2:12" x14ac:dyDescent="0.25">
      <c r="B20" s="8" t="s">
        <v>12</v>
      </c>
      <c r="C20" s="9">
        <v>18</v>
      </c>
      <c r="D20" s="9">
        <v>248</v>
      </c>
      <c r="E20" s="9">
        <v>70</v>
      </c>
      <c r="F20" s="9">
        <v>87</v>
      </c>
      <c r="H20" s="8" t="s">
        <v>12</v>
      </c>
      <c r="I20" s="12">
        <f t="shared" si="0"/>
        <v>4.2553191489361701</v>
      </c>
      <c r="J20" s="12">
        <f t="shared" si="1"/>
        <v>58.628841607565008</v>
      </c>
      <c r="K20" s="12">
        <f t="shared" si="2"/>
        <v>16.548463356973993</v>
      </c>
      <c r="L20" s="12">
        <f t="shared" si="3"/>
        <v>20.567375886524822</v>
      </c>
    </row>
    <row r="21" spans="2:12" x14ac:dyDescent="0.25">
      <c r="B21" s="8" t="s">
        <v>13</v>
      </c>
      <c r="C21" s="9">
        <v>6</v>
      </c>
      <c r="D21" s="9">
        <v>33</v>
      </c>
      <c r="E21" s="9">
        <v>14</v>
      </c>
      <c r="F21" s="9">
        <v>13</v>
      </c>
      <c r="H21" s="8" t="s">
        <v>13</v>
      </c>
      <c r="I21" s="12">
        <f t="shared" si="0"/>
        <v>9.0909090909090917</v>
      </c>
      <c r="J21" s="12">
        <f t="shared" si="1"/>
        <v>50</v>
      </c>
      <c r="K21" s="12">
        <f t="shared" si="2"/>
        <v>21.212121212121211</v>
      </c>
      <c r="L21" s="12">
        <f t="shared" si="3"/>
        <v>19.696969696969695</v>
      </c>
    </row>
    <row r="22" spans="2:12" x14ac:dyDescent="0.25">
      <c r="B22" s="8" t="s">
        <v>14</v>
      </c>
      <c r="C22" s="9">
        <v>1</v>
      </c>
      <c r="D22" s="9">
        <v>19</v>
      </c>
      <c r="E22" s="9">
        <v>14</v>
      </c>
      <c r="F22" s="9">
        <v>18</v>
      </c>
      <c r="H22" s="8" t="s">
        <v>14</v>
      </c>
      <c r="I22" s="12">
        <f t="shared" si="0"/>
        <v>1.9230769230769231</v>
      </c>
      <c r="J22" s="12">
        <f t="shared" si="1"/>
        <v>36.538461538461533</v>
      </c>
      <c r="K22" s="12">
        <f t="shared" si="2"/>
        <v>26.923076923076923</v>
      </c>
      <c r="L22" s="12">
        <f t="shared" si="3"/>
        <v>34.615384615384613</v>
      </c>
    </row>
    <row r="23" spans="2:12" x14ac:dyDescent="0.25">
      <c r="B23" s="8" t="s">
        <v>15</v>
      </c>
      <c r="C23" s="9">
        <v>8</v>
      </c>
      <c r="D23" s="9">
        <v>99</v>
      </c>
      <c r="E23" s="9">
        <v>46</v>
      </c>
      <c r="F23" s="9">
        <v>17</v>
      </c>
      <c r="H23" s="8" t="s">
        <v>15</v>
      </c>
      <c r="I23" s="12">
        <f t="shared" si="0"/>
        <v>4.7058823529411766</v>
      </c>
      <c r="J23" s="12">
        <f t="shared" si="1"/>
        <v>58.235294117647065</v>
      </c>
      <c r="K23" s="12">
        <f t="shared" si="2"/>
        <v>27.058823529411764</v>
      </c>
      <c r="L23" s="12">
        <f t="shared" si="3"/>
        <v>10</v>
      </c>
    </row>
    <row r="24" spans="2:12" x14ac:dyDescent="0.25">
      <c r="B24" s="8" t="s">
        <v>16</v>
      </c>
      <c r="C24" s="9">
        <v>14</v>
      </c>
      <c r="D24" s="9">
        <v>282</v>
      </c>
      <c r="E24" s="9">
        <v>103</v>
      </c>
      <c r="F24" s="9">
        <v>61</v>
      </c>
      <c r="H24" s="8" t="s">
        <v>16</v>
      </c>
      <c r="I24" s="12">
        <f t="shared" si="0"/>
        <v>3.0434782608695654</v>
      </c>
      <c r="J24" s="12">
        <f t="shared" si="1"/>
        <v>61.304347826086961</v>
      </c>
      <c r="K24" s="12">
        <f t="shared" si="2"/>
        <v>22.39130434782609</v>
      </c>
      <c r="L24" s="12">
        <f t="shared" si="3"/>
        <v>13.260869565217392</v>
      </c>
    </row>
    <row r="25" spans="2:12" x14ac:dyDescent="0.25">
      <c r="B25" s="45" t="s">
        <v>192</v>
      </c>
      <c r="C25" s="46"/>
      <c r="D25" s="46"/>
      <c r="E25" s="46"/>
      <c r="F25" s="46"/>
      <c r="H25" s="45" t="s">
        <v>192</v>
      </c>
      <c r="I25" s="46"/>
      <c r="J25" s="46"/>
      <c r="K25" s="46"/>
      <c r="L25" s="46"/>
    </row>
    <row r="26" spans="2:12" x14ac:dyDescent="0.25">
      <c r="B26" s="8" t="s">
        <v>193</v>
      </c>
      <c r="C26" s="9">
        <v>16</v>
      </c>
      <c r="D26" s="9">
        <v>224</v>
      </c>
      <c r="E26" s="9">
        <v>72</v>
      </c>
      <c r="F26" s="9">
        <v>103</v>
      </c>
      <c r="H26" s="8" t="s">
        <v>193</v>
      </c>
      <c r="I26" s="12">
        <f t="shared" ref="I26:I32" si="4">C26/(C26+D26+E26+F26)*100</f>
        <v>3.8554216867469884</v>
      </c>
      <c r="J26" s="12">
        <f t="shared" ref="J26:J32" si="5">D26/(D26+E26+F26+C26)*100</f>
        <v>53.975903614457835</v>
      </c>
      <c r="K26" s="12">
        <f t="shared" ref="K26:K32" si="6">E26/(E26+F26+D26+C26)*100</f>
        <v>17.349397590361445</v>
      </c>
      <c r="L26" s="12">
        <f t="shared" ref="L26:L32" si="7">F26/(F26+E26+D26+C26)*100</f>
        <v>24.819277108433734</v>
      </c>
    </row>
    <row r="27" spans="2:12" x14ac:dyDescent="0.25">
      <c r="B27" s="8" t="s">
        <v>194</v>
      </c>
      <c r="C27" s="9">
        <v>3</v>
      </c>
      <c r="D27" s="9">
        <v>112</v>
      </c>
      <c r="E27" s="9">
        <v>35</v>
      </c>
      <c r="F27" s="9">
        <v>42</v>
      </c>
      <c r="H27" s="8" t="s">
        <v>194</v>
      </c>
      <c r="I27" s="12">
        <f t="shared" si="4"/>
        <v>1.5625</v>
      </c>
      <c r="J27" s="12">
        <f t="shared" si="5"/>
        <v>58.333333333333336</v>
      </c>
      <c r="K27" s="12">
        <f t="shared" si="6"/>
        <v>18.229166666666664</v>
      </c>
      <c r="L27" s="12">
        <f t="shared" si="7"/>
        <v>21.875</v>
      </c>
    </row>
    <row r="28" spans="2:12" x14ac:dyDescent="0.25">
      <c r="B28" s="8" t="s">
        <v>195</v>
      </c>
      <c r="C28" s="9">
        <v>42</v>
      </c>
      <c r="D28" s="9">
        <v>569</v>
      </c>
      <c r="E28" s="9">
        <v>221</v>
      </c>
      <c r="F28" s="9">
        <v>132</v>
      </c>
      <c r="H28" s="8" t="s">
        <v>195</v>
      </c>
      <c r="I28" s="12">
        <f t="shared" si="4"/>
        <v>4.3568464730290453</v>
      </c>
      <c r="J28" s="12">
        <f t="shared" si="5"/>
        <v>59.024896265560166</v>
      </c>
      <c r="K28" s="12">
        <f t="shared" si="6"/>
        <v>22.925311203319502</v>
      </c>
      <c r="L28" s="12">
        <f t="shared" si="7"/>
        <v>13.692946058091287</v>
      </c>
    </row>
    <row r="29" spans="2:12" x14ac:dyDescent="0.25">
      <c r="B29" s="8" t="s">
        <v>196</v>
      </c>
      <c r="C29" s="9">
        <v>2</v>
      </c>
      <c r="D29" s="9">
        <v>14</v>
      </c>
      <c r="E29" s="9">
        <v>8</v>
      </c>
      <c r="F29" s="9">
        <v>14</v>
      </c>
      <c r="H29" s="8" t="s">
        <v>196</v>
      </c>
      <c r="I29" s="12">
        <f t="shared" si="4"/>
        <v>5.2631578947368416</v>
      </c>
      <c r="J29" s="12">
        <f t="shared" si="5"/>
        <v>36.84210526315789</v>
      </c>
      <c r="K29" s="12">
        <f t="shared" si="6"/>
        <v>21.052631578947366</v>
      </c>
      <c r="L29" s="12">
        <f t="shared" si="7"/>
        <v>36.84210526315789</v>
      </c>
    </row>
    <row r="30" spans="2:12" x14ac:dyDescent="0.25">
      <c r="B30" s="8" t="s">
        <v>197</v>
      </c>
      <c r="C30" s="9">
        <v>0</v>
      </c>
      <c r="D30" s="9">
        <v>17</v>
      </c>
      <c r="E30" s="9">
        <v>9</v>
      </c>
      <c r="F30" s="9">
        <v>9</v>
      </c>
      <c r="H30" s="8" t="s">
        <v>197</v>
      </c>
      <c r="I30" s="12">
        <f t="shared" si="4"/>
        <v>0</v>
      </c>
      <c r="J30" s="12">
        <f t="shared" si="5"/>
        <v>48.571428571428569</v>
      </c>
      <c r="K30" s="12">
        <f t="shared" si="6"/>
        <v>25.714285714285712</v>
      </c>
      <c r="L30" s="12">
        <f t="shared" si="7"/>
        <v>25.714285714285712</v>
      </c>
    </row>
    <row r="31" spans="2:12" x14ac:dyDescent="0.25">
      <c r="B31" s="8" t="s">
        <v>200</v>
      </c>
      <c r="C31" s="9">
        <v>0</v>
      </c>
      <c r="D31" s="9">
        <v>7</v>
      </c>
      <c r="E31" s="9">
        <v>3</v>
      </c>
      <c r="F31" s="9">
        <v>5</v>
      </c>
      <c r="H31" s="8" t="s">
        <v>198</v>
      </c>
      <c r="I31" s="12">
        <f t="shared" si="4"/>
        <v>0</v>
      </c>
      <c r="J31" s="12">
        <f t="shared" si="5"/>
        <v>46.666666666666664</v>
      </c>
      <c r="K31" s="12">
        <f t="shared" si="6"/>
        <v>20</v>
      </c>
      <c r="L31" s="12">
        <f t="shared" si="7"/>
        <v>33.333333333333329</v>
      </c>
    </row>
    <row r="32" spans="2:12" x14ac:dyDescent="0.25">
      <c r="B32" s="8" t="s">
        <v>199</v>
      </c>
      <c r="C32" s="9">
        <v>2</v>
      </c>
      <c r="D32" s="9">
        <v>6</v>
      </c>
      <c r="E32" s="9">
        <v>5</v>
      </c>
      <c r="F32" s="9">
        <v>2</v>
      </c>
      <c r="H32" s="8" t="s">
        <v>199</v>
      </c>
      <c r="I32" s="12">
        <f t="shared" si="4"/>
        <v>13.333333333333334</v>
      </c>
      <c r="J32" s="12">
        <f t="shared" si="5"/>
        <v>40</v>
      </c>
      <c r="K32" s="12">
        <f t="shared" si="6"/>
        <v>33.333333333333329</v>
      </c>
      <c r="L32" s="12">
        <f t="shared" si="7"/>
        <v>13.333333333333334</v>
      </c>
    </row>
    <row r="33" spans="2:12" x14ac:dyDescent="0.25">
      <c r="B33" s="45" t="s">
        <v>42</v>
      </c>
      <c r="C33" s="49"/>
      <c r="D33" s="49"/>
      <c r="E33" s="49"/>
      <c r="G33" s="51"/>
      <c r="H33" s="45" t="s">
        <v>42</v>
      </c>
      <c r="I33" s="50"/>
      <c r="J33" s="50"/>
      <c r="L33" s="51"/>
    </row>
    <row r="34" spans="2:12" x14ac:dyDescent="0.25">
      <c r="B34" s="8" t="s">
        <v>43</v>
      </c>
      <c r="C34" s="9">
        <v>42</v>
      </c>
      <c r="D34" s="9">
        <v>611</v>
      </c>
      <c r="E34" s="9">
        <v>234</v>
      </c>
      <c r="F34" s="9">
        <v>215</v>
      </c>
      <c r="G34" s="51"/>
      <c r="H34" s="8" t="s">
        <v>43</v>
      </c>
      <c r="I34" s="48">
        <f t="shared" ref="I34:I35" si="8">C34/(C34+D34+E34+F34)*100</f>
        <v>3.8112522686025407</v>
      </c>
      <c r="J34" s="48">
        <f t="shared" ref="J34:J35" si="9">D34/(D34+E34+F34+C34)*100</f>
        <v>55.444646098003624</v>
      </c>
      <c r="K34" s="48">
        <f t="shared" ref="K34:K35" si="10">E34/(E34+F34+D34+C34)*100</f>
        <v>21.234119782214155</v>
      </c>
      <c r="L34" s="48">
        <f t="shared" ref="L34:L35" si="11">F34/(F34+E34+D34+C34)*100</f>
        <v>19.509981851179674</v>
      </c>
    </row>
    <row r="35" spans="2:12" x14ac:dyDescent="0.25">
      <c r="B35" s="8" t="s">
        <v>44</v>
      </c>
      <c r="C35" s="9">
        <v>23</v>
      </c>
      <c r="D35" s="9">
        <v>338</v>
      </c>
      <c r="E35" s="9">
        <v>119</v>
      </c>
      <c r="F35" s="9">
        <v>92</v>
      </c>
      <c r="G35" s="51"/>
      <c r="H35" s="8" t="s">
        <v>44</v>
      </c>
      <c r="I35" s="48">
        <f t="shared" si="8"/>
        <v>4.0209790209790208</v>
      </c>
      <c r="J35" s="48">
        <f t="shared" si="9"/>
        <v>59.090909090909093</v>
      </c>
      <c r="K35" s="48">
        <f t="shared" si="10"/>
        <v>20.804195804195803</v>
      </c>
      <c r="L35" s="48">
        <f t="shared" si="11"/>
        <v>16.083916083916083</v>
      </c>
    </row>
  </sheetData>
  <mergeCells count="1">
    <mergeCell ref="B6:L6"/>
  </mergeCells>
  <hyperlinks>
    <hyperlink ref="B4" location="Índice!A1" display="voltar" xr:uid="{EEF5FA94-8B9F-4142-BB75-3E2254B02645}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8D2D9"/>
  </sheetPr>
  <dimension ref="A2:L35"/>
  <sheetViews>
    <sheetView showGridLines="0" topLeftCell="A7" zoomScaleNormal="100" workbookViewId="0">
      <selection activeCell="C19" sqref="C19"/>
    </sheetView>
  </sheetViews>
  <sheetFormatPr defaultRowHeight="15" x14ac:dyDescent="0.25"/>
  <cols>
    <col min="1" max="1" width="3.42578125" customWidth="1"/>
    <col min="2" max="2" width="28.28515625" customWidth="1"/>
    <col min="3" max="6" width="11.7109375" customWidth="1"/>
    <col min="7" max="7" width="3.42578125" customWidth="1"/>
    <col min="8" max="8" width="27.7109375" customWidth="1"/>
    <col min="9" max="12" width="11.7109375" customWidth="1"/>
  </cols>
  <sheetData>
    <row r="2" spans="1:12" ht="18" x14ac:dyDescent="0.25">
      <c r="B2" s="27" t="s">
        <v>180</v>
      </c>
    </row>
    <row r="3" spans="1:12" x14ac:dyDescent="0.25">
      <c r="A3" s="15"/>
      <c r="B3" s="26" t="str">
        <f>Índice!B11</f>
        <v>Maio 2022</v>
      </c>
    </row>
    <row r="4" spans="1:12" x14ac:dyDescent="0.25">
      <c r="B4" s="25" t="s">
        <v>30</v>
      </c>
    </row>
    <row r="5" spans="1:12" ht="3" customHeight="1" x14ac:dyDescent="0.25">
      <c r="B5" s="25"/>
    </row>
    <row r="6" spans="1:12" ht="18" x14ac:dyDescent="0.25">
      <c r="B6" s="62" t="s">
        <v>61</v>
      </c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3" customHeight="1" x14ac:dyDescent="0.25"/>
    <row r="8" spans="1:12" x14ac:dyDescent="0.25">
      <c r="B8" s="14" t="s">
        <v>27</v>
      </c>
      <c r="H8" s="2" t="s">
        <v>7</v>
      </c>
    </row>
    <row r="9" spans="1:12" ht="22.5" x14ac:dyDescent="0.25">
      <c r="B9" s="28" t="s">
        <v>0</v>
      </c>
      <c r="C9" s="28" t="s">
        <v>8</v>
      </c>
      <c r="D9" s="28" t="s">
        <v>9</v>
      </c>
      <c r="E9" s="28" t="s">
        <v>62</v>
      </c>
      <c r="F9" s="28" t="s">
        <v>63</v>
      </c>
      <c r="H9" s="28" t="s">
        <v>0</v>
      </c>
      <c r="I9" s="28" t="s">
        <v>8</v>
      </c>
      <c r="J9" s="28" t="s">
        <v>9</v>
      </c>
      <c r="K9" s="28" t="s">
        <v>62</v>
      </c>
      <c r="L9" s="28" t="s">
        <v>63</v>
      </c>
    </row>
    <row r="10" spans="1:12" x14ac:dyDescent="0.25">
      <c r="B10" s="29" t="s">
        <v>1</v>
      </c>
      <c r="C10" s="4"/>
      <c r="D10" s="4"/>
      <c r="E10" s="4"/>
      <c r="F10" s="4"/>
      <c r="H10" s="29" t="s">
        <v>1</v>
      </c>
      <c r="I10" s="4"/>
      <c r="J10" s="4"/>
      <c r="K10" s="4"/>
      <c r="L10" s="4"/>
    </row>
    <row r="11" spans="1:12" x14ac:dyDescent="0.25">
      <c r="B11" s="5" t="s">
        <v>1</v>
      </c>
      <c r="C11" s="6">
        <v>804</v>
      </c>
      <c r="D11" s="6">
        <v>3127</v>
      </c>
      <c r="E11" s="6">
        <v>1892</v>
      </c>
      <c r="F11" s="6">
        <v>1190</v>
      </c>
      <c r="H11" s="5" t="s">
        <v>1</v>
      </c>
      <c r="I11" s="10">
        <f>C11/(C11+D11+E11+F11)*100</f>
        <v>11.464423214031084</v>
      </c>
      <c r="J11" s="10">
        <f>D11/(D11+E11+F11+C11)*100</f>
        <v>44.588621132183086</v>
      </c>
      <c r="K11" s="10">
        <f>E11/(E11+F11+D11+C11)*100</f>
        <v>26.978468558391562</v>
      </c>
      <c r="L11" s="10">
        <f>F11/(F11+E11+D11+C11)*100</f>
        <v>16.96848709539427</v>
      </c>
    </row>
    <row r="12" spans="1:12" x14ac:dyDescent="0.25">
      <c r="B12" s="29" t="s">
        <v>2</v>
      </c>
      <c r="C12" s="7"/>
      <c r="D12" s="7"/>
      <c r="E12" s="7"/>
      <c r="F12" s="7"/>
      <c r="H12" s="29" t="s">
        <v>2</v>
      </c>
      <c r="I12" s="11"/>
      <c r="J12" s="11"/>
      <c r="K12" s="11"/>
      <c r="L12" s="11"/>
    </row>
    <row r="13" spans="1:12" x14ac:dyDescent="0.25">
      <c r="B13" s="8" t="s">
        <v>3</v>
      </c>
      <c r="C13" s="9">
        <v>186</v>
      </c>
      <c r="D13" s="9">
        <v>491</v>
      </c>
      <c r="E13" s="9">
        <v>483</v>
      </c>
      <c r="F13" s="9">
        <v>370</v>
      </c>
      <c r="H13" s="8" t="s">
        <v>3</v>
      </c>
      <c r="I13" s="12">
        <f t="shared" ref="I13:I24" si="0">C13/(C13+D13+E13+F13)*100</f>
        <v>12.156862745098039</v>
      </c>
      <c r="J13" s="12">
        <f t="shared" ref="J13:J24" si="1">D13/(D13+E13+F13+C13)*100</f>
        <v>32.091503267973856</v>
      </c>
      <c r="K13" s="12">
        <f t="shared" ref="K13:K24" si="2">E13/(E13+F13+D13+C13)*100</f>
        <v>31.56862745098039</v>
      </c>
      <c r="L13" s="12">
        <f t="shared" ref="L13:L24" si="3">F13/(F13+E13+D13+C13)*100</f>
        <v>24.183006535947712</v>
      </c>
    </row>
    <row r="14" spans="1:12" x14ac:dyDescent="0.25">
      <c r="B14" s="8" t="s">
        <v>4</v>
      </c>
      <c r="C14" s="9">
        <v>298</v>
      </c>
      <c r="D14" s="9">
        <v>1002</v>
      </c>
      <c r="E14" s="9">
        <v>715</v>
      </c>
      <c r="F14" s="9">
        <v>485</v>
      </c>
      <c r="H14" s="8" t="s">
        <v>4</v>
      </c>
      <c r="I14" s="12">
        <f t="shared" si="0"/>
        <v>11.92</v>
      </c>
      <c r="J14" s="12">
        <f t="shared" si="1"/>
        <v>40.08</v>
      </c>
      <c r="K14" s="12">
        <f t="shared" si="2"/>
        <v>28.599999999999998</v>
      </c>
      <c r="L14" s="12">
        <f t="shared" si="3"/>
        <v>19.400000000000002</v>
      </c>
    </row>
    <row r="15" spans="1:12" x14ac:dyDescent="0.25">
      <c r="B15" s="8" t="s">
        <v>5</v>
      </c>
      <c r="C15" s="9">
        <v>218</v>
      </c>
      <c r="D15" s="9">
        <v>1073</v>
      </c>
      <c r="E15" s="9">
        <v>505</v>
      </c>
      <c r="F15" s="9">
        <v>259</v>
      </c>
      <c r="H15" s="8" t="s">
        <v>5</v>
      </c>
      <c r="I15" s="12">
        <f t="shared" si="0"/>
        <v>10.608272506082725</v>
      </c>
      <c r="J15" s="12">
        <f t="shared" si="1"/>
        <v>52.214111922141115</v>
      </c>
      <c r="K15" s="12">
        <f t="shared" si="2"/>
        <v>24.574209245742093</v>
      </c>
      <c r="L15" s="12">
        <f t="shared" si="3"/>
        <v>12.603406326034063</v>
      </c>
    </row>
    <row r="16" spans="1:12" x14ac:dyDescent="0.25">
      <c r="B16" s="8" t="s">
        <v>6</v>
      </c>
      <c r="C16" s="9">
        <v>102</v>
      </c>
      <c r="D16" s="9">
        <v>561</v>
      </c>
      <c r="E16" s="9">
        <v>189</v>
      </c>
      <c r="F16" s="9">
        <v>76</v>
      </c>
      <c r="H16" s="8" t="s">
        <v>6</v>
      </c>
      <c r="I16" s="12">
        <f t="shared" si="0"/>
        <v>10.991379310344827</v>
      </c>
      <c r="J16" s="12">
        <f t="shared" si="1"/>
        <v>60.452586206896555</v>
      </c>
      <c r="K16" s="12">
        <f t="shared" si="2"/>
        <v>20.366379310344829</v>
      </c>
      <c r="L16" s="12">
        <f>F16/(F16+E16+D16+C16)*100</f>
        <v>8.1896551724137936</v>
      </c>
    </row>
    <row r="17" spans="2:12" x14ac:dyDescent="0.25">
      <c r="B17" s="29" t="s">
        <v>17</v>
      </c>
      <c r="C17" s="7"/>
      <c r="D17" s="7"/>
      <c r="E17" s="7"/>
      <c r="F17" s="7"/>
      <c r="H17" s="29" t="s">
        <v>17</v>
      </c>
      <c r="I17" s="7"/>
      <c r="J17" s="7"/>
      <c r="K17" s="7"/>
      <c r="L17" s="7"/>
    </row>
    <row r="18" spans="2:12" x14ac:dyDescent="0.25">
      <c r="B18" s="8" t="s">
        <v>10</v>
      </c>
      <c r="C18" s="9">
        <v>241</v>
      </c>
      <c r="D18" s="9">
        <v>931</v>
      </c>
      <c r="E18" s="9">
        <v>503</v>
      </c>
      <c r="F18" s="9">
        <v>298</v>
      </c>
      <c r="H18" s="8" t="s">
        <v>10</v>
      </c>
      <c r="I18" s="12">
        <f t="shared" si="0"/>
        <v>12.214901165737455</v>
      </c>
      <c r="J18" s="12">
        <f t="shared" si="1"/>
        <v>47.187024835276233</v>
      </c>
      <c r="K18" s="12">
        <f t="shared" si="2"/>
        <v>25.494171312721743</v>
      </c>
      <c r="L18" s="12">
        <f t="shared" si="3"/>
        <v>15.103902686264572</v>
      </c>
    </row>
    <row r="19" spans="2:12" x14ac:dyDescent="0.25">
      <c r="B19" s="8" t="s">
        <v>11</v>
      </c>
      <c r="C19" s="9">
        <v>87</v>
      </c>
      <c r="D19" s="9">
        <v>258</v>
      </c>
      <c r="E19" s="9">
        <v>276</v>
      </c>
      <c r="F19" s="9">
        <v>147</v>
      </c>
      <c r="H19" s="8" t="s">
        <v>11</v>
      </c>
      <c r="I19" s="12">
        <f t="shared" si="0"/>
        <v>11.328125</v>
      </c>
      <c r="J19" s="12">
        <f t="shared" si="1"/>
        <v>33.59375</v>
      </c>
      <c r="K19" s="12">
        <f t="shared" si="2"/>
        <v>35.9375</v>
      </c>
      <c r="L19" s="12">
        <f t="shared" si="3"/>
        <v>19.140625</v>
      </c>
    </row>
    <row r="20" spans="2:12" x14ac:dyDescent="0.25">
      <c r="B20" s="8" t="s">
        <v>12</v>
      </c>
      <c r="C20" s="9">
        <v>281</v>
      </c>
      <c r="D20" s="9">
        <v>848</v>
      </c>
      <c r="E20" s="9">
        <v>590</v>
      </c>
      <c r="F20" s="9">
        <v>381</v>
      </c>
      <c r="H20" s="8" t="s">
        <v>12</v>
      </c>
      <c r="I20" s="12">
        <f t="shared" si="0"/>
        <v>13.380952380952383</v>
      </c>
      <c r="J20" s="12">
        <f t="shared" si="1"/>
        <v>40.38095238095238</v>
      </c>
      <c r="K20" s="12">
        <f t="shared" si="2"/>
        <v>28.095238095238095</v>
      </c>
      <c r="L20" s="12">
        <f t="shared" si="3"/>
        <v>18.142857142857142</v>
      </c>
    </row>
    <row r="21" spans="2:12" x14ac:dyDescent="0.25">
      <c r="B21" s="8" t="s">
        <v>13</v>
      </c>
      <c r="C21" s="9">
        <v>21</v>
      </c>
      <c r="D21" s="9">
        <v>124</v>
      </c>
      <c r="E21" s="9">
        <v>72</v>
      </c>
      <c r="F21" s="9">
        <v>40</v>
      </c>
      <c r="H21" s="8" t="s">
        <v>13</v>
      </c>
      <c r="I21" s="12">
        <f t="shared" si="0"/>
        <v>8.1712062256809332</v>
      </c>
      <c r="J21" s="12">
        <f t="shared" si="1"/>
        <v>48.249027237354085</v>
      </c>
      <c r="K21" s="12">
        <f t="shared" si="2"/>
        <v>28.01556420233463</v>
      </c>
      <c r="L21" s="12">
        <f t="shared" si="3"/>
        <v>15.56420233463035</v>
      </c>
    </row>
    <row r="22" spans="2:12" x14ac:dyDescent="0.25">
      <c r="B22" s="8" t="s">
        <v>14</v>
      </c>
      <c r="C22" s="9">
        <v>28</v>
      </c>
      <c r="D22" s="9">
        <v>277</v>
      </c>
      <c r="E22" s="9">
        <v>63</v>
      </c>
      <c r="F22" s="9">
        <v>96</v>
      </c>
      <c r="H22" s="8" t="s">
        <v>14</v>
      </c>
      <c r="I22" s="12">
        <f t="shared" si="0"/>
        <v>6.0344827586206895</v>
      </c>
      <c r="J22" s="12">
        <f t="shared" si="1"/>
        <v>59.698275862068961</v>
      </c>
      <c r="K22" s="12">
        <f t="shared" si="2"/>
        <v>13.577586206896552</v>
      </c>
      <c r="L22" s="12">
        <f t="shared" si="3"/>
        <v>20.689655172413794</v>
      </c>
    </row>
    <row r="23" spans="2:12" x14ac:dyDescent="0.25">
      <c r="B23" s="8" t="s">
        <v>15</v>
      </c>
      <c r="C23" s="9">
        <v>42</v>
      </c>
      <c r="D23" s="9">
        <v>122</v>
      </c>
      <c r="E23" s="9">
        <v>77</v>
      </c>
      <c r="F23" s="9">
        <v>42</v>
      </c>
      <c r="H23" s="8" t="s">
        <v>15</v>
      </c>
      <c r="I23" s="12">
        <f t="shared" si="0"/>
        <v>14.840989399293287</v>
      </c>
      <c r="J23" s="12">
        <f t="shared" si="1"/>
        <v>43.109540636042404</v>
      </c>
      <c r="K23" s="12">
        <f t="shared" si="2"/>
        <v>27.208480565371023</v>
      </c>
      <c r="L23" s="12">
        <f t="shared" si="3"/>
        <v>14.840989399293287</v>
      </c>
    </row>
    <row r="24" spans="2:12" x14ac:dyDescent="0.25">
      <c r="B24" s="8" t="s">
        <v>16</v>
      </c>
      <c r="C24" s="9">
        <v>104</v>
      </c>
      <c r="D24" s="9">
        <v>567</v>
      </c>
      <c r="E24" s="9">
        <v>311</v>
      </c>
      <c r="F24" s="9">
        <v>186</v>
      </c>
      <c r="H24" s="8" t="s">
        <v>16</v>
      </c>
      <c r="I24" s="12">
        <f t="shared" si="0"/>
        <v>8.9041095890410951</v>
      </c>
      <c r="J24" s="12">
        <f t="shared" si="1"/>
        <v>48.544520547945211</v>
      </c>
      <c r="K24" s="12">
        <f t="shared" si="2"/>
        <v>26.62671232876712</v>
      </c>
      <c r="L24" s="12">
        <f t="shared" si="3"/>
        <v>15.924657534246576</v>
      </c>
    </row>
    <row r="25" spans="2:12" x14ac:dyDescent="0.25">
      <c r="B25" s="45" t="s">
        <v>192</v>
      </c>
      <c r="C25" s="46"/>
      <c r="D25" s="46"/>
      <c r="E25" s="46"/>
      <c r="F25" s="46"/>
      <c r="H25" s="45" t="s">
        <v>192</v>
      </c>
      <c r="I25" s="46"/>
      <c r="J25" s="46"/>
      <c r="K25" s="46"/>
      <c r="L25" s="46"/>
    </row>
    <row r="26" spans="2:12" x14ac:dyDescent="0.25">
      <c r="B26" s="8" t="s">
        <v>193</v>
      </c>
      <c r="C26" s="9">
        <v>254</v>
      </c>
      <c r="D26" s="9">
        <v>1008</v>
      </c>
      <c r="E26" s="9">
        <v>651</v>
      </c>
      <c r="F26" s="9">
        <v>402</v>
      </c>
      <c r="H26" s="8" t="s">
        <v>193</v>
      </c>
      <c r="I26" s="12">
        <f t="shared" ref="I26:I32" si="4">C26/(C26+D26+E26+F26)*100</f>
        <v>10.971922246220302</v>
      </c>
      <c r="J26" s="12">
        <f t="shared" ref="J26:J32" si="5">D26/(D26+E26+F26+C26)*100</f>
        <v>43.542116630669547</v>
      </c>
      <c r="K26" s="12">
        <f t="shared" ref="K26:K32" si="6">E26/(E26+F26+D26+C26)*100</f>
        <v>28.120950323974082</v>
      </c>
      <c r="L26" s="12">
        <f t="shared" ref="L26:L32" si="7">F26/(F26+E26+D26+C26)*100</f>
        <v>17.365010799136069</v>
      </c>
    </row>
    <row r="27" spans="2:12" x14ac:dyDescent="0.25">
      <c r="B27" s="8" t="s">
        <v>194</v>
      </c>
      <c r="C27" s="9">
        <v>153</v>
      </c>
      <c r="D27" s="9">
        <v>628</v>
      </c>
      <c r="E27" s="9">
        <v>398</v>
      </c>
      <c r="F27" s="9">
        <v>249</v>
      </c>
      <c r="H27" s="8" t="s">
        <v>194</v>
      </c>
      <c r="I27" s="12">
        <f t="shared" si="4"/>
        <v>10.714285714285714</v>
      </c>
      <c r="J27" s="12">
        <f t="shared" si="5"/>
        <v>43.977591036414566</v>
      </c>
      <c r="K27" s="12">
        <f t="shared" si="6"/>
        <v>27.871148459383754</v>
      </c>
      <c r="L27" s="12">
        <f t="shared" si="7"/>
        <v>17.436974789915965</v>
      </c>
    </row>
    <row r="28" spans="2:12" x14ac:dyDescent="0.25">
      <c r="B28" s="8" t="s">
        <v>195</v>
      </c>
      <c r="C28" s="9">
        <v>305</v>
      </c>
      <c r="D28" s="9">
        <v>1123</v>
      </c>
      <c r="E28" s="9">
        <v>669</v>
      </c>
      <c r="F28" s="9">
        <v>371</v>
      </c>
      <c r="H28" s="8" t="s">
        <v>195</v>
      </c>
      <c r="I28" s="12">
        <f t="shared" si="4"/>
        <v>12.358184764991895</v>
      </c>
      <c r="J28" s="12">
        <f t="shared" si="5"/>
        <v>45.502431118314426</v>
      </c>
      <c r="K28" s="12">
        <f t="shared" si="6"/>
        <v>27.106969205834687</v>
      </c>
      <c r="L28" s="12">
        <f t="shared" si="7"/>
        <v>15.032414910858996</v>
      </c>
    </row>
    <row r="29" spans="2:12" x14ac:dyDescent="0.25">
      <c r="B29" s="8" t="s">
        <v>196</v>
      </c>
      <c r="C29" s="9">
        <v>47</v>
      </c>
      <c r="D29" s="9">
        <v>112</v>
      </c>
      <c r="E29" s="9">
        <v>81</v>
      </c>
      <c r="F29" s="9">
        <v>70</v>
      </c>
      <c r="H29" s="8" t="s">
        <v>196</v>
      </c>
      <c r="I29" s="12">
        <f t="shared" si="4"/>
        <v>15.161290322580644</v>
      </c>
      <c r="J29" s="12">
        <f t="shared" si="5"/>
        <v>36.129032258064512</v>
      </c>
      <c r="K29" s="12">
        <f t="shared" si="6"/>
        <v>26.129032258064516</v>
      </c>
      <c r="L29" s="12">
        <f t="shared" si="7"/>
        <v>22.58064516129032</v>
      </c>
    </row>
    <row r="30" spans="2:12" x14ac:dyDescent="0.25">
      <c r="B30" s="8" t="s">
        <v>197</v>
      </c>
      <c r="C30" s="9">
        <v>25</v>
      </c>
      <c r="D30" s="9">
        <v>157</v>
      </c>
      <c r="E30" s="9">
        <v>45</v>
      </c>
      <c r="F30" s="9">
        <v>64</v>
      </c>
      <c r="H30" s="8" t="s">
        <v>197</v>
      </c>
      <c r="I30" s="12">
        <f t="shared" si="4"/>
        <v>8.5910652920962196</v>
      </c>
      <c r="J30" s="12">
        <f t="shared" si="5"/>
        <v>53.951890034364261</v>
      </c>
      <c r="K30" s="12">
        <f t="shared" si="6"/>
        <v>15.463917525773196</v>
      </c>
      <c r="L30" s="12">
        <f t="shared" si="7"/>
        <v>21.993127147766323</v>
      </c>
    </row>
    <row r="31" spans="2:12" x14ac:dyDescent="0.25">
      <c r="B31" s="8" t="s">
        <v>200</v>
      </c>
      <c r="C31" s="9">
        <v>13</v>
      </c>
      <c r="D31" s="9">
        <v>38</v>
      </c>
      <c r="E31" s="9">
        <v>20</v>
      </c>
      <c r="F31" s="9">
        <v>12</v>
      </c>
      <c r="H31" s="8" t="s">
        <v>198</v>
      </c>
      <c r="I31" s="12">
        <f t="shared" si="4"/>
        <v>15.66265060240964</v>
      </c>
      <c r="J31" s="12">
        <f t="shared" si="5"/>
        <v>45.783132530120483</v>
      </c>
      <c r="K31" s="12">
        <f t="shared" si="6"/>
        <v>24.096385542168676</v>
      </c>
      <c r="L31" s="12">
        <f t="shared" si="7"/>
        <v>14.457831325301203</v>
      </c>
    </row>
    <row r="32" spans="2:12" x14ac:dyDescent="0.25">
      <c r="B32" s="8" t="s">
        <v>199</v>
      </c>
      <c r="C32" s="9">
        <v>7</v>
      </c>
      <c r="D32" s="9">
        <v>61</v>
      </c>
      <c r="E32" s="9">
        <v>28</v>
      </c>
      <c r="F32" s="9">
        <v>22</v>
      </c>
      <c r="H32" s="8" t="s">
        <v>199</v>
      </c>
      <c r="I32" s="12">
        <f t="shared" si="4"/>
        <v>5.9322033898305087</v>
      </c>
      <c r="J32" s="12">
        <f t="shared" si="5"/>
        <v>51.694915254237287</v>
      </c>
      <c r="K32" s="12">
        <f t="shared" si="6"/>
        <v>23.728813559322035</v>
      </c>
      <c r="L32" s="12">
        <f t="shared" si="7"/>
        <v>18.64406779661017</v>
      </c>
    </row>
    <row r="33" spans="2:12" x14ac:dyDescent="0.25">
      <c r="B33" s="45" t="s">
        <v>42</v>
      </c>
      <c r="C33" s="49"/>
      <c r="D33" s="49"/>
      <c r="E33" s="49"/>
      <c r="H33" s="45" t="s">
        <v>42</v>
      </c>
      <c r="I33" s="50"/>
      <c r="J33" s="50"/>
      <c r="L33" s="51"/>
    </row>
    <row r="34" spans="2:12" x14ac:dyDescent="0.25">
      <c r="B34" s="8" t="s">
        <v>43</v>
      </c>
      <c r="C34" s="9">
        <v>594</v>
      </c>
      <c r="D34" s="9">
        <v>2150</v>
      </c>
      <c r="E34" s="9">
        <v>1442</v>
      </c>
      <c r="F34" s="9">
        <v>949</v>
      </c>
      <c r="H34" s="8" t="s">
        <v>43</v>
      </c>
      <c r="I34" s="48">
        <f t="shared" ref="I34:I35" si="8">C34/(C34+D34+E34+F34)*100</f>
        <v>11.567672833495617</v>
      </c>
      <c r="J34" s="48">
        <f t="shared" ref="J34:J35" si="9">D34/(D34+E34+F34+C34)*100</f>
        <v>41.869522882181109</v>
      </c>
      <c r="K34" s="48">
        <f t="shared" ref="K34:K35" si="10">E34/(E34+F34+D34+C34)*100</f>
        <v>28.081791626095427</v>
      </c>
      <c r="L34" s="48">
        <f t="shared" ref="L34:L35" si="11">F34/(F34+E34+D34+C34)*100</f>
        <v>18.481012658227851</v>
      </c>
    </row>
    <row r="35" spans="2:12" x14ac:dyDescent="0.25">
      <c r="B35" s="8" t="s">
        <v>44</v>
      </c>
      <c r="C35" s="9">
        <v>210</v>
      </c>
      <c r="D35" s="9">
        <v>977</v>
      </c>
      <c r="E35" s="9">
        <v>450</v>
      </c>
      <c r="F35" s="9">
        <v>241</v>
      </c>
      <c r="H35" s="8" t="s">
        <v>44</v>
      </c>
      <c r="I35" s="48">
        <f t="shared" si="8"/>
        <v>11.182108626198083</v>
      </c>
      <c r="J35" s="48">
        <f t="shared" si="9"/>
        <v>52.023429179978699</v>
      </c>
      <c r="K35" s="48">
        <f t="shared" si="10"/>
        <v>23.961661341853034</v>
      </c>
      <c r="L35" s="48">
        <f t="shared" si="11"/>
        <v>12.83280085197018</v>
      </c>
    </row>
  </sheetData>
  <mergeCells count="1">
    <mergeCell ref="B6:L6"/>
  </mergeCells>
  <hyperlinks>
    <hyperlink ref="B4" location="Índice!A1" display="voltar" xr:uid="{9AD3435E-D8C6-4405-8699-6D7E8B40B243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5F2D-32BC-4531-BAA5-A8F10B4A189B}">
  <sheetPr>
    <tabColor rgb="FFD8D2D9"/>
  </sheetPr>
  <dimension ref="A2:P36"/>
  <sheetViews>
    <sheetView showGridLines="0" topLeftCell="A4" zoomScaleNormal="100" workbookViewId="0">
      <selection activeCell="C18" sqref="C18"/>
    </sheetView>
  </sheetViews>
  <sheetFormatPr defaultRowHeight="15" x14ac:dyDescent="0.25"/>
  <cols>
    <col min="1" max="1" width="3.42578125" customWidth="1"/>
    <col min="2" max="2" width="28.28515625" customWidth="1"/>
    <col min="3" max="8" width="11.7109375" customWidth="1"/>
    <col min="9" max="9" width="3.42578125" customWidth="1"/>
    <col min="10" max="10" width="27.7109375" customWidth="1"/>
    <col min="11" max="16" width="11.7109375" customWidth="1"/>
  </cols>
  <sheetData>
    <row r="2" spans="1:16" ht="18" x14ac:dyDescent="0.25">
      <c r="B2" s="27" t="s">
        <v>180</v>
      </c>
    </row>
    <row r="3" spans="1:16" x14ac:dyDescent="0.25">
      <c r="A3" s="15"/>
      <c r="B3" s="26" t="str">
        <f>Índice!B11</f>
        <v>Maio 2022</v>
      </c>
    </row>
    <row r="4" spans="1:16" x14ac:dyDescent="0.25">
      <c r="B4" s="25" t="s">
        <v>30</v>
      </c>
    </row>
    <row r="5" spans="1:16" ht="3" customHeight="1" x14ac:dyDescent="0.25">
      <c r="B5" s="25"/>
    </row>
    <row r="6" spans="1:16" ht="18" customHeight="1" x14ac:dyDescent="0.25">
      <c r="B6" s="62" t="s">
        <v>70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3" customHeight="1" x14ac:dyDescent="0.25"/>
    <row r="8" spans="1:16" x14ac:dyDescent="0.25">
      <c r="B8" s="14" t="s">
        <v>27</v>
      </c>
      <c r="J8" s="2" t="s">
        <v>7</v>
      </c>
    </row>
    <row r="9" spans="1:16" ht="15" customHeight="1" x14ac:dyDescent="0.25">
      <c r="B9" s="60" t="s">
        <v>0</v>
      </c>
      <c r="C9" s="60" t="s">
        <v>8</v>
      </c>
      <c r="D9" s="60"/>
      <c r="E9" s="60"/>
      <c r="F9" s="60"/>
      <c r="G9" s="60"/>
      <c r="H9" s="60"/>
      <c r="J9" s="60" t="s">
        <v>0</v>
      </c>
      <c r="K9" s="60" t="s">
        <v>8</v>
      </c>
      <c r="L9" s="60"/>
      <c r="M9" s="60"/>
      <c r="N9" s="60"/>
      <c r="O9" s="60"/>
      <c r="P9" s="60"/>
    </row>
    <row r="10" spans="1:16" ht="22.5" x14ac:dyDescent="0.25">
      <c r="B10" s="60"/>
      <c r="C10" s="28" t="s">
        <v>64</v>
      </c>
      <c r="D10" s="28" t="s">
        <v>65</v>
      </c>
      <c r="E10" s="28" t="s">
        <v>66</v>
      </c>
      <c r="F10" s="28" t="s">
        <v>67</v>
      </c>
      <c r="G10" s="28" t="s">
        <v>68</v>
      </c>
      <c r="H10" s="28" t="s">
        <v>69</v>
      </c>
      <c r="J10" s="60"/>
      <c r="K10" s="28" t="s">
        <v>64</v>
      </c>
      <c r="L10" s="28" t="s">
        <v>65</v>
      </c>
      <c r="M10" s="28" t="s">
        <v>66</v>
      </c>
      <c r="N10" s="28" t="s">
        <v>67</v>
      </c>
      <c r="O10" s="28" t="s">
        <v>68</v>
      </c>
      <c r="P10" s="28" t="s">
        <v>69</v>
      </c>
    </row>
    <row r="11" spans="1:16" x14ac:dyDescent="0.25">
      <c r="B11" s="29" t="s">
        <v>1</v>
      </c>
      <c r="C11" s="4"/>
      <c r="D11" s="4"/>
      <c r="E11" s="4"/>
      <c r="F11" s="4"/>
      <c r="G11" s="4"/>
      <c r="H11" s="4"/>
      <c r="J11" s="29" t="s">
        <v>1</v>
      </c>
      <c r="K11" s="4"/>
      <c r="L11" s="4"/>
      <c r="M11" s="4"/>
      <c r="N11" s="4"/>
      <c r="O11" s="4"/>
      <c r="P11" s="4"/>
    </row>
    <row r="12" spans="1:16" x14ac:dyDescent="0.25">
      <c r="B12" s="5" t="s">
        <v>1</v>
      </c>
      <c r="C12" s="6">
        <v>144</v>
      </c>
      <c r="D12" s="6">
        <v>192</v>
      </c>
      <c r="E12" s="6">
        <v>230</v>
      </c>
      <c r="F12" s="6">
        <v>160</v>
      </c>
      <c r="G12" s="6">
        <v>46</v>
      </c>
      <c r="H12" s="6">
        <v>32</v>
      </c>
      <c r="J12" s="5" t="s">
        <v>1</v>
      </c>
      <c r="K12" s="10">
        <f>C12/(C12+D12+E12+F12+G12+H12)*100</f>
        <v>17.910447761194028</v>
      </c>
      <c r="L12" s="10">
        <f>D12/(D12+E12+F12+C12+G12+H12)*100</f>
        <v>23.880597014925371</v>
      </c>
      <c r="M12" s="10">
        <f>E12/(E12+F12+D12+C12+G12+H12)*100</f>
        <v>28.60696517412935</v>
      </c>
      <c r="N12" s="10">
        <f>F12/(F12+E12+D12+C12+G12+H12)*100</f>
        <v>19.900497512437813</v>
      </c>
      <c r="O12" s="10">
        <f>G12/(F12+E12+D12+C12+G12+H12)*100</f>
        <v>5.721393034825871</v>
      </c>
      <c r="P12" s="10">
        <f>H12/(F12+E12+D12+C12+G12+H12)*100</f>
        <v>3.9800995024875623</v>
      </c>
    </row>
    <row r="13" spans="1:16" x14ac:dyDescent="0.25">
      <c r="B13" s="29" t="s">
        <v>2</v>
      </c>
      <c r="C13" s="7"/>
      <c r="D13" s="7"/>
      <c r="E13" s="7"/>
      <c r="F13" s="7"/>
      <c r="G13" s="7"/>
      <c r="H13" s="7"/>
      <c r="J13" s="29" t="s">
        <v>2</v>
      </c>
      <c r="K13" s="11"/>
      <c r="L13" s="11"/>
      <c r="M13" s="11"/>
      <c r="N13" s="11"/>
      <c r="O13" s="11"/>
      <c r="P13" s="11"/>
    </row>
    <row r="14" spans="1:16" x14ac:dyDescent="0.25">
      <c r="B14" s="8" t="s">
        <v>3</v>
      </c>
      <c r="C14" s="9">
        <v>31</v>
      </c>
      <c r="D14" s="9">
        <v>32</v>
      </c>
      <c r="E14" s="9">
        <v>51</v>
      </c>
      <c r="F14" s="9">
        <v>43</v>
      </c>
      <c r="G14" s="9">
        <v>18</v>
      </c>
      <c r="H14" s="9">
        <v>11</v>
      </c>
      <c r="J14" s="8" t="s">
        <v>3</v>
      </c>
      <c r="K14" s="12">
        <f t="shared" ref="K14:K17" si="0">C14/(C14+D14+E14+F14+G14+H14)*100</f>
        <v>16.666666666666664</v>
      </c>
      <c r="L14" s="12">
        <f t="shared" ref="L14:L17" si="1">D14/(D14+E14+F14+C14+G14+H14)*100</f>
        <v>17.20430107526882</v>
      </c>
      <c r="M14" s="12">
        <f t="shared" ref="M14:M17" si="2">E14/(E14+F14+D14+C14+G14+H14)*100</f>
        <v>27.419354838709676</v>
      </c>
      <c r="N14" s="12">
        <f t="shared" ref="N14:N17" si="3">F14/(F14+E14+D14+C14+G14+H14)*100</f>
        <v>23.118279569892472</v>
      </c>
      <c r="O14" s="12">
        <f t="shared" ref="O14:O17" si="4">G14/(F14+E14+D14+C14+G14+H14)*100</f>
        <v>9.67741935483871</v>
      </c>
      <c r="P14" s="12">
        <f t="shared" ref="P14:P17" si="5">H14/(F14+E14+D14+C14+G14+H14)*100</f>
        <v>5.913978494623656</v>
      </c>
    </row>
    <row r="15" spans="1:16" x14ac:dyDescent="0.25">
      <c r="B15" s="8" t="s">
        <v>4</v>
      </c>
      <c r="C15" s="9">
        <v>46</v>
      </c>
      <c r="D15" s="9">
        <v>58</v>
      </c>
      <c r="E15" s="9">
        <v>93</v>
      </c>
      <c r="F15" s="9">
        <v>69</v>
      </c>
      <c r="G15" s="9">
        <v>18</v>
      </c>
      <c r="H15" s="9">
        <v>14</v>
      </c>
      <c r="J15" s="8" t="s">
        <v>4</v>
      </c>
      <c r="K15" s="12">
        <f t="shared" si="0"/>
        <v>15.436241610738255</v>
      </c>
      <c r="L15" s="12">
        <f t="shared" si="1"/>
        <v>19.463087248322147</v>
      </c>
      <c r="M15" s="12">
        <f t="shared" si="2"/>
        <v>31.208053691275168</v>
      </c>
      <c r="N15" s="12">
        <f t="shared" si="3"/>
        <v>23.154362416107382</v>
      </c>
      <c r="O15" s="12">
        <f t="shared" si="4"/>
        <v>6.0402684563758395</v>
      </c>
      <c r="P15" s="12">
        <f t="shared" si="5"/>
        <v>4.6979865771812079</v>
      </c>
    </row>
    <row r="16" spans="1:16" x14ac:dyDescent="0.25">
      <c r="B16" s="8" t="s">
        <v>5</v>
      </c>
      <c r="C16" s="9">
        <v>43</v>
      </c>
      <c r="D16" s="9">
        <v>72</v>
      </c>
      <c r="E16" s="9">
        <v>60</v>
      </c>
      <c r="F16" s="9">
        <v>32</v>
      </c>
      <c r="G16" s="9">
        <v>8</v>
      </c>
      <c r="H16" s="9">
        <v>3</v>
      </c>
      <c r="J16" s="8" t="s">
        <v>5</v>
      </c>
      <c r="K16" s="12">
        <f t="shared" si="0"/>
        <v>19.724770642201836</v>
      </c>
      <c r="L16" s="12">
        <f t="shared" si="1"/>
        <v>33.027522935779821</v>
      </c>
      <c r="M16" s="12">
        <f t="shared" si="2"/>
        <v>27.522935779816514</v>
      </c>
      <c r="N16" s="12">
        <f t="shared" si="3"/>
        <v>14.678899082568808</v>
      </c>
      <c r="O16" s="12">
        <f t="shared" si="4"/>
        <v>3.669724770642202</v>
      </c>
      <c r="P16" s="12">
        <f t="shared" si="5"/>
        <v>1.3761467889908259</v>
      </c>
    </row>
    <row r="17" spans="2:16" x14ac:dyDescent="0.25">
      <c r="B17" s="8" t="s">
        <v>6</v>
      </c>
      <c r="C17" s="9">
        <v>24</v>
      </c>
      <c r="D17" s="9">
        <v>30</v>
      </c>
      <c r="E17" s="9">
        <v>26</v>
      </c>
      <c r="F17" s="9">
        <v>16</v>
      </c>
      <c r="G17" s="9">
        <v>2</v>
      </c>
      <c r="H17" s="9">
        <v>4</v>
      </c>
      <c r="J17" s="8" t="s">
        <v>6</v>
      </c>
      <c r="K17" s="12">
        <f t="shared" si="0"/>
        <v>23.52941176470588</v>
      </c>
      <c r="L17" s="12">
        <f t="shared" si="1"/>
        <v>29.411764705882355</v>
      </c>
      <c r="M17" s="12">
        <f t="shared" si="2"/>
        <v>25.490196078431371</v>
      </c>
      <c r="N17" s="12">
        <f t="shared" si="3"/>
        <v>15.686274509803921</v>
      </c>
      <c r="O17" s="12">
        <f t="shared" si="4"/>
        <v>1.9607843137254901</v>
      </c>
      <c r="P17" s="12">
        <f t="shared" si="5"/>
        <v>3.9215686274509802</v>
      </c>
    </row>
    <row r="18" spans="2:16" x14ac:dyDescent="0.25">
      <c r="B18" s="29" t="s">
        <v>17</v>
      </c>
      <c r="C18" s="7"/>
      <c r="D18" s="7"/>
      <c r="E18" s="7"/>
      <c r="F18" s="7"/>
      <c r="G18" s="7"/>
      <c r="H18" s="7"/>
      <c r="J18" s="29" t="s">
        <v>17</v>
      </c>
      <c r="K18" s="7"/>
      <c r="L18" s="7"/>
      <c r="M18" s="7"/>
      <c r="N18" s="7"/>
      <c r="O18" s="7"/>
      <c r="P18" s="7"/>
    </row>
    <row r="19" spans="2:16" x14ac:dyDescent="0.25">
      <c r="B19" s="8" t="s">
        <v>10</v>
      </c>
      <c r="C19" s="9">
        <v>41</v>
      </c>
      <c r="D19" s="9">
        <v>58</v>
      </c>
      <c r="E19" s="9">
        <v>76</v>
      </c>
      <c r="F19" s="9">
        <v>48</v>
      </c>
      <c r="G19" s="9">
        <v>13</v>
      </c>
      <c r="H19" s="9">
        <v>5</v>
      </c>
      <c r="J19" s="8" t="s">
        <v>10</v>
      </c>
      <c r="K19" s="12">
        <f t="shared" ref="K19:K25" si="6">C19/(C19+D19+E19+F19+G19+H19)*100</f>
        <v>17.012448132780083</v>
      </c>
      <c r="L19" s="12">
        <f t="shared" ref="L19:L25" si="7">D19/(D19+E19+F19+C19+G19+H19)*100</f>
        <v>24.066390041493776</v>
      </c>
      <c r="M19" s="12">
        <f t="shared" ref="M19:M25" si="8">E19/(E19+F19+D19+C19+G19+H19)*100</f>
        <v>31.535269709543567</v>
      </c>
      <c r="N19" s="12">
        <f t="shared" ref="N19:N25" si="9">F19/(F19+E19+D19+C19+G19+H19)*100</f>
        <v>19.91701244813278</v>
      </c>
      <c r="O19" s="12">
        <f t="shared" ref="O19:O25" si="10">G19/(F19+E19+D19+C19+G19+H19)*100</f>
        <v>5.394190871369295</v>
      </c>
      <c r="P19" s="12">
        <f t="shared" ref="P19:P25" si="11">H19/(F19+E19+D19+C19+G19+H19)*100</f>
        <v>2.0746887966804977</v>
      </c>
    </row>
    <row r="20" spans="2:16" x14ac:dyDescent="0.25">
      <c r="B20" s="8" t="s">
        <v>11</v>
      </c>
      <c r="C20" s="9">
        <v>9</v>
      </c>
      <c r="D20" s="9">
        <v>23</v>
      </c>
      <c r="E20" s="9">
        <v>26</v>
      </c>
      <c r="F20" s="9">
        <v>16</v>
      </c>
      <c r="G20" s="9">
        <v>10</v>
      </c>
      <c r="H20" s="9">
        <v>3</v>
      </c>
      <c r="J20" s="8" t="s">
        <v>11</v>
      </c>
      <c r="K20" s="12">
        <f t="shared" si="6"/>
        <v>10.344827586206897</v>
      </c>
      <c r="L20" s="12">
        <f t="shared" si="7"/>
        <v>26.436781609195403</v>
      </c>
      <c r="M20" s="12">
        <f t="shared" si="8"/>
        <v>29.885057471264371</v>
      </c>
      <c r="N20" s="12">
        <f t="shared" si="9"/>
        <v>18.390804597701148</v>
      </c>
      <c r="O20" s="12">
        <f t="shared" si="10"/>
        <v>11.494252873563218</v>
      </c>
      <c r="P20" s="12">
        <f t="shared" si="11"/>
        <v>3.4482758620689653</v>
      </c>
    </row>
    <row r="21" spans="2:16" x14ac:dyDescent="0.25">
      <c r="B21" s="8" t="s">
        <v>12</v>
      </c>
      <c r="C21" s="9">
        <v>61</v>
      </c>
      <c r="D21" s="9">
        <v>67</v>
      </c>
      <c r="E21" s="9">
        <v>75</v>
      </c>
      <c r="F21" s="9">
        <v>55</v>
      </c>
      <c r="G21" s="9">
        <v>11</v>
      </c>
      <c r="H21" s="9">
        <v>12</v>
      </c>
      <c r="J21" s="8" t="s">
        <v>12</v>
      </c>
      <c r="K21" s="12">
        <f t="shared" si="6"/>
        <v>21.708185053380781</v>
      </c>
      <c r="L21" s="12">
        <f t="shared" si="7"/>
        <v>23.843416370106763</v>
      </c>
      <c r="M21" s="12">
        <f t="shared" si="8"/>
        <v>26.690391459074732</v>
      </c>
      <c r="N21" s="12">
        <f t="shared" si="9"/>
        <v>19.572953736654807</v>
      </c>
      <c r="O21" s="12">
        <f t="shared" si="10"/>
        <v>3.9145907473309607</v>
      </c>
      <c r="P21" s="12">
        <f t="shared" si="11"/>
        <v>4.2704626334519578</v>
      </c>
    </row>
    <row r="22" spans="2:16" x14ac:dyDescent="0.25">
      <c r="B22" s="8" t="s">
        <v>13</v>
      </c>
      <c r="C22" s="9">
        <v>3</v>
      </c>
      <c r="D22" s="9">
        <v>6</v>
      </c>
      <c r="E22" s="9">
        <v>6</v>
      </c>
      <c r="F22" s="9">
        <v>5</v>
      </c>
      <c r="G22" s="9">
        <v>0</v>
      </c>
      <c r="H22" s="9">
        <v>1</v>
      </c>
      <c r="J22" s="8" t="s">
        <v>13</v>
      </c>
      <c r="K22" s="12">
        <f t="shared" si="6"/>
        <v>14.285714285714285</v>
      </c>
      <c r="L22" s="12">
        <f t="shared" si="7"/>
        <v>28.571428571428569</v>
      </c>
      <c r="M22" s="12">
        <f t="shared" si="8"/>
        <v>28.571428571428569</v>
      </c>
      <c r="N22" s="12">
        <f t="shared" si="9"/>
        <v>23.809523809523807</v>
      </c>
      <c r="O22" s="12">
        <f t="shared" si="10"/>
        <v>0</v>
      </c>
      <c r="P22" s="12">
        <f t="shared" si="11"/>
        <v>4.7619047619047619</v>
      </c>
    </row>
    <row r="23" spans="2:16" x14ac:dyDescent="0.25">
      <c r="B23" s="8" t="s">
        <v>14</v>
      </c>
      <c r="C23" s="9">
        <v>1</v>
      </c>
      <c r="D23" s="9">
        <v>7</v>
      </c>
      <c r="E23" s="9">
        <v>13</v>
      </c>
      <c r="F23" s="9">
        <v>5</v>
      </c>
      <c r="G23" s="9">
        <v>0</v>
      </c>
      <c r="H23" s="9">
        <v>2</v>
      </c>
      <c r="J23" s="8" t="s">
        <v>14</v>
      </c>
      <c r="K23" s="12">
        <f t="shared" si="6"/>
        <v>3.5714285714285712</v>
      </c>
      <c r="L23" s="12">
        <f t="shared" si="7"/>
        <v>25</v>
      </c>
      <c r="M23" s="12">
        <f t="shared" si="8"/>
        <v>46.428571428571431</v>
      </c>
      <c r="N23" s="12">
        <f t="shared" si="9"/>
        <v>17.857142857142858</v>
      </c>
      <c r="O23" s="12">
        <f t="shared" si="10"/>
        <v>0</v>
      </c>
      <c r="P23" s="12">
        <f t="shared" si="11"/>
        <v>7.1428571428571423</v>
      </c>
    </row>
    <row r="24" spans="2:16" x14ac:dyDescent="0.25">
      <c r="B24" s="8" t="s">
        <v>15</v>
      </c>
      <c r="C24" s="9">
        <v>7</v>
      </c>
      <c r="D24" s="9">
        <v>9</v>
      </c>
      <c r="E24" s="9">
        <v>10</v>
      </c>
      <c r="F24" s="9">
        <v>7</v>
      </c>
      <c r="G24" s="9">
        <v>7</v>
      </c>
      <c r="H24" s="9">
        <v>2</v>
      </c>
      <c r="J24" s="8" t="s">
        <v>15</v>
      </c>
      <c r="K24" s="12">
        <f t="shared" si="6"/>
        <v>16.666666666666664</v>
      </c>
      <c r="L24" s="12">
        <f t="shared" si="7"/>
        <v>21.428571428571427</v>
      </c>
      <c r="M24" s="12">
        <f t="shared" si="8"/>
        <v>23.809523809523807</v>
      </c>
      <c r="N24" s="12">
        <f t="shared" si="9"/>
        <v>16.666666666666664</v>
      </c>
      <c r="O24" s="12">
        <f t="shared" si="10"/>
        <v>16.666666666666664</v>
      </c>
      <c r="P24" s="12">
        <f t="shared" si="11"/>
        <v>4.7619047619047619</v>
      </c>
    </row>
    <row r="25" spans="2:16" x14ac:dyDescent="0.25">
      <c r="B25" s="8" t="s">
        <v>16</v>
      </c>
      <c r="C25" s="9">
        <v>22</v>
      </c>
      <c r="D25" s="9">
        <v>22</v>
      </c>
      <c r="E25" s="9">
        <v>24</v>
      </c>
      <c r="F25" s="9">
        <v>24</v>
      </c>
      <c r="G25" s="9">
        <v>5</v>
      </c>
      <c r="H25" s="9">
        <v>7</v>
      </c>
      <c r="J25" s="8" t="s">
        <v>16</v>
      </c>
      <c r="K25" s="12">
        <f t="shared" si="6"/>
        <v>21.153846153846153</v>
      </c>
      <c r="L25" s="12">
        <f t="shared" si="7"/>
        <v>21.153846153846153</v>
      </c>
      <c r="M25" s="12">
        <f t="shared" si="8"/>
        <v>23.076923076923077</v>
      </c>
      <c r="N25" s="12">
        <f t="shared" si="9"/>
        <v>23.076923076923077</v>
      </c>
      <c r="O25" s="12">
        <f t="shared" si="10"/>
        <v>4.8076923076923084</v>
      </c>
      <c r="P25" s="12">
        <f t="shared" si="11"/>
        <v>6.7307692307692308</v>
      </c>
    </row>
    <row r="26" spans="2:16" x14ac:dyDescent="0.25">
      <c r="B26" s="45" t="s">
        <v>192</v>
      </c>
      <c r="C26" s="46"/>
      <c r="D26" s="46"/>
      <c r="E26" s="46"/>
      <c r="F26" s="46"/>
      <c r="G26" s="46"/>
      <c r="H26" s="46"/>
      <c r="J26" s="45" t="s">
        <v>192</v>
      </c>
      <c r="K26" s="46"/>
      <c r="L26" s="46"/>
      <c r="M26" s="46"/>
      <c r="N26" s="46"/>
      <c r="O26" s="46"/>
      <c r="P26" s="46"/>
    </row>
    <row r="27" spans="2:16" x14ac:dyDescent="0.25">
      <c r="B27" s="8" t="s">
        <v>193</v>
      </c>
      <c r="C27" s="9">
        <v>43</v>
      </c>
      <c r="D27" s="9">
        <v>63</v>
      </c>
      <c r="E27" s="9">
        <v>74</v>
      </c>
      <c r="F27" s="9">
        <v>53</v>
      </c>
      <c r="G27" s="9">
        <v>14</v>
      </c>
      <c r="H27" s="9">
        <v>7</v>
      </c>
      <c r="J27" s="8" t="s">
        <v>193</v>
      </c>
      <c r="K27" s="12">
        <f t="shared" ref="K27:K33" si="12">C27/(C27+D27+E27+F27+G27+H27)*100</f>
        <v>16.929133858267718</v>
      </c>
      <c r="L27" s="12">
        <f t="shared" ref="L27:L33" si="13">D27/(D27+E27+F27+C27+G27+H27)*100</f>
        <v>24.803149606299215</v>
      </c>
      <c r="M27" s="12">
        <f t="shared" ref="M27:M33" si="14">E27/(E27+F27+D27+C27+G27+H27)*100</f>
        <v>29.133858267716533</v>
      </c>
      <c r="N27" s="12">
        <f t="shared" ref="N27:N33" si="15">F27/(F27+E27+D27+C27+G27+H27)*100</f>
        <v>20.866141732283463</v>
      </c>
      <c r="O27" s="12">
        <f t="shared" ref="O27:O33" si="16">G27/(F27+E27+D27+C27+G27+H27)*100</f>
        <v>5.5118110236220472</v>
      </c>
      <c r="P27" s="12">
        <f t="shared" ref="P27:P33" si="17">H27/(F27+E27+D27+C27+G27+H27)*100</f>
        <v>2.7559055118110236</v>
      </c>
    </row>
    <row r="28" spans="2:16" x14ac:dyDescent="0.25">
      <c r="B28" s="8" t="s">
        <v>194</v>
      </c>
      <c r="C28" s="9">
        <v>32</v>
      </c>
      <c r="D28" s="9">
        <v>40</v>
      </c>
      <c r="E28" s="9">
        <v>45</v>
      </c>
      <c r="F28" s="9">
        <v>26</v>
      </c>
      <c r="G28" s="9">
        <v>8</v>
      </c>
      <c r="H28" s="9">
        <v>2</v>
      </c>
      <c r="J28" s="8" t="s">
        <v>194</v>
      </c>
      <c r="K28" s="12">
        <f t="shared" si="12"/>
        <v>20.915032679738562</v>
      </c>
      <c r="L28" s="12">
        <f t="shared" si="13"/>
        <v>26.143790849673206</v>
      </c>
      <c r="M28" s="12">
        <f t="shared" si="14"/>
        <v>29.411764705882355</v>
      </c>
      <c r="N28" s="12">
        <f t="shared" si="15"/>
        <v>16.993464052287582</v>
      </c>
      <c r="O28" s="12">
        <f t="shared" si="16"/>
        <v>5.2287581699346406</v>
      </c>
      <c r="P28" s="12">
        <f t="shared" si="17"/>
        <v>1.3071895424836601</v>
      </c>
    </row>
    <row r="29" spans="2:16" x14ac:dyDescent="0.25">
      <c r="B29" s="8" t="s">
        <v>195</v>
      </c>
      <c r="C29" s="9">
        <v>56</v>
      </c>
      <c r="D29" s="9">
        <v>61</v>
      </c>
      <c r="E29" s="9">
        <v>89</v>
      </c>
      <c r="F29" s="9">
        <v>61</v>
      </c>
      <c r="G29" s="9">
        <v>19</v>
      </c>
      <c r="H29" s="9">
        <v>19</v>
      </c>
      <c r="J29" s="8" t="s">
        <v>195</v>
      </c>
      <c r="K29" s="12">
        <f t="shared" si="12"/>
        <v>18.360655737704917</v>
      </c>
      <c r="L29" s="12">
        <f t="shared" si="13"/>
        <v>20</v>
      </c>
      <c r="M29" s="12">
        <f t="shared" si="14"/>
        <v>29.180327868852459</v>
      </c>
      <c r="N29" s="12">
        <f t="shared" si="15"/>
        <v>20</v>
      </c>
      <c r="O29" s="12">
        <f t="shared" si="16"/>
        <v>6.2295081967213122</v>
      </c>
      <c r="P29" s="12">
        <f t="shared" si="17"/>
        <v>6.2295081967213122</v>
      </c>
    </row>
    <row r="30" spans="2:16" x14ac:dyDescent="0.25">
      <c r="B30" s="8" t="s">
        <v>196</v>
      </c>
      <c r="C30" s="9">
        <v>6</v>
      </c>
      <c r="D30" s="9">
        <v>15</v>
      </c>
      <c r="E30" s="9">
        <v>13</v>
      </c>
      <c r="F30" s="9">
        <v>8</v>
      </c>
      <c r="G30" s="9">
        <v>1</v>
      </c>
      <c r="H30" s="9">
        <v>4</v>
      </c>
      <c r="J30" s="8" t="s">
        <v>196</v>
      </c>
      <c r="K30" s="12">
        <f t="shared" si="12"/>
        <v>12.76595744680851</v>
      </c>
      <c r="L30" s="12">
        <f t="shared" si="13"/>
        <v>31.914893617021278</v>
      </c>
      <c r="M30" s="12">
        <f t="shared" si="14"/>
        <v>27.659574468085108</v>
      </c>
      <c r="N30" s="12">
        <f t="shared" si="15"/>
        <v>17.021276595744681</v>
      </c>
      <c r="O30" s="12">
        <f t="shared" si="16"/>
        <v>2.1276595744680851</v>
      </c>
      <c r="P30" s="12">
        <f t="shared" si="17"/>
        <v>8.5106382978723403</v>
      </c>
    </row>
    <row r="31" spans="2:16" x14ac:dyDescent="0.25">
      <c r="B31" s="8" t="s">
        <v>197</v>
      </c>
      <c r="C31" s="9">
        <v>4</v>
      </c>
      <c r="D31" s="9">
        <v>8</v>
      </c>
      <c r="E31" s="9">
        <v>5</v>
      </c>
      <c r="F31" s="9">
        <v>5</v>
      </c>
      <c r="G31" s="9">
        <v>3</v>
      </c>
      <c r="H31" s="9">
        <v>0</v>
      </c>
      <c r="J31" s="8" t="s">
        <v>197</v>
      </c>
      <c r="K31" s="12">
        <f t="shared" si="12"/>
        <v>16</v>
      </c>
      <c r="L31" s="12">
        <f t="shared" si="13"/>
        <v>32</v>
      </c>
      <c r="M31" s="12">
        <f t="shared" si="14"/>
        <v>20</v>
      </c>
      <c r="N31" s="12">
        <f t="shared" si="15"/>
        <v>20</v>
      </c>
      <c r="O31" s="12">
        <f t="shared" si="16"/>
        <v>12</v>
      </c>
      <c r="P31" s="12">
        <f t="shared" si="17"/>
        <v>0</v>
      </c>
    </row>
    <row r="32" spans="2:16" x14ac:dyDescent="0.25">
      <c r="B32" s="8" t="s">
        <v>200</v>
      </c>
      <c r="C32" s="9">
        <v>2</v>
      </c>
      <c r="D32" s="9">
        <v>5</v>
      </c>
      <c r="E32" s="9">
        <v>3</v>
      </c>
      <c r="F32" s="9">
        <v>3</v>
      </c>
      <c r="G32" s="9">
        <v>0</v>
      </c>
      <c r="H32" s="9">
        <v>0</v>
      </c>
      <c r="J32" s="8" t="s">
        <v>198</v>
      </c>
      <c r="K32" s="12">
        <f t="shared" si="12"/>
        <v>15.384615384615385</v>
      </c>
      <c r="L32" s="12">
        <f t="shared" si="13"/>
        <v>38.461538461538467</v>
      </c>
      <c r="M32" s="12">
        <f t="shared" si="14"/>
        <v>23.076923076923077</v>
      </c>
      <c r="N32" s="12">
        <f t="shared" si="15"/>
        <v>23.076923076923077</v>
      </c>
      <c r="O32" s="12">
        <f t="shared" si="16"/>
        <v>0</v>
      </c>
      <c r="P32" s="12">
        <f t="shared" si="17"/>
        <v>0</v>
      </c>
    </row>
    <row r="33" spans="2:16" x14ac:dyDescent="0.25">
      <c r="B33" s="8" t="s">
        <v>199</v>
      </c>
      <c r="C33" s="9">
        <v>1</v>
      </c>
      <c r="D33" s="9">
        <v>0</v>
      </c>
      <c r="E33" s="9">
        <v>1</v>
      </c>
      <c r="F33" s="9">
        <v>4</v>
      </c>
      <c r="G33" s="9">
        <v>1</v>
      </c>
      <c r="H33" s="9">
        <v>0</v>
      </c>
      <c r="J33" s="8" t="s">
        <v>199</v>
      </c>
      <c r="K33" s="12">
        <f t="shared" si="12"/>
        <v>14.285714285714285</v>
      </c>
      <c r="L33" s="12">
        <f t="shared" si="13"/>
        <v>0</v>
      </c>
      <c r="M33" s="12">
        <f t="shared" si="14"/>
        <v>14.285714285714285</v>
      </c>
      <c r="N33" s="12">
        <f t="shared" si="15"/>
        <v>57.142857142857139</v>
      </c>
      <c r="O33" s="12">
        <f t="shared" si="16"/>
        <v>14.285714285714285</v>
      </c>
      <c r="P33" s="12">
        <f t="shared" si="17"/>
        <v>0</v>
      </c>
    </row>
    <row r="34" spans="2:16" x14ac:dyDescent="0.25">
      <c r="B34" s="45" t="s">
        <v>42</v>
      </c>
      <c r="C34" s="49"/>
      <c r="D34" s="49"/>
      <c r="E34" s="49"/>
      <c r="J34" s="45" t="s">
        <v>42</v>
      </c>
      <c r="K34" s="50"/>
      <c r="L34" s="50"/>
      <c r="N34" s="51"/>
      <c r="O34" s="51"/>
      <c r="P34" s="51"/>
    </row>
    <row r="35" spans="2:16" x14ac:dyDescent="0.25">
      <c r="B35" s="8" t="s">
        <v>43</v>
      </c>
      <c r="C35" s="9">
        <v>105</v>
      </c>
      <c r="D35" s="9">
        <v>145</v>
      </c>
      <c r="E35" s="9">
        <v>164</v>
      </c>
      <c r="F35" s="9">
        <v>116</v>
      </c>
      <c r="G35" s="9">
        <v>35</v>
      </c>
      <c r="H35" s="9">
        <v>29</v>
      </c>
      <c r="J35" s="8" t="s">
        <v>43</v>
      </c>
      <c r="K35" s="48">
        <f t="shared" ref="K35:K36" si="18">C35/(C35+D35+E35+F35+G35+H35)*100</f>
        <v>17.676767676767678</v>
      </c>
      <c r="L35" s="48">
        <f t="shared" ref="L35:L36" si="19">D35/(D35+E35+F35+C35+G35+H35)*100</f>
        <v>24.410774410774412</v>
      </c>
      <c r="M35" s="48">
        <f t="shared" ref="M35:M36" si="20">E35/(E35+F35+D35+C35+G35+H35)*100</f>
        <v>27.609427609427613</v>
      </c>
      <c r="N35" s="48">
        <f t="shared" ref="N35:N36" si="21">F35/(F35+E35+D35+C35+G35+H35)*100</f>
        <v>19.528619528619529</v>
      </c>
      <c r="O35" s="48">
        <f t="shared" ref="O35:O36" si="22">G35/(F35+E35+D35+C35+G35+H35)*100</f>
        <v>5.8922558922558927</v>
      </c>
      <c r="P35" s="48">
        <f t="shared" ref="P35:P36" si="23">H35/(F35+E35+D35+C35+G35+H35)*100</f>
        <v>4.8821548821548824</v>
      </c>
    </row>
    <row r="36" spans="2:16" x14ac:dyDescent="0.25">
      <c r="B36" s="8" t="s">
        <v>44</v>
      </c>
      <c r="C36" s="9">
        <v>39</v>
      </c>
      <c r="D36" s="9">
        <v>47</v>
      </c>
      <c r="E36" s="9">
        <v>66</v>
      </c>
      <c r="F36" s="9">
        <v>44</v>
      </c>
      <c r="G36" s="9">
        <v>11</v>
      </c>
      <c r="H36" s="9">
        <v>3</v>
      </c>
      <c r="J36" s="8" t="s">
        <v>44</v>
      </c>
      <c r="K36" s="48">
        <f t="shared" si="18"/>
        <v>18.571428571428573</v>
      </c>
      <c r="L36" s="48">
        <f t="shared" si="19"/>
        <v>22.380952380952383</v>
      </c>
      <c r="M36" s="48">
        <f t="shared" si="20"/>
        <v>31.428571428571427</v>
      </c>
      <c r="N36" s="48">
        <f t="shared" si="21"/>
        <v>20.952380952380953</v>
      </c>
      <c r="O36" s="48">
        <f t="shared" si="22"/>
        <v>5.2380952380952381</v>
      </c>
      <c r="P36" s="48">
        <f t="shared" si="23"/>
        <v>1.4285714285714286</v>
      </c>
    </row>
  </sheetData>
  <mergeCells count="5">
    <mergeCell ref="B6:P6"/>
    <mergeCell ref="C9:H9"/>
    <mergeCell ref="B9:B10"/>
    <mergeCell ref="J9:J10"/>
    <mergeCell ref="K9:P9"/>
  </mergeCells>
  <hyperlinks>
    <hyperlink ref="B4" location="Índice!A1" display="voltar" xr:uid="{B77FCA59-9913-4F0D-B1AD-71726F745A56}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26AC6-8981-4101-8114-866743F20146}">
  <sheetPr>
    <tabColor rgb="FFD8D2D9"/>
  </sheetPr>
  <dimension ref="A2:P36"/>
  <sheetViews>
    <sheetView showGridLines="0" topLeftCell="A10" zoomScaleNormal="100" workbookViewId="0">
      <selection activeCell="G44" sqref="G44"/>
    </sheetView>
  </sheetViews>
  <sheetFormatPr defaultRowHeight="15" x14ac:dyDescent="0.25"/>
  <cols>
    <col min="1" max="1" width="3.42578125" customWidth="1"/>
    <col min="2" max="2" width="28.28515625" customWidth="1"/>
    <col min="3" max="8" width="11.7109375" customWidth="1"/>
    <col min="9" max="9" width="3.42578125" customWidth="1"/>
    <col min="10" max="10" width="27.7109375" customWidth="1"/>
    <col min="11" max="16" width="11.7109375" customWidth="1"/>
  </cols>
  <sheetData>
    <row r="2" spans="1:16" ht="18" x14ac:dyDescent="0.25">
      <c r="B2" s="27" t="s">
        <v>180</v>
      </c>
    </row>
    <row r="3" spans="1:16" x14ac:dyDescent="0.25">
      <c r="A3" s="15"/>
      <c r="B3" s="26" t="str">
        <f>Índice!B11</f>
        <v>Maio 2022</v>
      </c>
    </row>
    <row r="4" spans="1:16" x14ac:dyDescent="0.25">
      <c r="B4" s="25" t="s">
        <v>30</v>
      </c>
    </row>
    <row r="5" spans="1:16" ht="3" customHeight="1" x14ac:dyDescent="0.25">
      <c r="B5" s="25"/>
    </row>
    <row r="6" spans="1:16" ht="18" customHeight="1" x14ac:dyDescent="0.25">
      <c r="B6" s="62" t="s">
        <v>71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3" customHeight="1" x14ac:dyDescent="0.25"/>
    <row r="8" spans="1:16" x14ac:dyDescent="0.25">
      <c r="B8" s="14" t="s">
        <v>27</v>
      </c>
      <c r="J8" s="2" t="s">
        <v>7</v>
      </c>
    </row>
    <row r="9" spans="1:16" x14ac:dyDescent="0.25">
      <c r="B9" s="60" t="s">
        <v>0</v>
      </c>
      <c r="C9" s="60" t="s">
        <v>9</v>
      </c>
      <c r="D9" s="60"/>
      <c r="E9" s="60"/>
      <c r="F9" s="60"/>
      <c r="G9" s="60"/>
      <c r="H9" s="60"/>
      <c r="J9" s="60" t="s">
        <v>0</v>
      </c>
      <c r="K9" s="60" t="s">
        <v>9</v>
      </c>
      <c r="L9" s="60"/>
      <c r="M9" s="60"/>
      <c r="N9" s="60"/>
      <c r="O9" s="60"/>
      <c r="P9" s="60"/>
    </row>
    <row r="10" spans="1:16" ht="22.5" x14ac:dyDescent="0.25">
      <c r="B10" s="60"/>
      <c r="C10" s="28" t="s">
        <v>64</v>
      </c>
      <c r="D10" s="28" t="s">
        <v>65</v>
      </c>
      <c r="E10" s="28" t="s">
        <v>66</v>
      </c>
      <c r="F10" s="28" t="s">
        <v>67</v>
      </c>
      <c r="G10" s="28" t="s">
        <v>68</v>
      </c>
      <c r="H10" s="28" t="s">
        <v>69</v>
      </c>
      <c r="J10" s="60"/>
      <c r="K10" s="28" t="s">
        <v>64</v>
      </c>
      <c r="L10" s="28" t="s">
        <v>65</v>
      </c>
      <c r="M10" s="28" t="s">
        <v>66</v>
      </c>
      <c r="N10" s="28" t="s">
        <v>67</v>
      </c>
      <c r="O10" s="28" t="s">
        <v>68</v>
      </c>
      <c r="P10" s="28" t="s">
        <v>69</v>
      </c>
    </row>
    <row r="11" spans="1:16" x14ac:dyDescent="0.25">
      <c r="B11" s="29" t="s">
        <v>1</v>
      </c>
      <c r="C11" s="4"/>
      <c r="D11" s="4"/>
      <c r="E11" s="4"/>
      <c r="F11" s="4"/>
      <c r="G11" s="4"/>
      <c r="H11" s="4"/>
      <c r="J11" s="29" t="s">
        <v>1</v>
      </c>
      <c r="K11" s="4"/>
      <c r="L11" s="4"/>
      <c r="M11" s="4"/>
      <c r="N11" s="4"/>
      <c r="O11" s="4"/>
      <c r="P11" s="4"/>
    </row>
    <row r="12" spans="1:16" x14ac:dyDescent="0.25">
      <c r="B12" s="5" t="s">
        <v>1</v>
      </c>
      <c r="C12" s="6">
        <v>496</v>
      </c>
      <c r="D12" s="6">
        <v>995</v>
      </c>
      <c r="E12" s="6">
        <v>804</v>
      </c>
      <c r="F12" s="6">
        <v>475</v>
      </c>
      <c r="G12" s="6">
        <v>190</v>
      </c>
      <c r="H12" s="6">
        <v>167</v>
      </c>
      <c r="J12" s="5" t="s">
        <v>1</v>
      </c>
      <c r="K12" s="10">
        <f>C12/(C12+D12+E12+F12+G12+H12)*100</f>
        <v>15.86184841701311</v>
      </c>
      <c r="L12" s="10">
        <f>D12/(D12+E12+F12+C12+G12+H12)*100</f>
        <v>31.819635433322674</v>
      </c>
      <c r="M12" s="10">
        <f>E12/(E12+F12+D12+C12+G12+H12)*100</f>
        <v>25.711544611448673</v>
      </c>
      <c r="N12" s="10">
        <f>F12/(F12+E12+D12+C12+G12+H12)*100</f>
        <v>15.190278221937959</v>
      </c>
      <c r="O12" s="10">
        <f>G12/(F12+E12+D12+C12+G12+H12)*100</f>
        <v>6.0761112887751834</v>
      </c>
      <c r="P12" s="10">
        <f>H12/(F12+E12+D12+C12+G12+H12)*100</f>
        <v>5.3405820275023981</v>
      </c>
    </row>
    <row r="13" spans="1:16" x14ac:dyDescent="0.25">
      <c r="B13" s="29" t="s">
        <v>2</v>
      </c>
      <c r="C13" s="7"/>
      <c r="D13" s="7"/>
      <c r="E13" s="7"/>
      <c r="F13" s="7"/>
      <c r="G13" s="7"/>
      <c r="H13" s="7"/>
      <c r="J13" s="29" t="s">
        <v>2</v>
      </c>
      <c r="K13" s="11"/>
      <c r="L13" s="11"/>
      <c r="M13" s="11"/>
      <c r="N13" s="11"/>
      <c r="O13" s="11"/>
      <c r="P13" s="11"/>
    </row>
    <row r="14" spans="1:16" x14ac:dyDescent="0.25">
      <c r="B14" s="8" t="s">
        <v>3</v>
      </c>
      <c r="C14" s="9">
        <v>63</v>
      </c>
      <c r="D14" s="9">
        <v>164</v>
      </c>
      <c r="E14" s="9">
        <v>116</v>
      </c>
      <c r="F14" s="9">
        <v>78</v>
      </c>
      <c r="G14" s="9">
        <v>38</v>
      </c>
      <c r="H14" s="9">
        <v>32</v>
      </c>
      <c r="J14" s="8" t="s">
        <v>3</v>
      </c>
      <c r="K14" s="12">
        <f t="shared" ref="K14:K17" si="0">C14/(C14+D14+E14+F14+G14+H14)*100</f>
        <v>12.830957230142568</v>
      </c>
      <c r="L14" s="12">
        <f t="shared" ref="L14:L17" si="1">D14/(D14+E14+F14+C14+G14+H14)*100</f>
        <v>33.401221995926676</v>
      </c>
      <c r="M14" s="12">
        <f t="shared" ref="M14:M17" si="2">E14/(E14+F14+D14+C14+G14+H14)*100</f>
        <v>23.625254582484725</v>
      </c>
      <c r="N14" s="12">
        <f t="shared" ref="N14:N17" si="3">F14/(F14+E14+D14+C14+G14+H14)*100</f>
        <v>15.885947046843176</v>
      </c>
      <c r="O14" s="12">
        <f t="shared" ref="O14:O17" si="4">G14/(F14+E14+D14+C14+G14+H14)*100</f>
        <v>7.7393075356415473</v>
      </c>
      <c r="P14" s="12">
        <f t="shared" ref="P14:P17" si="5">H14/(F14+E14+D14+C14+G14+H14)*100</f>
        <v>6.517311608961303</v>
      </c>
    </row>
    <row r="15" spans="1:16" x14ac:dyDescent="0.25">
      <c r="B15" s="8" t="s">
        <v>4</v>
      </c>
      <c r="C15" s="9">
        <v>149</v>
      </c>
      <c r="D15" s="9">
        <v>320</v>
      </c>
      <c r="E15" s="9">
        <v>270</v>
      </c>
      <c r="F15" s="9">
        <v>159</v>
      </c>
      <c r="G15" s="9">
        <v>53</v>
      </c>
      <c r="H15" s="9">
        <v>51</v>
      </c>
      <c r="J15" s="8" t="s">
        <v>4</v>
      </c>
      <c r="K15" s="12">
        <f t="shared" si="0"/>
        <v>14.870259481037923</v>
      </c>
      <c r="L15" s="12">
        <f t="shared" si="1"/>
        <v>31.936127744510976</v>
      </c>
      <c r="M15" s="12">
        <f t="shared" si="2"/>
        <v>26.946107784431138</v>
      </c>
      <c r="N15" s="12">
        <f t="shared" si="3"/>
        <v>15.868263473053892</v>
      </c>
      <c r="O15" s="12">
        <f t="shared" si="4"/>
        <v>5.2894211576846306</v>
      </c>
      <c r="P15" s="12">
        <f t="shared" si="5"/>
        <v>5.0898203592814371</v>
      </c>
    </row>
    <row r="16" spans="1:16" x14ac:dyDescent="0.25">
      <c r="B16" s="8" t="s">
        <v>5</v>
      </c>
      <c r="C16" s="9">
        <v>180</v>
      </c>
      <c r="D16" s="9">
        <v>314</v>
      </c>
      <c r="E16" s="9">
        <v>275</v>
      </c>
      <c r="F16" s="9">
        <v>168</v>
      </c>
      <c r="G16" s="9">
        <v>78</v>
      </c>
      <c r="H16" s="9">
        <v>58</v>
      </c>
      <c r="J16" s="8" t="s">
        <v>5</v>
      </c>
      <c r="K16" s="12">
        <f t="shared" si="0"/>
        <v>16.775396085740912</v>
      </c>
      <c r="L16" s="12">
        <f t="shared" si="1"/>
        <v>29.263746505125816</v>
      </c>
      <c r="M16" s="12">
        <f t="shared" si="2"/>
        <v>25.629077353215283</v>
      </c>
      <c r="N16" s="12">
        <f t="shared" si="3"/>
        <v>15.65703634669152</v>
      </c>
      <c r="O16" s="12">
        <f t="shared" si="4"/>
        <v>7.2693383038210628</v>
      </c>
      <c r="P16" s="12">
        <f t="shared" si="5"/>
        <v>5.4054054054054053</v>
      </c>
    </row>
    <row r="17" spans="2:16" x14ac:dyDescent="0.25">
      <c r="B17" s="8" t="s">
        <v>6</v>
      </c>
      <c r="C17" s="9">
        <v>104</v>
      </c>
      <c r="D17" s="9">
        <v>197</v>
      </c>
      <c r="E17" s="9">
        <v>143</v>
      </c>
      <c r="F17" s="9">
        <v>70</v>
      </c>
      <c r="G17" s="9">
        <v>21</v>
      </c>
      <c r="H17" s="9">
        <v>26</v>
      </c>
      <c r="J17" s="8" t="s">
        <v>6</v>
      </c>
      <c r="K17" s="12">
        <f t="shared" si="0"/>
        <v>18.538324420677363</v>
      </c>
      <c r="L17" s="12">
        <f t="shared" si="1"/>
        <v>35.115864527629235</v>
      </c>
      <c r="M17" s="12">
        <f t="shared" si="2"/>
        <v>25.490196078431371</v>
      </c>
      <c r="N17" s="12">
        <f t="shared" si="3"/>
        <v>12.4777183600713</v>
      </c>
      <c r="O17" s="12">
        <f t="shared" si="4"/>
        <v>3.7433155080213902</v>
      </c>
      <c r="P17" s="12">
        <f t="shared" si="5"/>
        <v>4.6345811051693406</v>
      </c>
    </row>
    <row r="18" spans="2:16" x14ac:dyDescent="0.25">
      <c r="B18" s="29" t="s">
        <v>17</v>
      </c>
      <c r="C18" s="7"/>
      <c r="D18" s="7"/>
      <c r="E18" s="7"/>
      <c r="F18" s="7"/>
      <c r="G18" s="7"/>
      <c r="H18" s="7"/>
      <c r="J18" s="29" t="s">
        <v>17</v>
      </c>
      <c r="K18" s="7"/>
      <c r="L18" s="7"/>
      <c r="M18" s="7"/>
      <c r="N18" s="7"/>
      <c r="O18" s="7"/>
      <c r="P18" s="7"/>
    </row>
    <row r="19" spans="2:16" x14ac:dyDescent="0.25">
      <c r="B19" s="8" t="s">
        <v>10</v>
      </c>
      <c r="C19" s="9">
        <v>142</v>
      </c>
      <c r="D19" s="9">
        <v>327</v>
      </c>
      <c r="E19" s="9">
        <v>265</v>
      </c>
      <c r="F19" s="9">
        <v>132</v>
      </c>
      <c r="G19" s="9">
        <v>41</v>
      </c>
      <c r="H19" s="9">
        <v>24</v>
      </c>
      <c r="J19" s="8" t="s">
        <v>10</v>
      </c>
      <c r="K19" s="12">
        <f t="shared" ref="K19:K25" si="6">C19/(C19+D19+E19+F19+G19+H19)*100</f>
        <v>15.252416756176155</v>
      </c>
      <c r="L19" s="12">
        <f t="shared" ref="L19:L25" si="7">D19/(D19+E19+F19+C19+G19+H19)*100</f>
        <v>35.123523093447908</v>
      </c>
      <c r="M19" s="12">
        <f t="shared" ref="M19:M25" si="8">E19/(E19+F19+D19+C19+G19+H19)*100</f>
        <v>28.464017185821699</v>
      </c>
      <c r="N19" s="12">
        <f t="shared" ref="N19:N25" si="9">F19/(F19+E19+D19+C19+G19+H19)*100</f>
        <v>14.178302900107411</v>
      </c>
      <c r="O19" s="12">
        <f t="shared" ref="O19:O25" si="10">G19/(F19+E19+D19+C19+G19+H19)*100</f>
        <v>4.4038668098818476</v>
      </c>
      <c r="P19" s="12">
        <f t="shared" ref="P19:P25" si="11">H19/(F19+E19+D19+C19+G19+H19)*100</f>
        <v>2.5778732545649841</v>
      </c>
    </row>
    <row r="20" spans="2:16" x14ac:dyDescent="0.25">
      <c r="B20" s="8" t="s">
        <v>11</v>
      </c>
      <c r="C20" s="9">
        <v>36</v>
      </c>
      <c r="D20" s="9">
        <v>78</v>
      </c>
      <c r="E20" s="9">
        <v>75</v>
      </c>
      <c r="F20" s="9">
        <v>40</v>
      </c>
      <c r="G20" s="9">
        <v>19</v>
      </c>
      <c r="H20" s="9">
        <v>10</v>
      </c>
      <c r="J20" s="8" t="s">
        <v>11</v>
      </c>
      <c r="K20" s="12">
        <f t="shared" si="6"/>
        <v>13.953488372093023</v>
      </c>
      <c r="L20" s="12">
        <f t="shared" si="7"/>
        <v>30.232558139534881</v>
      </c>
      <c r="M20" s="12">
        <f t="shared" si="8"/>
        <v>29.069767441860467</v>
      </c>
      <c r="N20" s="12">
        <f t="shared" si="9"/>
        <v>15.503875968992247</v>
      </c>
      <c r="O20" s="12">
        <f t="shared" si="10"/>
        <v>7.3643410852713185</v>
      </c>
      <c r="P20" s="12">
        <f t="shared" si="11"/>
        <v>3.8759689922480618</v>
      </c>
    </row>
    <row r="21" spans="2:16" x14ac:dyDescent="0.25">
      <c r="B21" s="8" t="s">
        <v>12</v>
      </c>
      <c r="C21" s="9">
        <v>167</v>
      </c>
      <c r="D21" s="9">
        <v>308</v>
      </c>
      <c r="E21" s="9">
        <v>213</v>
      </c>
      <c r="F21" s="9">
        <v>104</v>
      </c>
      <c r="G21" s="9">
        <v>27</v>
      </c>
      <c r="H21" s="9">
        <v>29</v>
      </c>
      <c r="J21" s="8" t="s">
        <v>12</v>
      </c>
      <c r="K21" s="12">
        <f t="shared" si="6"/>
        <v>19.693396226415093</v>
      </c>
      <c r="L21" s="12">
        <f t="shared" si="7"/>
        <v>36.320754716981128</v>
      </c>
      <c r="M21" s="12">
        <f t="shared" si="8"/>
        <v>25.117924528301888</v>
      </c>
      <c r="N21" s="12">
        <f t="shared" si="9"/>
        <v>12.264150943396226</v>
      </c>
      <c r="O21" s="12">
        <f t="shared" si="10"/>
        <v>3.1839622641509435</v>
      </c>
      <c r="P21" s="12">
        <f t="shared" si="11"/>
        <v>3.4198113207547167</v>
      </c>
    </row>
    <row r="22" spans="2:16" x14ac:dyDescent="0.25">
      <c r="B22" s="8" t="s">
        <v>13</v>
      </c>
      <c r="C22" s="9">
        <v>22</v>
      </c>
      <c r="D22" s="9">
        <v>28</v>
      </c>
      <c r="E22" s="9">
        <v>35</v>
      </c>
      <c r="F22" s="9">
        <v>24</v>
      </c>
      <c r="G22" s="9">
        <v>7</v>
      </c>
      <c r="H22" s="9">
        <v>8</v>
      </c>
      <c r="J22" s="8" t="s">
        <v>13</v>
      </c>
      <c r="K22" s="12">
        <f t="shared" si="6"/>
        <v>17.741935483870968</v>
      </c>
      <c r="L22" s="12">
        <f t="shared" si="7"/>
        <v>22.58064516129032</v>
      </c>
      <c r="M22" s="12">
        <f t="shared" si="8"/>
        <v>28.225806451612907</v>
      </c>
      <c r="N22" s="12">
        <f t="shared" si="9"/>
        <v>19.35483870967742</v>
      </c>
      <c r="O22" s="12">
        <f t="shared" si="10"/>
        <v>5.6451612903225801</v>
      </c>
      <c r="P22" s="12">
        <f t="shared" si="11"/>
        <v>6.4516129032258061</v>
      </c>
    </row>
    <row r="23" spans="2:16" x14ac:dyDescent="0.25">
      <c r="B23" s="8" t="s">
        <v>14</v>
      </c>
      <c r="C23" s="9">
        <v>18</v>
      </c>
      <c r="D23" s="9">
        <v>52</v>
      </c>
      <c r="E23" s="9">
        <v>61</v>
      </c>
      <c r="F23" s="9">
        <v>60</v>
      </c>
      <c r="G23" s="9">
        <v>41</v>
      </c>
      <c r="H23" s="9">
        <v>45</v>
      </c>
      <c r="J23" s="8" t="s">
        <v>14</v>
      </c>
      <c r="K23" s="12">
        <f t="shared" si="6"/>
        <v>6.4981949458483745</v>
      </c>
      <c r="L23" s="12">
        <f t="shared" si="7"/>
        <v>18.772563176895307</v>
      </c>
      <c r="M23" s="12">
        <f t="shared" si="8"/>
        <v>22.021660649819495</v>
      </c>
      <c r="N23" s="12">
        <f t="shared" si="9"/>
        <v>21.660649819494584</v>
      </c>
      <c r="O23" s="12">
        <f t="shared" si="10"/>
        <v>14.801444043321299</v>
      </c>
      <c r="P23" s="12">
        <f t="shared" si="11"/>
        <v>16.245487364620939</v>
      </c>
    </row>
    <row r="24" spans="2:16" x14ac:dyDescent="0.25">
      <c r="B24" s="8" t="s">
        <v>15</v>
      </c>
      <c r="C24" s="9">
        <v>21</v>
      </c>
      <c r="D24" s="9">
        <v>38</v>
      </c>
      <c r="E24" s="9">
        <v>32</v>
      </c>
      <c r="F24" s="9">
        <v>18</v>
      </c>
      <c r="G24" s="9">
        <v>9</v>
      </c>
      <c r="H24" s="9">
        <v>4</v>
      </c>
      <c r="J24" s="8" t="s">
        <v>15</v>
      </c>
      <c r="K24" s="12">
        <f t="shared" si="6"/>
        <v>17.21311475409836</v>
      </c>
      <c r="L24" s="12">
        <f t="shared" si="7"/>
        <v>31.147540983606557</v>
      </c>
      <c r="M24" s="12">
        <f t="shared" si="8"/>
        <v>26.229508196721312</v>
      </c>
      <c r="N24" s="12">
        <f t="shared" si="9"/>
        <v>14.754098360655737</v>
      </c>
      <c r="O24" s="12">
        <f t="shared" si="10"/>
        <v>7.3770491803278686</v>
      </c>
      <c r="P24" s="12">
        <f t="shared" si="11"/>
        <v>3.278688524590164</v>
      </c>
    </row>
    <row r="25" spans="2:16" x14ac:dyDescent="0.25">
      <c r="B25" s="8" t="s">
        <v>16</v>
      </c>
      <c r="C25" s="9">
        <v>90</v>
      </c>
      <c r="D25" s="9">
        <v>164</v>
      </c>
      <c r="E25" s="9">
        <v>123</v>
      </c>
      <c r="F25" s="9">
        <v>97</v>
      </c>
      <c r="G25" s="9">
        <v>46</v>
      </c>
      <c r="H25" s="9">
        <v>47</v>
      </c>
      <c r="J25" s="8" t="s">
        <v>16</v>
      </c>
      <c r="K25" s="12">
        <f t="shared" si="6"/>
        <v>15.873015873015872</v>
      </c>
      <c r="L25" s="12">
        <f t="shared" si="7"/>
        <v>28.924162257495588</v>
      </c>
      <c r="M25" s="12">
        <f t="shared" si="8"/>
        <v>21.693121693121693</v>
      </c>
      <c r="N25" s="12">
        <f t="shared" si="9"/>
        <v>17.10758377425044</v>
      </c>
      <c r="O25" s="12">
        <f t="shared" si="10"/>
        <v>8.1128747795414462</v>
      </c>
      <c r="P25" s="12">
        <f t="shared" si="11"/>
        <v>8.2892416225749557</v>
      </c>
    </row>
    <row r="26" spans="2:16" x14ac:dyDescent="0.25">
      <c r="B26" s="45" t="s">
        <v>192</v>
      </c>
      <c r="C26" s="46"/>
      <c r="D26" s="46"/>
      <c r="E26" s="46"/>
      <c r="F26" s="46"/>
      <c r="G26" s="46"/>
      <c r="H26" s="46"/>
      <c r="J26" s="45" t="s">
        <v>192</v>
      </c>
      <c r="K26" s="46"/>
      <c r="L26" s="46"/>
      <c r="M26" s="46"/>
      <c r="N26" s="46"/>
      <c r="O26" s="46"/>
      <c r="P26" s="46"/>
    </row>
    <row r="27" spans="2:16" x14ac:dyDescent="0.25">
      <c r="B27" s="8" t="s">
        <v>193</v>
      </c>
      <c r="C27" s="9">
        <v>155</v>
      </c>
      <c r="D27" s="9">
        <v>330</v>
      </c>
      <c r="E27" s="9">
        <v>282</v>
      </c>
      <c r="F27" s="9">
        <v>136</v>
      </c>
      <c r="G27" s="9">
        <v>63</v>
      </c>
      <c r="H27" s="9">
        <v>42</v>
      </c>
      <c r="J27" s="8" t="s">
        <v>193</v>
      </c>
      <c r="K27" s="12">
        <f t="shared" ref="K27:K33" si="12">C27/(C27+D27+E27+F27+G27+H27)*100</f>
        <v>15.376984126984128</v>
      </c>
      <c r="L27" s="12">
        <f t="shared" ref="L27:L33" si="13">D27/(D27+E27+F27+C27+G27+H27)*100</f>
        <v>32.738095238095241</v>
      </c>
      <c r="M27" s="12">
        <f t="shared" ref="M27:M33" si="14">E27/(E27+F27+D27+C27+G27+H27)*100</f>
        <v>27.976190476190478</v>
      </c>
      <c r="N27" s="12">
        <f t="shared" ref="N27:N33" si="15">F27/(F27+E27+D27+C27+G27+H27)*100</f>
        <v>13.492063492063492</v>
      </c>
      <c r="O27" s="12">
        <f t="shared" ref="O27:O33" si="16">G27/(F27+E27+D27+C27+G27+H27)*100</f>
        <v>6.25</v>
      </c>
      <c r="P27" s="12">
        <f t="shared" ref="P27:P33" si="17">H27/(F27+E27+D27+C27+G27+H27)*100</f>
        <v>4.1666666666666661</v>
      </c>
    </row>
    <row r="28" spans="2:16" x14ac:dyDescent="0.25">
      <c r="B28" s="8" t="s">
        <v>194</v>
      </c>
      <c r="C28" s="9">
        <v>96</v>
      </c>
      <c r="D28" s="9">
        <v>230</v>
      </c>
      <c r="E28" s="9">
        <v>167</v>
      </c>
      <c r="F28" s="9">
        <v>91</v>
      </c>
      <c r="G28" s="9">
        <v>24</v>
      </c>
      <c r="H28" s="9">
        <v>20</v>
      </c>
      <c r="J28" s="8" t="s">
        <v>194</v>
      </c>
      <c r="K28" s="12">
        <f t="shared" si="12"/>
        <v>15.286624203821656</v>
      </c>
      <c r="L28" s="12">
        <f t="shared" si="13"/>
        <v>36.624203821656046</v>
      </c>
      <c r="M28" s="12">
        <f t="shared" si="14"/>
        <v>26.592356687898089</v>
      </c>
      <c r="N28" s="12">
        <f t="shared" si="15"/>
        <v>14.490445859872612</v>
      </c>
      <c r="O28" s="12">
        <f t="shared" si="16"/>
        <v>3.8216560509554141</v>
      </c>
      <c r="P28" s="12">
        <f t="shared" si="17"/>
        <v>3.1847133757961785</v>
      </c>
    </row>
    <row r="29" spans="2:16" x14ac:dyDescent="0.25">
      <c r="B29" s="8" t="s">
        <v>195</v>
      </c>
      <c r="C29" s="9">
        <v>197</v>
      </c>
      <c r="D29" s="9">
        <v>337</v>
      </c>
      <c r="E29" s="9">
        <v>259</v>
      </c>
      <c r="F29" s="9">
        <v>176</v>
      </c>
      <c r="G29" s="9">
        <v>71</v>
      </c>
      <c r="H29" s="9">
        <v>83</v>
      </c>
      <c r="J29" s="8" t="s">
        <v>195</v>
      </c>
      <c r="K29" s="12">
        <f t="shared" si="12"/>
        <v>17.542297417631346</v>
      </c>
      <c r="L29" s="12">
        <f t="shared" si="13"/>
        <v>30.008904719501334</v>
      </c>
      <c r="M29" s="12">
        <f t="shared" si="14"/>
        <v>23.063223508459483</v>
      </c>
      <c r="N29" s="12">
        <f t="shared" si="15"/>
        <v>15.672306322350845</v>
      </c>
      <c r="O29" s="12">
        <f t="shared" si="16"/>
        <v>6.3223508459483533</v>
      </c>
      <c r="P29" s="12">
        <f t="shared" si="17"/>
        <v>7.3909171861086378</v>
      </c>
    </row>
    <row r="30" spans="2:16" x14ac:dyDescent="0.25">
      <c r="B30" s="8" t="s">
        <v>196</v>
      </c>
      <c r="C30" s="9">
        <v>11</v>
      </c>
      <c r="D30" s="9">
        <v>36</v>
      </c>
      <c r="E30" s="9">
        <v>33</v>
      </c>
      <c r="F30" s="9">
        <v>21</v>
      </c>
      <c r="G30" s="9">
        <v>6</v>
      </c>
      <c r="H30" s="9">
        <v>5</v>
      </c>
      <c r="J30" s="8" t="s">
        <v>196</v>
      </c>
      <c r="K30" s="12">
        <f t="shared" si="12"/>
        <v>9.8214285714285712</v>
      </c>
      <c r="L30" s="12">
        <f t="shared" si="13"/>
        <v>32.142857142857146</v>
      </c>
      <c r="M30" s="12">
        <f t="shared" si="14"/>
        <v>29.464285714285715</v>
      </c>
      <c r="N30" s="12">
        <f t="shared" si="15"/>
        <v>18.75</v>
      </c>
      <c r="O30" s="12">
        <f t="shared" si="16"/>
        <v>5.3571428571428568</v>
      </c>
      <c r="P30" s="12">
        <f t="shared" si="17"/>
        <v>4.4642857142857144</v>
      </c>
    </row>
    <row r="31" spans="2:16" x14ac:dyDescent="0.25">
      <c r="B31" s="8" t="s">
        <v>197</v>
      </c>
      <c r="C31" s="9">
        <v>16</v>
      </c>
      <c r="D31" s="9">
        <v>32</v>
      </c>
      <c r="E31" s="9">
        <v>40</v>
      </c>
      <c r="F31" s="9">
        <v>38</v>
      </c>
      <c r="G31" s="9">
        <v>19</v>
      </c>
      <c r="H31" s="9">
        <v>12</v>
      </c>
      <c r="J31" s="8" t="s">
        <v>197</v>
      </c>
      <c r="K31" s="12">
        <f t="shared" si="12"/>
        <v>10.191082802547772</v>
      </c>
      <c r="L31" s="12">
        <f t="shared" si="13"/>
        <v>20.382165605095544</v>
      </c>
      <c r="M31" s="12">
        <f t="shared" si="14"/>
        <v>25.477707006369428</v>
      </c>
      <c r="N31" s="12">
        <f t="shared" si="15"/>
        <v>24.203821656050955</v>
      </c>
      <c r="O31" s="12">
        <f t="shared" si="16"/>
        <v>12.101910828025478</v>
      </c>
      <c r="P31" s="12">
        <f t="shared" si="17"/>
        <v>7.6433121019108281</v>
      </c>
    </row>
    <row r="32" spans="2:16" x14ac:dyDescent="0.25">
      <c r="B32" s="8" t="s">
        <v>200</v>
      </c>
      <c r="C32" s="9">
        <v>12</v>
      </c>
      <c r="D32" s="9">
        <v>11</v>
      </c>
      <c r="E32" s="9">
        <v>11</v>
      </c>
      <c r="F32" s="9">
        <v>1</v>
      </c>
      <c r="G32" s="9">
        <v>2</v>
      </c>
      <c r="H32" s="9">
        <v>1</v>
      </c>
      <c r="J32" s="8" t="s">
        <v>198</v>
      </c>
      <c r="K32" s="12">
        <f t="shared" si="12"/>
        <v>31.578947368421051</v>
      </c>
      <c r="L32" s="12">
        <f t="shared" si="13"/>
        <v>28.947368421052634</v>
      </c>
      <c r="M32" s="12">
        <f t="shared" si="14"/>
        <v>28.947368421052634</v>
      </c>
      <c r="N32" s="12">
        <f t="shared" si="15"/>
        <v>2.6315789473684208</v>
      </c>
      <c r="O32" s="12">
        <f t="shared" si="16"/>
        <v>5.2631578947368416</v>
      </c>
      <c r="P32" s="12">
        <f t="shared" si="17"/>
        <v>2.6315789473684208</v>
      </c>
    </row>
    <row r="33" spans="2:16" x14ac:dyDescent="0.25">
      <c r="B33" s="8" t="s">
        <v>199</v>
      </c>
      <c r="C33" s="9">
        <v>9</v>
      </c>
      <c r="D33" s="9">
        <v>19</v>
      </c>
      <c r="E33" s="9">
        <v>12</v>
      </c>
      <c r="F33" s="9">
        <v>12</v>
      </c>
      <c r="G33" s="9">
        <v>5</v>
      </c>
      <c r="H33" s="9">
        <v>4</v>
      </c>
      <c r="J33" s="8" t="s">
        <v>199</v>
      </c>
      <c r="K33" s="12">
        <f t="shared" si="12"/>
        <v>14.754098360655737</v>
      </c>
      <c r="L33" s="12">
        <f t="shared" si="13"/>
        <v>31.147540983606557</v>
      </c>
      <c r="M33" s="12">
        <f t="shared" si="14"/>
        <v>19.672131147540984</v>
      </c>
      <c r="N33" s="12">
        <f t="shared" si="15"/>
        <v>19.672131147540984</v>
      </c>
      <c r="O33" s="12">
        <f t="shared" si="16"/>
        <v>8.1967213114754092</v>
      </c>
      <c r="P33" s="12">
        <f t="shared" si="17"/>
        <v>6.557377049180328</v>
      </c>
    </row>
    <row r="34" spans="2:16" x14ac:dyDescent="0.25">
      <c r="B34" s="45" t="s">
        <v>42</v>
      </c>
      <c r="C34" s="49"/>
      <c r="D34" s="49"/>
      <c r="E34" s="49"/>
      <c r="J34" s="45" t="s">
        <v>42</v>
      </c>
      <c r="K34" s="50"/>
      <c r="L34" s="50"/>
      <c r="N34" s="51"/>
      <c r="O34" s="51"/>
      <c r="P34" s="51"/>
    </row>
    <row r="35" spans="2:16" x14ac:dyDescent="0.25">
      <c r="B35" s="8" t="s">
        <v>43</v>
      </c>
      <c r="C35" s="9">
        <v>373</v>
      </c>
      <c r="D35" s="9">
        <v>658</v>
      </c>
      <c r="E35" s="9">
        <v>525</v>
      </c>
      <c r="F35" s="9">
        <v>330</v>
      </c>
      <c r="G35" s="9">
        <v>145</v>
      </c>
      <c r="H35" s="9">
        <v>119</v>
      </c>
      <c r="J35" s="8" t="s">
        <v>43</v>
      </c>
      <c r="K35" s="48">
        <f t="shared" ref="K35:K36" si="18">C35/(C35+D35+E35+F35+G35+H35)*100</f>
        <v>17.348837209302324</v>
      </c>
      <c r="L35" s="48">
        <f t="shared" ref="L35:L36" si="19">D35/(D35+E35+F35+C35+G35+H35)*100</f>
        <v>30.604651162790695</v>
      </c>
      <c r="M35" s="48">
        <f t="shared" ref="M35:M36" si="20">E35/(E35+F35+D35+C35+G35+H35)*100</f>
        <v>24.418604651162788</v>
      </c>
      <c r="N35" s="48">
        <f t="shared" ref="N35:N36" si="21">F35/(F35+E35+D35+C35+G35+H35)*100</f>
        <v>15.348837209302326</v>
      </c>
      <c r="O35" s="48">
        <f t="shared" ref="O35:O36" si="22">G35/(F35+E35+D35+C35+G35+H35)*100</f>
        <v>6.7441860465116283</v>
      </c>
      <c r="P35" s="48">
        <f t="shared" ref="P35:P36" si="23">H35/(F35+E35+D35+C35+G35+H35)*100</f>
        <v>5.5348837209302326</v>
      </c>
    </row>
    <row r="36" spans="2:16" x14ac:dyDescent="0.25">
      <c r="B36" s="8" t="s">
        <v>44</v>
      </c>
      <c r="C36" s="9">
        <v>123</v>
      </c>
      <c r="D36" s="9">
        <v>337</v>
      </c>
      <c r="E36" s="9">
        <v>279</v>
      </c>
      <c r="F36" s="9">
        <v>145</v>
      </c>
      <c r="G36" s="9">
        <v>45</v>
      </c>
      <c r="H36" s="9">
        <v>48</v>
      </c>
      <c r="J36" s="8" t="s">
        <v>44</v>
      </c>
      <c r="K36" s="48">
        <f t="shared" si="18"/>
        <v>12.589559877175024</v>
      </c>
      <c r="L36" s="48">
        <f t="shared" si="19"/>
        <v>34.493346980552715</v>
      </c>
      <c r="M36" s="48">
        <f t="shared" si="20"/>
        <v>28.556806550665303</v>
      </c>
      <c r="N36" s="48">
        <f t="shared" si="21"/>
        <v>14.841351074718526</v>
      </c>
      <c r="O36" s="48">
        <f t="shared" si="22"/>
        <v>4.6059365404298873</v>
      </c>
      <c r="P36" s="48">
        <f t="shared" si="23"/>
        <v>4.912998976458546</v>
      </c>
    </row>
  </sheetData>
  <mergeCells count="5">
    <mergeCell ref="B6:P6"/>
    <mergeCell ref="B9:B10"/>
    <mergeCell ref="C9:H9"/>
    <mergeCell ref="J9:J10"/>
    <mergeCell ref="K9:P9"/>
  </mergeCells>
  <hyperlinks>
    <hyperlink ref="B4" location="Índice!A1" display="voltar" xr:uid="{74F22A72-8E77-4A3C-8BEB-280C45B92BDF}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D8D2D9"/>
  </sheetPr>
  <dimension ref="A2:P37"/>
  <sheetViews>
    <sheetView showGridLines="0" topLeftCell="A10" zoomScaleNormal="100" workbookViewId="0">
      <selection activeCell="B31" sqref="B31"/>
    </sheetView>
  </sheetViews>
  <sheetFormatPr defaultRowHeight="15" x14ac:dyDescent="0.25"/>
  <cols>
    <col min="1" max="1" width="3.42578125" customWidth="1"/>
    <col min="2" max="2" width="28.28515625" customWidth="1"/>
    <col min="3" max="8" width="11.7109375" customWidth="1"/>
    <col min="9" max="9" width="3.42578125" customWidth="1"/>
    <col min="10" max="10" width="27.7109375" customWidth="1"/>
    <col min="11" max="16" width="11.7109375" customWidth="1"/>
  </cols>
  <sheetData>
    <row r="2" spans="1:16" ht="18" x14ac:dyDescent="0.25">
      <c r="B2" s="27" t="s">
        <v>180</v>
      </c>
    </row>
    <row r="3" spans="1:16" x14ac:dyDescent="0.25">
      <c r="A3" s="15"/>
      <c r="B3" s="26" t="str">
        <f>Índice!B11</f>
        <v>Maio 2022</v>
      </c>
    </row>
    <row r="4" spans="1:16" x14ac:dyDescent="0.25">
      <c r="B4" s="25" t="s">
        <v>30</v>
      </c>
    </row>
    <row r="5" spans="1:16" ht="3" customHeight="1" x14ac:dyDescent="0.25">
      <c r="B5" s="25"/>
    </row>
    <row r="6" spans="1:16" ht="18" customHeight="1" x14ac:dyDescent="0.25">
      <c r="B6" s="62" t="s">
        <v>72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8" customHeight="1" x14ac:dyDescent="0.2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ht="3" customHeight="1" x14ac:dyDescent="0.25"/>
    <row r="9" spans="1:16" x14ac:dyDescent="0.25">
      <c r="B9" s="14" t="s">
        <v>27</v>
      </c>
      <c r="J9" s="2" t="s">
        <v>7</v>
      </c>
    </row>
    <row r="10" spans="1:16" ht="25.5" customHeight="1" x14ac:dyDescent="0.25">
      <c r="B10" s="60" t="s">
        <v>0</v>
      </c>
      <c r="C10" s="60" t="s">
        <v>73</v>
      </c>
      <c r="D10" s="60"/>
      <c r="E10" s="60"/>
      <c r="F10" s="60"/>
      <c r="G10" s="60"/>
      <c r="H10" s="60"/>
      <c r="J10" s="60" t="s">
        <v>0</v>
      </c>
      <c r="K10" s="60" t="s">
        <v>73</v>
      </c>
      <c r="L10" s="60"/>
      <c r="M10" s="60"/>
      <c r="N10" s="60"/>
      <c r="O10" s="60"/>
      <c r="P10" s="60"/>
    </row>
    <row r="11" spans="1:16" ht="22.5" x14ac:dyDescent="0.25">
      <c r="B11" s="60"/>
      <c r="C11" s="28" t="s">
        <v>74</v>
      </c>
      <c r="D11" s="28" t="s">
        <v>75</v>
      </c>
      <c r="E11" s="28" t="s">
        <v>76</v>
      </c>
      <c r="F11" s="28" t="s">
        <v>77</v>
      </c>
      <c r="G11" s="28" t="s">
        <v>78</v>
      </c>
      <c r="H11" s="28" t="s">
        <v>63</v>
      </c>
      <c r="J11" s="60"/>
      <c r="K11" s="28" t="s">
        <v>74</v>
      </c>
      <c r="L11" s="28" t="s">
        <v>75</v>
      </c>
      <c r="M11" s="28" t="s">
        <v>76</v>
      </c>
      <c r="N11" s="28" t="s">
        <v>77</v>
      </c>
      <c r="O11" s="28" t="s">
        <v>78</v>
      </c>
      <c r="P11" s="28" t="s">
        <v>63</v>
      </c>
    </row>
    <row r="12" spans="1:16" x14ac:dyDescent="0.25">
      <c r="B12" s="29" t="s">
        <v>1</v>
      </c>
      <c r="C12" s="4"/>
      <c r="D12" s="4"/>
      <c r="E12" s="4"/>
      <c r="F12" s="4"/>
      <c r="G12" s="4"/>
      <c r="H12" s="4"/>
      <c r="J12" s="29" t="s">
        <v>1</v>
      </c>
      <c r="K12" s="4"/>
      <c r="L12" s="4"/>
      <c r="M12" s="4"/>
      <c r="N12" s="4"/>
      <c r="O12" s="4"/>
      <c r="P12" s="4"/>
    </row>
    <row r="13" spans="1:16" x14ac:dyDescent="0.25">
      <c r="B13" s="5" t="s">
        <v>1</v>
      </c>
      <c r="C13" s="6">
        <v>98</v>
      </c>
      <c r="D13" s="6">
        <v>105</v>
      </c>
      <c r="E13" s="6">
        <v>819</v>
      </c>
      <c r="F13" s="6">
        <v>2918</v>
      </c>
      <c r="G13" s="6">
        <v>2141</v>
      </c>
      <c r="H13" s="6">
        <v>932</v>
      </c>
      <c r="J13" s="5" t="s">
        <v>1</v>
      </c>
      <c r="K13" s="10">
        <f>C13/(C13+D13+E13+F13+G13+H13)*100</f>
        <v>1.3974048196207045</v>
      </c>
      <c r="L13" s="10">
        <f>D13/(D13+E13+F13+C13+G13+H13)*100</f>
        <v>1.4972194495936118</v>
      </c>
      <c r="M13" s="10">
        <f>E13/(E13+F13+D13+C13+G13+H13)*100</f>
        <v>11.678311706830174</v>
      </c>
      <c r="N13" s="10">
        <f>F13/(F13+E13+D13+C13+G13+H13)*100</f>
        <v>41.60844146584914</v>
      </c>
      <c r="O13" s="10">
        <f>G13/(F13+E13+D13+C13+G13+H13)*100</f>
        <v>30.529017538856412</v>
      </c>
      <c r="P13" s="10">
        <f>H13/(F13+E13+D13+C13+G13+H13)*100</f>
        <v>13.289605019249965</v>
      </c>
    </row>
    <row r="14" spans="1:16" x14ac:dyDescent="0.25">
      <c r="B14" s="29" t="s">
        <v>2</v>
      </c>
      <c r="C14" s="7"/>
      <c r="D14" s="7"/>
      <c r="E14" s="7"/>
      <c r="F14" s="7"/>
      <c r="G14" s="7"/>
      <c r="H14" s="7"/>
      <c r="J14" s="29" t="s">
        <v>2</v>
      </c>
      <c r="K14" s="11"/>
      <c r="L14" s="11"/>
      <c r="M14" s="11"/>
      <c r="N14" s="11"/>
      <c r="O14" s="11"/>
      <c r="P14" s="11"/>
    </row>
    <row r="15" spans="1:16" x14ac:dyDescent="0.25">
      <c r="B15" s="8" t="s">
        <v>3</v>
      </c>
      <c r="C15" s="9">
        <v>17</v>
      </c>
      <c r="D15" s="9">
        <v>29</v>
      </c>
      <c r="E15" s="9">
        <v>249</v>
      </c>
      <c r="F15" s="9">
        <v>606</v>
      </c>
      <c r="G15" s="9">
        <v>344</v>
      </c>
      <c r="H15" s="9">
        <v>285</v>
      </c>
      <c r="J15" s="8" t="s">
        <v>3</v>
      </c>
      <c r="K15" s="12">
        <f t="shared" ref="K15:K18" si="0">C15/(C15+D15+E15+F15+G15+H15)*100</f>
        <v>1.1111111111111112</v>
      </c>
      <c r="L15" s="12">
        <f t="shared" ref="L15:L18" si="1">D15/(D15+E15+F15+C15+G15+H15)*100</f>
        <v>1.8954248366013071</v>
      </c>
      <c r="M15" s="12">
        <f t="shared" ref="M15:M18" si="2">E15/(E15+F15+D15+C15+G15+H15)*100</f>
        <v>16.274509803921568</v>
      </c>
      <c r="N15" s="12">
        <f t="shared" ref="N15:N18" si="3">F15/(F15+E15+D15+C15+G15+H15)*100</f>
        <v>39.607843137254903</v>
      </c>
      <c r="O15" s="12">
        <f t="shared" ref="O15:O18" si="4">G15/(F15+E15+D15+C15+G15+H15)*100</f>
        <v>22.483660130718956</v>
      </c>
      <c r="P15" s="12">
        <f t="shared" ref="P15:P18" si="5">H15/(F15+E15+D15+C15+G15+H15)*100</f>
        <v>18.627450980392158</v>
      </c>
    </row>
    <row r="16" spans="1:16" x14ac:dyDescent="0.25">
      <c r="B16" s="8" t="s">
        <v>4</v>
      </c>
      <c r="C16" s="9">
        <v>30</v>
      </c>
      <c r="D16" s="9">
        <v>35</v>
      </c>
      <c r="E16" s="9">
        <v>286</v>
      </c>
      <c r="F16" s="9">
        <v>1041</v>
      </c>
      <c r="G16" s="9">
        <v>754</v>
      </c>
      <c r="H16" s="9">
        <v>354</v>
      </c>
      <c r="J16" s="8" t="s">
        <v>4</v>
      </c>
      <c r="K16" s="12">
        <f t="shared" si="0"/>
        <v>1.2</v>
      </c>
      <c r="L16" s="12">
        <f t="shared" si="1"/>
        <v>1.4000000000000001</v>
      </c>
      <c r="M16" s="12">
        <f t="shared" si="2"/>
        <v>11.44</v>
      </c>
      <c r="N16" s="12">
        <f t="shared" si="3"/>
        <v>41.64</v>
      </c>
      <c r="O16" s="12">
        <f t="shared" si="4"/>
        <v>30.159999999999997</v>
      </c>
      <c r="P16" s="12">
        <f t="shared" si="5"/>
        <v>14.16</v>
      </c>
    </row>
    <row r="17" spans="2:16" x14ac:dyDescent="0.25">
      <c r="B17" s="8" t="s">
        <v>5</v>
      </c>
      <c r="C17" s="9">
        <v>37</v>
      </c>
      <c r="D17" s="9">
        <v>30</v>
      </c>
      <c r="E17" s="9">
        <v>207</v>
      </c>
      <c r="F17" s="9">
        <v>825</v>
      </c>
      <c r="G17" s="9">
        <v>746</v>
      </c>
      <c r="H17" s="9">
        <v>210</v>
      </c>
      <c r="J17" s="8" t="s">
        <v>5</v>
      </c>
      <c r="K17" s="12">
        <f t="shared" si="0"/>
        <v>1.8004866180048662</v>
      </c>
      <c r="L17" s="12">
        <f t="shared" si="1"/>
        <v>1.4598540145985401</v>
      </c>
      <c r="M17" s="12">
        <f t="shared" si="2"/>
        <v>10.072992700729927</v>
      </c>
      <c r="N17" s="12">
        <f t="shared" si="3"/>
        <v>40.145985401459853</v>
      </c>
      <c r="O17" s="12">
        <f t="shared" si="4"/>
        <v>36.301703163017031</v>
      </c>
      <c r="P17" s="12">
        <f t="shared" si="5"/>
        <v>10.218978102189782</v>
      </c>
    </row>
    <row r="18" spans="2:16" x14ac:dyDescent="0.25">
      <c r="B18" s="8" t="s">
        <v>6</v>
      </c>
      <c r="C18" s="9">
        <v>14</v>
      </c>
      <c r="D18" s="9">
        <v>11</v>
      </c>
      <c r="E18" s="9">
        <v>77</v>
      </c>
      <c r="F18" s="9">
        <v>446</v>
      </c>
      <c r="G18" s="9">
        <v>297</v>
      </c>
      <c r="H18" s="9">
        <v>83</v>
      </c>
      <c r="J18" s="8" t="s">
        <v>6</v>
      </c>
      <c r="K18" s="12">
        <f t="shared" si="0"/>
        <v>1.5086206896551724</v>
      </c>
      <c r="L18" s="12">
        <f t="shared" si="1"/>
        <v>1.1853448275862069</v>
      </c>
      <c r="M18" s="12">
        <f t="shared" si="2"/>
        <v>8.2974137931034484</v>
      </c>
      <c r="N18" s="12">
        <f t="shared" si="3"/>
        <v>48.060344827586206</v>
      </c>
      <c r="O18" s="12">
        <f t="shared" si="4"/>
        <v>32.004310344827587</v>
      </c>
      <c r="P18" s="12">
        <f t="shared" si="5"/>
        <v>8.943965517241379</v>
      </c>
    </row>
    <row r="19" spans="2:16" x14ac:dyDescent="0.25">
      <c r="B19" s="29" t="s">
        <v>17</v>
      </c>
      <c r="C19" s="7"/>
      <c r="D19" s="7"/>
      <c r="E19" s="7"/>
      <c r="F19" s="7"/>
      <c r="G19" s="7"/>
      <c r="H19" s="7"/>
      <c r="J19" s="29" t="s">
        <v>17</v>
      </c>
      <c r="K19" s="7"/>
      <c r="L19" s="7"/>
      <c r="M19" s="7"/>
      <c r="N19" s="7"/>
      <c r="O19" s="7"/>
      <c r="P19" s="7"/>
    </row>
    <row r="20" spans="2:16" x14ac:dyDescent="0.25">
      <c r="B20" s="8" t="s">
        <v>10</v>
      </c>
      <c r="C20" s="9">
        <v>47</v>
      </c>
      <c r="D20" s="9">
        <v>25</v>
      </c>
      <c r="E20" s="9">
        <v>105</v>
      </c>
      <c r="F20" s="9">
        <v>752</v>
      </c>
      <c r="G20" s="9">
        <v>874</v>
      </c>
      <c r="H20" s="9">
        <v>170</v>
      </c>
      <c r="J20" s="8" t="s">
        <v>10</v>
      </c>
      <c r="K20" s="12">
        <f t="shared" ref="K20:K26" si="6">C20/(C20+D20+E20+F20+G20+H20)*100</f>
        <v>2.3821591485048152</v>
      </c>
      <c r="L20" s="12">
        <f t="shared" ref="L20:L26" si="7">D20/(D20+E20+F20+C20+G20+H20)*100</f>
        <v>1.2671059300557528</v>
      </c>
      <c r="M20" s="12">
        <f t="shared" ref="M20:M26" si="8">E20/(E20+F20+D20+C20+G20+H20)*100</f>
        <v>5.3218449062341611</v>
      </c>
      <c r="N20" s="12">
        <f t="shared" ref="N20:N26" si="9">F20/(F20+E20+D20+C20+G20+H20)*100</f>
        <v>38.114546376077044</v>
      </c>
      <c r="O20" s="12">
        <f t="shared" ref="O20:O26" si="10">G20/(F20+E20+D20+C20+G20+H20)*100</f>
        <v>44.298023314749116</v>
      </c>
      <c r="P20" s="12">
        <f t="shared" ref="P20:P26" si="11">H20/(F20+E20+D20+C20+G20+H20)*100</f>
        <v>8.6163203243791173</v>
      </c>
    </row>
    <row r="21" spans="2:16" x14ac:dyDescent="0.25">
      <c r="B21" s="8" t="s">
        <v>11</v>
      </c>
      <c r="C21" s="9">
        <v>9</v>
      </c>
      <c r="D21" s="9">
        <v>9</v>
      </c>
      <c r="E21" s="9">
        <v>111</v>
      </c>
      <c r="F21" s="9">
        <v>292</v>
      </c>
      <c r="G21" s="9">
        <v>244</v>
      </c>
      <c r="H21" s="9">
        <v>103</v>
      </c>
      <c r="J21" s="8" t="s">
        <v>11</v>
      </c>
      <c r="K21" s="12">
        <f t="shared" si="6"/>
        <v>1.171875</v>
      </c>
      <c r="L21" s="12">
        <f t="shared" si="7"/>
        <v>1.171875</v>
      </c>
      <c r="M21" s="12">
        <f t="shared" si="8"/>
        <v>14.453125</v>
      </c>
      <c r="N21" s="12">
        <f t="shared" si="9"/>
        <v>38.020833333333329</v>
      </c>
      <c r="O21" s="12">
        <f t="shared" si="10"/>
        <v>31.770833333333332</v>
      </c>
      <c r="P21" s="12">
        <f t="shared" si="11"/>
        <v>13.411458333333334</v>
      </c>
    </row>
    <row r="22" spans="2:16" x14ac:dyDescent="0.25">
      <c r="B22" s="8" t="s">
        <v>12</v>
      </c>
      <c r="C22" s="9">
        <v>23</v>
      </c>
      <c r="D22" s="9">
        <v>46</v>
      </c>
      <c r="E22" s="9">
        <v>231</v>
      </c>
      <c r="F22" s="9">
        <v>933</v>
      </c>
      <c r="G22" s="9">
        <v>532</v>
      </c>
      <c r="H22" s="9">
        <v>335</v>
      </c>
      <c r="J22" s="8" t="s">
        <v>12</v>
      </c>
      <c r="K22" s="12">
        <f t="shared" si="6"/>
        <v>1.0952380952380953</v>
      </c>
      <c r="L22" s="12">
        <f t="shared" si="7"/>
        <v>2.1904761904761907</v>
      </c>
      <c r="M22" s="12">
        <f t="shared" si="8"/>
        <v>11</v>
      </c>
      <c r="N22" s="12">
        <f t="shared" si="9"/>
        <v>44.428571428571431</v>
      </c>
      <c r="O22" s="12">
        <f t="shared" si="10"/>
        <v>25.333333333333336</v>
      </c>
      <c r="P22" s="12">
        <f t="shared" si="11"/>
        <v>15.952380952380951</v>
      </c>
    </row>
    <row r="23" spans="2:16" x14ac:dyDescent="0.25">
      <c r="B23" s="8" t="s">
        <v>13</v>
      </c>
      <c r="C23" s="9">
        <v>8</v>
      </c>
      <c r="D23" s="9">
        <v>2</v>
      </c>
      <c r="E23" s="9">
        <v>20</v>
      </c>
      <c r="F23" s="9">
        <v>97</v>
      </c>
      <c r="G23" s="9">
        <v>110</v>
      </c>
      <c r="H23" s="9">
        <v>20</v>
      </c>
      <c r="J23" s="8" t="s">
        <v>13</v>
      </c>
      <c r="K23" s="12">
        <f t="shared" si="6"/>
        <v>3.1128404669260701</v>
      </c>
      <c r="L23" s="12">
        <f t="shared" si="7"/>
        <v>0.77821011673151752</v>
      </c>
      <c r="M23" s="12">
        <f t="shared" si="8"/>
        <v>7.782101167315175</v>
      </c>
      <c r="N23" s="12">
        <f t="shared" si="9"/>
        <v>37.7431906614786</v>
      </c>
      <c r="O23" s="12">
        <f t="shared" si="10"/>
        <v>42.80155642023346</v>
      </c>
      <c r="P23" s="12">
        <f t="shared" si="11"/>
        <v>7.782101167315175</v>
      </c>
    </row>
    <row r="24" spans="2:16" x14ac:dyDescent="0.25">
      <c r="B24" s="8" t="s">
        <v>14</v>
      </c>
      <c r="C24" s="9">
        <v>7</v>
      </c>
      <c r="D24" s="9">
        <v>10</v>
      </c>
      <c r="E24" s="9">
        <v>43</v>
      </c>
      <c r="F24" s="9">
        <v>188</v>
      </c>
      <c r="G24" s="9">
        <v>140</v>
      </c>
      <c r="H24" s="9">
        <v>76</v>
      </c>
      <c r="J24" s="8" t="s">
        <v>14</v>
      </c>
      <c r="K24" s="12">
        <f t="shared" si="6"/>
        <v>1.5086206896551724</v>
      </c>
      <c r="L24" s="12">
        <f t="shared" si="7"/>
        <v>2.1551724137931036</v>
      </c>
      <c r="M24" s="12">
        <f t="shared" si="8"/>
        <v>9.2672413793103452</v>
      </c>
      <c r="N24" s="12">
        <f t="shared" si="9"/>
        <v>40.517241379310342</v>
      </c>
      <c r="O24" s="12">
        <f t="shared" si="10"/>
        <v>30.172413793103448</v>
      </c>
      <c r="P24" s="12">
        <f t="shared" si="11"/>
        <v>16.379310344827587</v>
      </c>
    </row>
    <row r="25" spans="2:16" x14ac:dyDescent="0.25">
      <c r="B25" s="8" t="s">
        <v>15</v>
      </c>
      <c r="C25" s="9">
        <v>0</v>
      </c>
      <c r="D25" s="9">
        <v>2</v>
      </c>
      <c r="E25" s="9">
        <v>72</v>
      </c>
      <c r="F25" s="9">
        <v>125</v>
      </c>
      <c r="G25" s="9">
        <v>38</v>
      </c>
      <c r="H25" s="9">
        <v>46</v>
      </c>
      <c r="J25" s="8" t="s">
        <v>15</v>
      </c>
      <c r="K25" s="12">
        <f t="shared" si="6"/>
        <v>0</v>
      </c>
      <c r="L25" s="12">
        <f t="shared" si="7"/>
        <v>0.70671378091872794</v>
      </c>
      <c r="M25" s="12">
        <f t="shared" si="8"/>
        <v>25.441696113074201</v>
      </c>
      <c r="N25" s="12">
        <f t="shared" si="9"/>
        <v>44.169611307420489</v>
      </c>
      <c r="O25" s="12">
        <f t="shared" si="10"/>
        <v>13.427561837455832</v>
      </c>
      <c r="P25" s="12">
        <f t="shared" si="11"/>
        <v>16.25441696113074</v>
      </c>
    </row>
    <row r="26" spans="2:16" x14ac:dyDescent="0.25">
      <c r="B26" s="8" t="s">
        <v>16</v>
      </c>
      <c r="C26" s="9">
        <v>4</v>
      </c>
      <c r="D26" s="9">
        <v>11</v>
      </c>
      <c r="E26" s="9">
        <v>237</v>
      </c>
      <c r="F26" s="9">
        <v>531</v>
      </c>
      <c r="G26" s="9">
        <v>203</v>
      </c>
      <c r="H26" s="9">
        <v>182</v>
      </c>
      <c r="J26" s="8" t="s">
        <v>16</v>
      </c>
      <c r="K26" s="12">
        <f t="shared" si="6"/>
        <v>0.34246575342465752</v>
      </c>
      <c r="L26" s="12">
        <f t="shared" si="7"/>
        <v>0.94178082191780821</v>
      </c>
      <c r="M26" s="12">
        <f t="shared" si="8"/>
        <v>20.291095890410958</v>
      </c>
      <c r="N26" s="12">
        <f t="shared" si="9"/>
        <v>45.462328767123289</v>
      </c>
      <c r="O26" s="12">
        <f t="shared" si="10"/>
        <v>17.38013698630137</v>
      </c>
      <c r="P26" s="12">
        <f t="shared" si="11"/>
        <v>15.582191780821919</v>
      </c>
    </row>
    <row r="27" spans="2:16" x14ac:dyDescent="0.25">
      <c r="B27" s="45" t="s">
        <v>192</v>
      </c>
      <c r="C27" s="46"/>
      <c r="D27" s="46"/>
      <c r="E27" s="46"/>
      <c r="F27" s="46"/>
      <c r="G27" s="46"/>
      <c r="H27" s="46"/>
      <c r="J27" s="45" t="s">
        <v>192</v>
      </c>
      <c r="K27" s="46"/>
      <c r="L27" s="46"/>
      <c r="M27" s="46"/>
      <c r="N27" s="46"/>
      <c r="O27" s="46"/>
      <c r="P27" s="46"/>
    </row>
    <row r="28" spans="2:16" x14ac:dyDescent="0.25">
      <c r="B28" s="8" t="s">
        <v>193</v>
      </c>
      <c r="C28" s="9">
        <v>29</v>
      </c>
      <c r="D28" s="9">
        <v>36</v>
      </c>
      <c r="E28" s="9">
        <v>240</v>
      </c>
      <c r="F28" s="9">
        <v>915</v>
      </c>
      <c r="G28" s="9">
        <v>801</v>
      </c>
      <c r="H28" s="9">
        <v>294</v>
      </c>
      <c r="J28" s="8" t="s">
        <v>193</v>
      </c>
      <c r="K28" s="12">
        <f t="shared" ref="K28:K34" si="12">C28/(C28+D28+E28+F28+G28+H28)*100</f>
        <v>1.2526997840172787</v>
      </c>
      <c r="L28" s="12">
        <f t="shared" ref="L28:L34" si="13">D28/(D28+E28+F28+C28+G28+H28)*100</f>
        <v>1.5550755939524838</v>
      </c>
      <c r="M28" s="12">
        <f t="shared" ref="M28:M34" si="14">E28/(E28+F28+D28+C28+G28+H28)*100</f>
        <v>10.367170626349893</v>
      </c>
      <c r="N28" s="12">
        <f t="shared" ref="N28:N34" si="15">F28/(F28+E28+D28+C28+G28+H28)*100</f>
        <v>39.524838012958966</v>
      </c>
      <c r="O28" s="12">
        <f t="shared" ref="O28:O34" si="16">G28/(F28+E28+D28+C28+G28+H28)*100</f>
        <v>34.600431965442766</v>
      </c>
      <c r="P28" s="12">
        <f t="shared" ref="P28:P34" si="17">H28/(F28+E28+D28+C28+G28+H28)*100</f>
        <v>12.699784017278617</v>
      </c>
    </row>
    <row r="29" spans="2:16" x14ac:dyDescent="0.25">
      <c r="B29" s="8" t="s">
        <v>194</v>
      </c>
      <c r="C29" s="9">
        <v>34</v>
      </c>
      <c r="D29" s="9">
        <v>30</v>
      </c>
      <c r="E29" s="9">
        <v>121</v>
      </c>
      <c r="F29" s="9">
        <v>558</v>
      </c>
      <c r="G29" s="9">
        <v>514</v>
      </c>
      <c r="H29" s="9">
        <v>171</v>
      </c>
      <c r="J29" s="8" t="s">
        <v>194</v>
      </c>
      <c r="K29" s="12">
        <f t="shared" si="12"/>
        <v>2.3809523809523809</v>
      </c>
      <c r="L29" s="12">
        <f t="shared" si="13"/>
        <v>2.1008403361344539</v>
      </c>
      <c r="M29" s="12">
        <f t="shared" si="14"/>
        <v>8.473389355742297</v>
      </c>
      <c r="N29" s="12">
        <f t="shared" si="15"/>
        <v>39.075630252100844</v>
      </c>
      <c r="O29" s="12">
        <f t="shared" si="16"/>
        <v>35.994397759103641</v>
      </c>
      <c r="P29" s="12">
        <f t="shared" si="17"/>
        <v>11.974789915966387</v>
      </c>
    </row>
    <row r="30" spans="2:16" x14ac:dyDescent="0.25">
      <c r="B30" s="8" t="s">
        <v>195</v>
      </c>
      <c r="C30" s="9">
        <v>17</v>
      </c>
      <c r="D30" s="9">
        <v>27</v>
      </c>
      <c r="E30" s="9">
        <v>371</v>
      </c>
      <c r="F30" s="9">
        <v>1116</v>
      </c>
      <c r="G30" s="9">
        <v>593</v>
      </c>
      <c r="H30" s="9">
        <v>344</v>
      </c>
      <c r="J30" s="8" t="s">
        <v>195</v>
      </c>
      <c r="K30" s="12">
        <f t="shared" si="12"/>
        <v>0.68881685575364671</v>
      </c>
      <c r="L30" s="12">
        <f t="shared" si="13"/>
        <v>1.0940032414910861</v>
      </c>
      <c r="M30" s="12">
        <f t="shared" si="14"/>
        <v>15.032414910858996</v>
      </c>
      <c r="N30" s="12">
        <f t="shared" si="15"/>
        <v>45.21880064829822</v>
      </c>
      <c r="O30" s="12">
        <f t="shared" si="16"/>
        <v>24.027552674230147</v>
      </c>
      <c r="P30" s="12">
        <f t="shared" si="17"/>
        <v>13.938411669367909</v>
      </c>
    </row>
    <row r="31" spans="2:16" x14ac:dyDescent="0.25">
      <c r="B31" s="8" t="s">
        <v>196</v>
      </c>
      <c r="C31" s="9">
        <v>8</v>
      </c>
      <c r="D31" s="9">
        <v>4</v>
      </c>
      <c r="E31" s="9">
        <v>32</v>
      </c>
      <c r="F31" s="9">
        <v>136</v>
      </c>
      <c r="G31" s="9">
        <v>91</v>
      </c>
      <c r="H31" s="9">
        <v>39</v>
      </c>
      <c r="J31" s="8" t="s">
        <v>196</v>
      </c>
      <c r="K31" s="12">
        <f t="shared" si="12"/>
        <v>2.5806451612903225</v>
      </c>
      <c r="L31" s="12">
        <f t="shared" si="13"/>
        <v>1.2903225806451613</v>
      </c>
      <c r="M31" s="12">
        <f t="shared" si="14"/>
        <v>10.32258064516129</v>
      </c>
      <c r="N31" s="12">
        <f t="shared" si="15"/>
        <v>43.870967741935488</v>
      </c>
      <c r="O31" s="12">
        <f t="shared" si="16"/>
        <v>29.354838709677416</v>
      </c>
      <c r="P31" s="12">
        <f t="shared" si="17"/>
        <v>12.580645161290322</v>
      </c>
    </row>
    <row r="32" spans="2:16" x14ac:dyDescent="0.25">
      <c r="B32" s="8" t="s">
        <v>197</v>
      </c>
      <c r="C32" s="9">
        <v>3</v>
      </c>
      <c r="D32" s="9">
        <v>4</v>
      </c>
      <c r="E32" s="9">
        <v>26</v>
      </c>
      <c r="F32" s="9">
        <v>114</v>
      </c>
      <c r="G32" s="9">
        <v>85</v>
      </c>
      <c r="H32" s="9">
        <v>59</v>
      </c>
      <c r="J32" s="8" t="s">
        <v>197</v>
      </c>
      <c r="K32" s="12">
        <f t="shared" si="12"/>
        <v>1.0309278350515463</v>
      </c>
      <c r="L32" s="12">
        <f t="shared" si="13"/>
        <v>1.3745704467353952</v>
      </c>
      <c r="M32" s="12">
        <f t="shared" si="14"/>
        <v>8.934707903780069</v>
      </c>
      <c r="N32" s="12">
        <f t="shared" si="15"/>
        <v>39.175257731958766</v>
      </c>
      <c r="O32" s="12">
        <f t="shared" si="16"/>
        <v>29.209621993127151</v>
      </c>
      <c r="P32" s="12">
        <f t="shared" si="17"/>
        <v>20.274914089347078</v>
      </c>
    </row>
    <row r="33" spans="2:16" x14ac:dyDescent="0.25">
      <c r="B33" s="8" t="s">
        <v>200</v>
      </c>
      <c r="C33" s="9">
        <v>4</v>
      </c>
      <c r="D33" s="9">
        <v>1</v>
      </c>
      <c r="E33" s="9">
        <v>11</v>
      </c>
      <c r="F33" s="9">
        <v>25</v>
      </c>
      <c r="G33" s="9">
        <v>33</v>
      </c>
      <c r="H33" s="9">
        <v>9</v>
      </c>
      <c r="J33" s="8" t="s">
        <v>198</v>
      </c>
      <c r="K33" s="12">
        <f t="shared" si="12"/>
        <v>4.8192771084337354</v>
      </c>
      <c r="L33" s="12">
        <f t="shared" si="13"/>
        <v>1.2048192771084338</v>
      </c>
      <c r="M33" s="12">
        <f t="shared" si="14"/>
        <v>13.253012048192772</v>
      </c>
      <c r="N33" s="12">
        <f t="shared" si="15"/>
        <v>30.120481927710845</v>
      </c>
      <c r="O33" s="12">
        <f t="shared" si="16"/>
        <v>39.75903614457831</v>
      </c>
      <c r="P33" s="12">
        <f t="shared" si="17"/>
        <v>10.843373493975903</v>
      </c>
    </row>
    <row r="34" spans="2:16" x14ac:dyDescent="0.25">
      <c r="B34" s="8" t="s">
        <v>199</v>
      </c>
      <c r="C34" s="9">
        <v>3</v>
      </c>
      <c r="D34" s="9">
        <v>3</v>
      </c>
      <c r="E34" s="9">
        <v>18</v>
      </c>
      <c r="F34" s="9">
        <v>54</v>
      </c>
      <c r="G34" s="9">
        <v>24</v>
      </c>
      <c r="H34" s="9">
        <v>16</v>
      </c>
      <c r="J34" s="8" t="s">
        <v>199</v>
      </c>
      <c r="K34" s="12">
        <f t="shared" si="12"/>
        <v>2.5423728813559325</v>
      </c>
      <c r="L34" s="12">
        <f t="shared" si="13"/>
        <v>2.5423728813559325</v>
      </c>
      <c r="M34" s="12">
        <f t="shared" si="14"/>
        <v>15.254237288135593</v>
      </c>
      <c r="N34" s="12">
        <f t="shared" si="15"/>
        <v>45.762711864406782</v>
      </c>
      <c r="O34" s="12">
        <f t="shared" si="16"/>
        <v>20.33898305084746</v>
      </c>
      <c r="P34" s="12">
        <f t="shared" si="17"/>
        <v>13.559322033898304</v>
      </c>
    </row>
    <row r="35" spans="2:16" x14ac:dyDescent="0.25">
      <c r="B35" s="45" t="s">
        <v>42</v>
      </c>
      <c r="C35" s="49"/>
      <c r="D35" s="49"/>
      <c r="E35" s="49"/>
      <c r="I35" s="51"/>
      <c r="J35" s="45" t="s">
        <v>42</v>
      </c>
      <c r="K35" s="50"/>
      <c r="L35" s="50"/>
      <c r="N35" s="51"/>
      <c r="O35" s="51"/>
      <c r="P35" s="51"/>
    </row>
    <row r="36" spans="2:16" x14ac:dyDescent="0.25">
      <c r="B36" s="8" t="s">
        <v>43</v>
      </c>
      <c r="C36" s="9">
        <v>73</v>
      </c>
      <c r="D36" s="9">
        <v>79</v>
      </c>
      <c r="E36" s="9">
        <v>627</v>
      </c>
      <c r="F36" s="9">
        <v>2175</v>
      </c>
      <c r="G36" s="9">
        <v>1446</v>
      </c>
      <c r="H36" s="9">
        <v>735</v>
      </c>
      <c r="I36" s="51"/>
      <c r="J36" s="8" t="s">
        <v>43</v>
      </c>
      <c r="K36" s="48">
        <f t="shared" ref="K36:K37" si="18">C36/(C36+D36+E36+F36+G36+H36)*100</f>
        <v>1.421616358325219</v>
      </c>
      <c r="L36" s="48">
        <f t="shared" ref="L36:L37" si="19">D36/(D36+E36+F36+C36+G36+H36)*100</f>
        <v>1.5384615384615385</v>
      </c>
      <c r="M36" s="48">
        <f t="shared" ref="M36:M37" si="20">E36/(E36+F36+D36+C36+G36+H36)*100</f>
        <v>12.210321324245376</v>
      </c>
      <c r="N36" s="48">
        <f t="shared" ref="N36:N37" si="21">F36/(F36+E36+D36+C36+G36+H36)*100</f>
        <v>42.356377799415775</v>
      </c>
      <c r="O36" s="48">
        <f t="shared" ref="O36:O37" si="22">G36/(F36+E36+D36+C36+G36+H36)*100</f>
        <v>28.159688412852969</v>
      </c>
      <c r="P36" s="48">
        <f t="shared" ref="P36:P37" si="23">H36/(F36+E36+D36+C36+G36+H36)*100</f>
        <v>14.313534566699124</v>
      </c>
    </row>
    <row r="37" spans="2:16" x14ac:dyDescent="0.25">
      <c r="B37" s="8" t="s">
        <v>44</v>
      </c>
      <c r="C37" s="9">
        <v>25</v>
      </c>
      <c r="D37" s="9">
        <v>26</v>
      </c>
      <c r="E37" s="9">
        <v>192</v>
      </c>
      <c r="F37" s="9">
        <v>743</v>
      </c>
      <c r="G37" s="9">
        <v>695</v>
      </c>
      <c r="H37" s="9">
        <v>197</v>
      </c>
      <c r="I37" s="51"/>
      <c r="J37" s="8" t="s">
        <v>44</v>
      </c>
      <c r="K37" s="48">
        <f t="shared" si="18"/>
        <v>1.3312034078807242</v>
      </c>
      <c r="L37" s="48">
        <f t="shared" si="19"/>
        <v>1.3844515441959531</v>
      </c>
      <c r="M37" s="48">
        <f t="shared" si="20"/>
        <v>10.223642172523961</v>
      </c>
      <c r="N37" s="48">
        <f t="shared" si="21"/>
        <v>39.563365282215123</v>
      </c>
      <c r="O37" s="48">
        <f t="shared" si="22"/>
        <v>37.007454739084132</v>
      </c>
      <c r="P37" s="48">
        <f t="shared" si="23"/>
        <v>10.489882854100106</v>
      </c>
    </row>
  </sheetData>
  <mergeCells count="5">
    <mergeCell ref="B6:P7"/>
    <mergeCell ref="B10:B11"/>
    <mergeCell ref="C10:H10"/>
    <mergeCell ref="J10:J11"/>
    <mergeCell ref="K10:P10"/>
  </mergeCells>
  <hyperlinks>
    <hyperlink ref="B4" location="Índice!A1" display="voltar" xr:uid="{D963D953-875A-4DC7-B8DF-C823FC729E37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Índice</vt:lpstr>
      <vt:lpstr>Amostra</vt:lpstr>
      <vt:lpstr>Q1</vt:lpstr>
      <vt:lpstr>Q2</vt:lpstr>
      <vt:lpstr>Q3</vt:lpstr>
      <vt:lpstr>Q4</vt:lpstr>
      <vt:lpstr>Q4.1_Redução</vt:lpstr>
      <vt:lpstr>Q4.2_Aumento</vt:lpstr>
      <vt:lpstr>Q5</vt:lpstr>
      <vt:lpstr>Q6</vt:lpstr>
      <vt:lpstr>Q7.A</vt:lpstr>
      <vt:lpstr>Q7.B</vt:lpstr>
      <vt:lpstr>Q8</vt:lpstr>
      <vt:lpstr>Q9</vt:lpstr>
      <vt:lpstr>Q9.1_Redução</vt:lpstr>
      <vt:lpstr>Q9.2_Aumento</vt:lpstr>
      <vt:lpstr>Q10</vt:lpstr>
      <vt:lpstr>Q11</vt:lpstr>
      <vt:lpstr>Q11.1</vt:lpstr>
      <vt:lpstr>Q12</vt:lpstr>
      <vt:lpstr>Q12.1_Redução</vt:lpstr>
      <vt:lpstr>Q12.2_Aumento</vt:lpstr>
      <vt:lpstr>Q13</vt:lpstr>
      <vt:lpstr>Q14</vt:lpstr>
      <vt:lpstr>Q15</vt:lpstr>
      <vt:lpstr>Q16</vt:lpstr>
      <vt:lpstr>Q17</vt:lpstr>
      <vt:lpstr>Nota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2022-06-08T15:31:17Z</dcterms:created>
  <dcterms:modified xsi:type="dcterms:W3CDTF">2022-06-08T15:33:58Z</dcterms:modified>
</cp:coreProperties>
</file>