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5.ARV\REF\2022-06\11. Ficheiro EXCEL internet\"/>
    </mc:Choice>
  </mc:AlternateContent>
  <bookViews>
    <workbookView xWindow="0" yWindow="840" windowWidth="17810" windowHeight="5340" tabRatio="898"/>
  </bookViews>
  <sheets>
    <sheet name="Capa" sheetId="454" r:id="rId1"/>
    <sheet name="Índice" sheetId="7" r:id="rId2"/>
    <sheet name="Contents" sheetId="464" r:id="rId3"/>
    <sheet name="Q.I.1.1" sheetId="476" r:id="rId4"/>
    <sheet name="G.I.1.1" sheetId="525" r:id="rId5"/>
    <sheet name="G.I.1.11" sheetId="549" r:id="rId6"/>
    <sheet name="G.I.1.12" sheetId="548" r:id="rId7"/>
    <sheet name="G.I.1.13" sheetId="547" r:id="rId8"/>
    <sheet name="G.I.1.14" sheetId="546" r:id="rId9"/>
    <sheet name="G.I.1.15" sheetId="545" r:id="rId10"/>
    <sheet name="G.I.1.16" sheetId="544" r:id="rId11"/>
    <sheet name="G.I.1.17" sheetId="543" r:id="rId12"/>
    <sheet name="G.I.1.18" sheetId="533" r:id="rId13"/>
    <sheet name="G.I.1.19" sheetId="534" r:id="rId14"/>
    <sheet name="G.I.1.20" sheetId="535" r:id="rId15"/>
    <sheet name="Q.I.1.2" sheetId="531" r:id="rId16"/>
    <sheet name="G.I.1.21" sheetId="536" r:id="rId17"/>
    <sheet name="G.I.1.22" sheetId="537" r:id="rId18"/>
    <sheet name="G.I.1.23" sheetId="538" r:id="rId19"/>
    <sheet name="Q.I.1.4" sheetId="532" r:id="rId20"/>
    <sheet name="G.I.1.24" sheetId="539" r:id="rId21"/>
    <sheet name="G.I.1.25" sheetId="540" r:id="rId22"/>
    <sheet name="G.I.1.26" sheetId="541" r:id="rId23"/>
    <sheet name="G.I.1.27" sheetId="542" r:id="rId24"/>
    <sheet name="G.I.1.28" sheetId="551" r:id="rId25"/>
    <sheet name="G.I.1.29" sheetId="519" r:id="rId26"/>
    <sheet name="G.I.1.30" sheetId="520" r:id="rId27"/>
    <sheet name="G.I.1.31" sheetId="521" r:id="rId28"/>
    <sheet name="G.I.1.35" sheetId="471" r:id="rId29"/>
    <sheet name="G.I.1.36" sheetId="472" r:id="rId30"/>
    <sheet name="G.I.1.37" sheetId="473" r:id="rId31"/>
    <sheet name="G.I.1.38" sheetId="474" r:id="rId32"/>
    <sheet name="G.I.2.1" sheetId="466" r:id="rId33"/>
    <sheet name="Q.I.2.1" sheetId="513" r:id="rId34"/>
    <sheet name="G.I.2.2" sheetId="486" r:id="rId35"/>
    <sheet name="Q.I.2.2" sheetId="485" r:id="rId36"/>
    <sheet name="G.I.2.3" sheetId="550" r:id="rId37"/>
    <sheet name="Q.I.2.3" sheetId="505" r:id="rId38"/>
    <sheet name="G.I.2.4" sheetId="506" r:id="rId39"/>
    <sheet name="Q.I.2.4" sheetId="507" r:id="rId40"/>
    <sheet name="G.I.2.5" sheetId="508" r:id="rId41"/>
    <sheet name="G.I.2.6" sheetId="509" r:id="rId42"/>
    <sheet name="Q.I.2.5" sheetId="510" r:id="rId43"/>
    <sheet name="Q.I.2.6" sheetId="511" r:id="rId44"/>
    <sheet name="Q.I.2.7" sheetId="492" r:id="rId45"/>
    <sheet name="Q.I.2.8" sheetId="493" r:id="rId46"/>
    <sheet name="Q.I.2.9" sheetId="494" r:id="rId47"/>
    <sheet name="Q.I.2.10" sheetId="495" r:id="rId48"/>
    <sheet name="G.I.2.7" sheetId="496" r:id="rId49"/>
    <sheet name="G.I.2.8" sheetId="487" r:id="rId50"/>
    <sheet name="Q.I.2.11" sheetId="484" r:id="rId51"/>
    <sheet name="G.I.2.9" sheetId="483" r:id="rId52"/>
    <sheet name="Q.I.2.12" sheetId="488" r:id="rId53"/>
    <sheet name="Q.I.2.13" sheetId="489" r:id="rId54"/>
    <sheet name="Q.I.2.14" sheetId="490" r:id="rId55"/>
    <sheet name="G.I.2.10" sheetId="491" r:id="rId56"/>
    <sheet name="G.I.2.11" sheetId="497" r:id="rId57"/>
    <sheet name="Q.I.2.15" sheetId="498" r:id="rId58"/>
    <sheet name="G.C1.1" sheetId="524" r:id="rId59"/>
    <sheet name="G.C2.1" sheetId="467" r:id="rId60"/>
    <sheet name="G.C2.2" sheetId="468" r:id="rId61"/>
    <sheet name="G.C2.3" sheetId="469" r:id="rId62"/>
    <sheet name="G.C2.4" sheetId="470" r:id="rId63"/>
    <sheet name="Q.C3.1" sheetId="499" r:id="rId64"/>
    <sheet name="Q.C3.2" sheetId="502" r:id="rId65"/>
    <sheet name="Q.C3.3" sheetId="512" r:id="rId66"/>
    <sheet name="G.C4.1" sheetId="480" r:id="rId67"/>
    <sheet name="Q.C4.1" sheetId="481" r:id="rId68"/>
    <sheet name="Q.C4.2" sheetId="482" r:id="rId69"/>
    <sheet name="G.C5.1" sheetId="503" r:id="rId70"/>
    <sheet name="Q.C5.1" sheetId="504" r:id="rId71"/>
    <sheet name="G.C6.1" sheetId="477" r:id="rId72"/>
    <sheet name="Q.C6.1" sheetId="478" r:id="rId73"/>
    <sheet name="G.C6.2" sheetId="479" r:id="rId74"/>
    <sheet name="Q.TD1.1" sheetId="514" r:id="rId75"/>
    <sheet name="G.TD1.1" sheetId="523" r:id="rId76"/>
    <sheet name="G.TD1.2" sheetId="516" r:id="rId77"/>
    <sheet name="G.TD1.3" sheetId="517" r:id="rId78"/>
    <sheet name="G.TD1.4" sheetId="518" r:id="rId79"/>
    <sheet name="Q.TD2.1" sheetId="526" r:id="rId80"/>
    <sheet name="Q.TD2.2" sheetId="527" r:id="rId81"/>
    <sheet name="G.TD2.1" sheetId="529" r:id="rId82"/>
    <sheet name="G.TD2.2" sheetId="530" r:id="rId83"/>
    <sheet name="Q.TD2.3" sheetId="528" r:id="rId84"/>
  </sheets>
  <externalReferences>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s>
  <definedNames>
    <definedName name="___xlc_DefaultDisplayOption___">"caption"</definedName>
    <definedName name="___xlc_DisplayNullValuesAs___">"___xlc_DisplayNullValuesAs_empty___"</definedName>
    <definedName name="___xlc_PromptForInsertOnDrill___">FALSE</definedName>
    <definedName name="___xlc_SuppressNULLSOnDrill___">TRUE</definedName>
    <definedName name="___xlc_SuppressZerosOnDrill___">FALSE</definedName>
    <definedName name="__123Graph_A">'[1]Model inputs'!#REF!</definedName>
    <definedName name="__123Graph_AALLTAX">'[2]Forecast data'!#REF!</definedName>
    <definedName name="__123Graph_ABSYSASST">[3]interv!$C$37:$K$37</definedName>
    <definedName name="__123Graph_ACBASSETS">[3]interv!$C$34:$K$34</definedName>
    <definedName name="__123Graph_ACFSINDIV">[4]Data!#REF!</definedName>
    <definedName name="__123Graph_ACHGSPD1">'[5]CHGSPD19.FIN'!$B$10:$B$20</definedName>
    <definedName name="__123Graph_ACHGSPD2">'[5]CHGSPD19.FIN'!$E$11:$E$20</definedName>
    <definedName name="__123Graph_ACurrent">[6]CPIINDEX!$O$263:$O$310</definedName>
    <definedName name="__123Graph_AEFF">'[7]T3 Page 1'!#REF!</definedName>
    <definedName name="__123Graph_AERDOLLAR">'[8]ex rate'!$F$30:$AM$30</definedName>
    <definedName name="__123Graph_AERRUBLE">'[8]ex rate'!$F$31:$AM$31</definedName>
    <definedName name="__123Graph_AEXP">[9]EdssGeeGAS!#REF!</definedName>
    <definedName name="__123Graph_AGFS.3">[10]GFS!$T$14:$V$14</definedName>
    <definedName name="__123Graph_AGR14PBF1">'[11]HIS19FIN(A)'!$AF$70:$AF$81</definedName>
    <definedName name="__123Graph_AHOMEVAT">'[2]Forecast data'!#REF!</definedName>
    <definedName name="__123Graph_AIBRD_LEND">[12]WB!$Q$13:$AK$13</definedName>
    <definedName name="__123Graph_AIMPORT">'[2]Forecast data'!#REF!</definedName>
    <definedName name="__123Graph_ALBFFIN">'[7]FC Page 1'!#REF!</definedName>
    <definedName name="__123Graph_ALBFFIN2">'[11]HIS19FIN(A)'!$K$59:$Q$59</definedName>
    <definedName name="__123Graph_ALBFHIC2">'[11]HIS19FIN(A)'!$D$59:$J$59</definedName>
    <definedName name="__123Graph_ALCB">'[11]HIS19FIN(A)'!$D$83:$I$83</definedName>
    <definedName name="__123Graph_AMIMPMAC">[13]monimp!$E$38:$N$38</definedName>
    <definedName name="__123Graph_AMONIMP">[13]monimp!$E$31:$N$31</definedName>
    <definedName name="__123Graph_AMULTVELO">[13]interv!$C$31:$K$31</definedName>
    <definedName name="__123Graph_ANACFIN">'[11]HIS19FIN(A)'!$K$97:$Q$97</definedName>
    <definedName name="__123Graph_ANACHIC">'[11]HIS19FIN(A)'!$D$97:$J$97</definedName>
    <definedName name="__123Graph_APDNUMBERS">'[14]SUMMARY TABLE'!$U$6:$U$49</definedName>
    <definedName name="__123Graph_APDTRENDS">'[14]SUMMARY TABLE'!$S$23:$S$46</definedName>
    <definedName name="__123Graph_APIC">'[7]T3 Page 1'!#REF!</definedName>
    <definedName name="__123Graph_APIPELINE">[12]BoP!$U$359:$AQ$359</definedName>
    <definedName name="__123Graph_AREALRATE">'[8]ex rate'!$F$36:$AU$36</definedName>
    <definedName name="__123Graph_ARESCOV">[13]fiscout!$J$146:$J$166</definedName>
    <definedName name="__123Graph_ARUBRATE">'[8]ex rate'!$K$37:$AN$37</definedName>
    <definedName name="__123Graph_ATAX1">[10]TAX!$V$21:$X$21</definedName>
    <definedName name="__123Graph_ATEST1">[15]REER!$AZ$144:$AZ$210</definedName>
    <definedName name="__123Graph_ATOBREV">'[2]Forecast data'!#REF!</definedName>
    <definedName name="__123Graph_ATOTAL">'[2]Forecast data'!#REF!</definedName>
    <definedName name="__123Graph_AUSRATE">'[8]ex rate'!$K$36:$AN$36</definedName>
    <definedName name="__123Graph_AXRATE">[16]data!$K$125:$K$243</definedName>
    <definedName name="__123Graph_B">'[17]Table 5'!$C$11:$C$11</definedName>
    <definedName name="__123Graph_BBSYSASST">[13]interv!$C$38:$K$38</definedName>
    <definedName name="__123Graph_BCBASSETS">[13]interv!$C$35:$K$35</definedName>
    <definedName name="__123Graph_BCFSINDIV">[4]Data!#REF!</definedName>
    <definedName name="__123Graph_BCFSUK">[4]Data!#REF!</definedName>
    <definedName name="__123Graph_BCHGSPD1">'[5]CHGSPD19.FIN'!$H$10:$H$25</definedName>
    <definedName name="__123Graph_BCHGSPD2">'[5]CHGSPD19.FIN'!$I$11:$I$25</definedName>
    <definedName name="__123Graph_BCurrent">[18]G!#REF!</definedName>
    <definedName name="__123Graph_BEFF">'[7]T3 Page 1'!#REF!</definedName>
    <definedName name="__123Graph_BERDOLLAR">'[8]ex rate'!$F$36:$AM$36</definedName>
    <definedName name="__123Graph_BERRUBLE">'[8]ex rate'!$F$37:$AM$37</definedName>
    <definedName name="__123Graph_BGFS.1">[10]GFS!$T$9:$V$9</definedName>
    <definedName name="__123Graph_BGFS.3">[10]GFS!$T$15:$V$15</definedName>
    <definedName name="__123Graph_BHOMEVAT">'[2]Forecast data'!#REF!</definedName>
    <definedName name="__123Graph_BIBRD_LEND">[12]WB!$Q$61:$AK$61</definedName>
    <definedName name="__123Graph_BIMPORT">'[2]Forecast data'!#REF!</definedName>
    <definedName name="__123Graph_BLBF">'[7]T3 Page 1'!#REF!</definedName>
    <definedName name="__123Graph_BLBFFIN">'[7]FC Page 1'!#REF!</definedName>
    <definedName name="__123Graph_BLCB">'[11]HIS19FIN(A)'!$D$79:$I$79</definedName>
    <definedName name="__123Graph_BMONIMP">[13]monimp!$E$38:$N$38</definedName>
    <definedName name="__123Graph_BMULTVELO">[13]interv!$C$32:$K$32</definedName>
    <definedName name="__123Graph_BPDTRENDS">'[14]SUMMARY TABLE'!$T$23:$T$46</definedName>
    <definedName name="__123Graph_BPIC">'[7]T3 Page 1'!#REF!</definedName>
    <definedName name="__123Graph_BPIPELINE">[12]BoP!$U$358:$AQ$358</definedName>
    <definedName name="__123Graph_BREALRATE">'[8]ex rate'!$F$37:$AU$37</definedName>
    <definedName name="__123Graph_BREER3">[15]REER!$BB$144:$BB$212</definedName>
    <definedName name="__123Graph_BRESCOV">[13]fiscout!$K$146:$K$166</definedName>
    <definedName name="__123Graph_BRUBRATE">'[8]ex rate'!$K$31:$AN$31</definedName>
    <definedName name="__123Graph_BTAX1">[10]TAX!$V$22:$X$22</definedName>
    <definedName name="__123Graph_BTEST1">[15]REER!$AY$144:$AY$210</definedName>
    <definedName name="__123Graph_BTOTAL">'[2]Forecast data'!#REF!</definedName>
    <definedName name="__123Graph_BUSRATE">'[8]ex rate'!$K$30:$AN$30</definedName>
    <definedName name="__123Graph_C">[10]GFS!$T$16:$V$16</definedName>
    <definedName name="__123Graph_CACT13BUD">'[7]FC Page 1'!#REF!</definedName>
    <definedName name="__123Graph_CBSYSASST">[13]interv!$C$39:$K$39</definedName>
    <definedName name="__123Graph_CCFSINDIV">[4]Data!#REF!</definedName>
    <definedName name="__123Graph_CCFSUK">[4]Data!#REF!</definedName>
    <definedName name="__123Graph_CEFF">'[7]T3 Page 1'!#REF!</definedName>
    <definedName name="__123Graph_CGFS.3">[10]GFS!$T$16:$V$16</definedName>
    <definedName name="__123Graph_CGR14PBF1">'[11]HIS19FIN(A)'!$AK$70:$AK$81</definedName>
    <definedName name="__123Graph_CGRAPH1">[19]T17_T18_MSURC!$E$834:$I$834</definedName>
    <definedName name="__123Graph_CLBF">'[7]T3 Page 1'!#REF!</definedName>
    <definedName name="__123Graph_CPIC">'[7]T3 Page 1'!#REF!</definedName>
    <definedName name="__123Graph_CREER3">[15]REER!$BB$144:$BB$212</definedName>
    <definedName name="__123Graph_CRESCOV">[13]fiscout!$I$146:$I$166</definedName>
    <definedName name="__123Graph_CTAX1">[10]TAX!$V$23:$X$23</definedName>
    <definedName name="__123Graph_CTEST1">[15]REER!$BK$140:$BK$140</definedName>
    <definedName name="__123Graph_CXRATE">[16]data!$V$125:$V$243</definedName>
    <definedName name="__123Graph_DACT13BUD">'[7]FC Page 1'!#REF!</definedName>
    <definedName name="__123Graph_DCFSINDIV">[4]Data!#REF!</definedName>
    <definedName name="__123Graph_DCFSUK">[4]Data!#REF!</definedName>
    <definedName name="__123Graph_DEFF">'[7]T3 Page 1'!#REF!</definedName>
    <definedName name="__123Graph_DEFF2">'[7]T3 Page 1'!#REF!</definedName>
    <definedName name="__123Graph_DGR14PBF1">'[11]HIS19FIN(A)'!$AH$70:$AH$81</definedName>
    <definedName name="__123Graph_DGRAPH1">[19]T17_T18_MSURC!$E$835:$I$835</definedName>
    <definedName name="__123Graph_DLBF">'[7]T3 Page 1'!#REF!</definedName>
    <definedName name="__123Graph_DPIC">'[7]T3 Page 1'!#REF!</definedName>
    <definedName name="__123Graph_DREER3">[15]REER!$BB$144:$BB$210</definedName>
    <definedName name="__123Graph_DTAX1">[10]TAX!$V$24:$X$24</definedName>
    <definedName name="__123Graph_DTEST1">[15]REER!$BB$144:$BB$210</definedName>
    <definedName name="__123Graph_E">[10]TAX!$V$26:$X$26</definedName>
    <definedName name="__123Graph_EACT13BUD">'[7]FC Page 1'!#REF!</definedName>
    <definedName name="__123Graph_ECFSINDIV">[4]Data!#REF!</definedName>
    <definedName name="__123Graph_ECFSUK">[4]Data!#REF!</definedName>
    <definedName name="__123Graph_EEFF">'[7]T3 Page 1'!#REF!</definedName>
    <definedName name="__123Graph_EEFFHIC">'[7]FC Page 1'!#REF!</definedName>
    <definedName name="__123Graph_EGR14PBF1">'[11]HIS19FIN(A)'!$AG$67:$AG$67</definedName>
    <definedName name="__123Graph_EGRAPH1">[19]T17_T18_MSURC!$E$837:$I$837</definedName>
    <definedName name="__123Graph_ELBF">'[7]T3 Page 1'!#REF!</definedName>
    <definedName name="__123Graph_EPIC">'[7]T3 Page 1'!#REF!</definedName>
    <definedName name="__123Graph_EREER3">[15]REER!$BR$144:$BR$211</definedName>
    <definedName name="__123Graph_ETAX1">[10]TAX!$V$26:$X$26</definedName>
    <definedName name="__123Graph_ETEST1">[15]REER!$BR$144:$BR$211</definedName>
    <definedName name="__123Graph_FACT13BUD">'[7]FC Page 1'!#REF!</definedName>
    <definedName name="__123Graph_FCFSUK">[4]Data!#REF!</definedName>
    <definedName name="__123Graph_FEFF">'[7]T3 Page 1'!#REF!</definedName>
    <definedName name="__123Graph_FEFFHIC">'[7]FC Page 1'!#REF!</definedName>
    <definedName name="__123Graph_FGR14PBF1">'[11]HIS19FIN(A)'!$AH$67:$AH$67</definedName>
    <definedName name="__123Graph_FGRAPH1">[19]T17_T18_MSURC!$E$838:$I$838</definedName>
    <definedName name="__123Graph_FLBF">'[7]T3 Page 1'!#REF!</definedName>
    <definedName name="__123Graph_FPIC">'[7]T3 Page 1'!#REF!</definedName>
    <definedName name="__123Graph_FREER3">[15]REER!$BN$140:$BN$140</definedName>
    <definedName name="__123Graph_FTEST1">[15]REER!$BN$140:$BN$140</definedName>
    <definedName name="__123Graph_LBL_ARESID">'[11]HIS19FIN(A)'!$R$3:$W$3</definedName>
    <definedName name="__123Graph_LBL_BRESID">'[11]HIS19FIN(A)'!$R$3:$W$3</definedName>
    <definedName name="__123Graph_X">'[2]Forecast data'!#REF!</definedName>
    <definedName name="__123Graph_XACTHIC">'[7]FC Page 1'!#REF!</definedName>
    <definedName name="__123Graph_XALLTAX">'[2]Forecast data'!#REF!</definedName>
    <definedName name="__123Graph_XCHGSPD1">'[5]CHGSPD19.FIN'!$A$10:$A$25</definedName>
    <definedName name="__123Graph_XCHGSPD2">'[5]CHGSPD19.FIN'!$A$11:$A$25</definedName>
    <definedName name="__123Graph_XCurrent">[6]CPIINDEX!$B$263:$B$310</definedName>
    <definedName name="__123Graph_XEFF">'[7]T3 Page 1'!#REF!</definedName>
    <definedName name="__123Graph_XERDOLLAR">'[8]ex rate'!$F$15:$AM$15</definedName>
    <definedName name="__123Graph_XERRUBLE">'[8]ex rate'!$F$15:$AM$15</definedName>
    <definedName name="__123Graph_XEXP">[9]EdssGeeGAS!#REF!</definedName>
    <definedName name="__123Graph_XGFS.1">[10]GFS!$T$6:$V$6</definedName>
    <definedName name="__123Graph_XGFS.3">[10]GFS!$T$6:$V$6</definedName>
    <definedName name="__123Graph_XGR14PBF1">'[11]HIS19FIN(A)'!$AL$70:$AL$81</definedName>
    <definedName name="__123Graph_XGRAPH1">[19]T17_T18_MSURC!$E$829:$I$829</definedName>
    <definedName name="__123Graph_XHOMEVAT">'[2]Forecast data'!#REF!</definedName>
    <definedName name="__123Graph_XIBRD_LEND">[12]WB!$Q$9:$AK$9</definedName>
    <definedName name="__123Graph_XIMPORT">'[2]Forecast data'!#REF!</definedName>
    <definedName name="__123Graph_XLBF">'[7]T3 Page 1'!#REF!</definedName>
    <definedName name="__123Graph_XLBFFIN2">'[11]HIS19FIN(A)'!$K$61:$Q$61</definedName>
    <definedName name="__123Graph_XLBFHIC">'[11]HIS19FIN(A)'!$D$61:$J$61</definedName>
    <definedName name="__123Graph_XLBFHIC2">'[11]HIS19FIN(A)'!$D$61:$J$61</definedName>
    <definedName name="__123Graph_XLCB">'[11]HIS19FIN(A)'!$D$79:$I$79</definedName>
    <definedName name="__123Graph_XNACFIN">'[11]HIS19FIN(A)'!$K$95:$Q$95</definedName>
    <definedName name="__123Graph_XNACHIC">'[11]HIS19FIN(A)'!$D$95:$J$95</definedName>
    <definedName name="__123Graph_XPDNUMBERS">'[14]SUMMARY TABLE'!$Q$6:$Q$49</definedName>
    <definedName name="__123Graph_XPDTRENDS">'[14]SUMMARY TABLE'!$P$23:$P$46</definedName>
    <definedName name="__123Graph_XPIC">'[7]T3 Page 1'!#REF!</definedName>
    <definedName name="__123Graph_XRUBRATE">'[8]ex rate'!$K$15:$AN$15</definedName>
    <definedName name="__123Graph_XSTAG2ALL">'[2]Forecast data'!#REF!</definedName>
    <definedName name="__123Graph_XSTAG2EC">'[2]Forecast data'!#REF!</definedName>
    <definedName name="__123Graph_XTAX1">[10]TAX!$V$4:$X$4</definedName>
    <definedName name="__123Graph_XTEST1">[15]REER!$C$9:$C$75</definedName>
    <definedName name="__123Graph_XTOBREV">'[2]Forecast data'!#REF!</definedName>
    <definedName name="__123Graph_XTOTAL">'[2]Forecast data'!#REF!</definedName>
    <definedName name="__123Graph_XUSRATE">'[8]ex rate'!$K$15:$AN$15</definedName>
    <definedName name="__123Graph_XXRATE">[16]data!$AE$124:$AE$242</definedName>
    <definedName name="__135Graph">[9]EdssGeeGAS!#REF!</definedName>
    <definedName name="__Valor_for_Jun_07_Base_Consolidada_All_1">[20]pcQueryData!$A$4</definedName>
    <definedName name="_1___123Graph_AChart_1A">[6]CPIINDEX!$O$263:$O$310</definedName>
    <definedName name="_1__123Graph_ACHART_15">[21]USGC!$B$34:$B$53</definedName>
    <definedName name="_1__123Graph_AChart_1A">[22]CPIINDEX!$O$263:$O$310</definedName>
    <definedName name="_10___123Graph_XChart_3A">[6]CPIINDEX!$B$203:$B$310</definedName>
    <definedName name="_10__123Graph_BCHART_2">[23]A!$C$36:$AJ$36</definedName>
    <definedName name="_10__123Graph_CCHART_2">[23]A!$C$38:$AJ$38</definedName>
    <definedName name="_10__123Graph_XCHART_15">[21]USGC!$A$34:$A$53</definedName>
    <definedName name="_104__123Graph_BWB_ADJ_PRJ">[12]WB!$Q$257:$AK$257</definedName>
    <definedName name="_11___123Graph_XChart_4A">[6]CPIINDEX!$B$239:$B$298</definedName>
    <definedName name="_11__123Graph_AWB_ADJ_PRJ">[24]WB!$Q$255:$AK$255</definedName>
    <definedName name="_11__123Graph_XCHART_1">[23]A!$C$5:$AJ$5</definedName>
    <definedName name="_12__123Graph_AWB_ADJ_PRJ">[24]WB!$Q$255:$AK$255</definedName>
    <definedName name="_12__123Graph_BCHART_1">[23]A!$C$28:$AJ$28</definedName>
    <definedName name="_12__123Graph_CCHART_1">[23]A!$C$24:$AJ$24</definedName>
    <definedName name="_12__123Graph_XChart_1A">[22]CPIINDEX!$B$263:$B$310</definedName>
    <definedName name="_12__123Graph_XCHART_2">[23]A!$C$39:$AJ$39</definedName>
    <definedName name="_121__123Graph_XCHART_2">[25]IPC1988!$A$176:$A$182</definedName>
    <definedName name="_1234graph_b">[26]GFS!$T$15:$V$15</definedName>
    <definedName name="_123graph_bgfs.3">[26]GFS!$T$15:$V$15</definedName>
    <definedName name="_123Graph_BGFS.4">[26]GFS!$T$15:$V$15</definedName>
    <definedName name="_123GRAPH_BTAX1">[26]TAX!$V$22:$X$22</definedName>
    <definedName name="_123GRAPH_C">[26]GFS!$T$16:$V$16</definedName>
    <definedName name="_123GRAPH_CGFS.3">[26]GFS!$T$16:$V$16</definedName>
    <definedName name="_123Graph_CTAX1">[26]TAX!$V$23:$X$23</definedName>
    <definedName name="_123GRAPH_CTAX2">[26]TAX!$V$23:$X$23</definedName>
    <definedName name="_123GRAPH_D">[26]TAX!$V$24:$X$24</definedName>
    <definedName name="_123GRAPH_DTAX1">[26]TAX!$V$24:$X$24</definedName>
    <definedName name="_123Graph_E">[26]TAX!$V$26:$X$26</definedName>
    <definedName name="_123GRAPH_ETAX2">[26]TAX!$V$26:$X$26</definedName>
    <definedName name="_123GRAPH_F">[26]TAX!$V$26:$X$26</definedName>
    <definedName name="_123GRAPH_K">[26]TAX!$V$24:$X$24</definedName>
    <definedName name="_123GRAPH_X">[26]GFS!$T$6:$V$6</definedName>
    <definedName name="_123GRAPH_XGFS.1">[26]GFS!$T$6:$V$6</definedName>
    <definedName name="_123GRAPH_XGFS.3">[26]GFS!$T$6:$V$6</definedName>
    <definedName name="_123gRAPH_XTAX1">[26]TAX!$V$4:$X$4</definedName>
    <definedName name="_123GRAPH_XTAX2">[26]TAX!$V$4:$X$4</definedName>
    <definedName name="_13__123Graph_BCHART_1">[23]A!$C$28:$AJ$28</definedName>
    <definedName name="_13__123Graph_BCHART_2">[23]A!$C$36:$AJ$36</definedName>
    <definedName name="_13__123Graph_CCHART_2">[23]A!$C$38:$AJ$38</definedName>
    <definedName name="_13__123Graph_XChart_2A">[22]CPIINDEX!$B$203:$B$310</definedName>
    <definedName name="_14__123Graph_BCHART_2">[23]A!$C$36:$AJ$36</definedName>
    <definedName name="_14__123Graph_BWB_ADJ_PRJ">[24]WB!$Q$257:$AK$257</definedName>
    <definedName name="_14__123Graph_XCHART_1">[23]A!$C$5:$AJ$5</definedName>
    <definedName name="_14__123Graph_XChart_3A">[22]CPIINDEX!$B$203:$B$310</definedName>
    <definedName name="_15__123Graph_CCHART_1">[23]A!$C$24:$AJ$24</definedName>
    <definedName name="_15__123Graph_XCHART_2">[23]A!$C$39:$AJ$39</definedName>
    <definedName name="_15__123Graph_XChart_4A">[22]CPIINDEX!$B$239:$B$298</definedName>
    <definedName name="_16__123Graph_CCHART_2">[23]A!$C$38:$AJ$38</definedName>
    <definedName name="_17__123Graph_XCHART_1">[23]A!$C$5:$AJ$5</definedName>
    <definedName name="_18__123Graph_XCHART_2">[23]A!$C$39:$AJ$39</definedName>
    <definedName name="_2___123Graph_AChart_2A">[6]CPIINDEX!$K$203:$K$304</definedName>
    <definedName name="_2__123Graph_AChart_2A">[22]CPIINDEX!$K$203:$K$304</definedName>
    <definedName name="_2__123Graph_BCHART_10">[21]USGC!$L$34:$L$53</definedName>
    <definedName name="_2__123Graph_BCHART_1A">[16]data!$K$13:$K$91</definedName>
    <definedName name="_20__123Graph_BWB_ADJ_PRJ">[24]WB!$Q$257:$AK$257</definedName>
    <definedName name="_21__123Graph_BWB_ADJ_PRJ">[24]WB!$Q$257:$AK$257</definedName>
    <definedName name="_21__123Graph_CCHART_1">[23]A!$C$24:$AJ$24</definedName>
    <definedName name="_22__123Graph_CCHART_1">[23]A!$C$24:$AJ$24</definedName>
    <definedName name="_22__123Graph_CCHART_2">[23]A!$C$38:$AJ$38</definedName>
    <definedName name="_23__123Graph_CCHART_2">[23]A!$C$38:$AJ$38</definedName>
    <definedName name="_23__123Graph_XCHART_1">[23]A!$C$5:$AJ$5</definedName>
    <definedName name="_24__123Graph_ACHART_1">[25]IPC1988!$C$176:$C$182</definedName>
    <definedName name="_24__123Graph_XCHART_1">[23]A!$C$5:$AJ$5</definedName>
    <definedName name="_24__123Graph_XCHART_2">[23]A!$C$39:$AJ$39</definedName>
    <definedName name="_25__123Graph_ACHART_2">[25]IPC1988!$B$176:$B$182</definedName>
    <definedName name="_25__123Graph_XCHART_2">[23]A!$C$39:$AJ$39</definedName>
    <definedName name="_3___123Graph_AChart_3A">[6]CPIINDEX!$O$203:$O$304</definedName>
    <definedName name="_3__123Graph_ACHART_1">[23]A!$C$31:$AJ$31</definedName>
    <definedName name="_3__123Graph_AChart_3A">[22]CPIINDEX!$O$203:$O$304</definedName>
    <definedName name="_3__123Graph_BCHART_13">[21]USGC!$R$34:$R$53</definedName>
    <definedName name="_3__123Graph_XCHART_1A">[16]data!$B$13:$B$91</definedName>
    <definedName name="_4___123Graph_AChart_4A">[6]CPIINDEX!$O$239:$O$298</definedName>
    <definedName name="_4__123Graph_ACHART_1">[23]A!$C$31:$AJ$31</definedName>
    <definedName name="_4__123Graph_ACHART_2">[23]A!$C$31:$AJ$31</definedName>
    <definedName name="_4__123Graph_AChart_4A">[22]CPIINDEX!$O$239:$O$298</definedName>
    <definedName name="_4__123Graph_BCHART_15">[21]USGC!$C$34:$C$53</definedName>
    <definedName name="_49__123Graph_AIBA_IBRD">[12]WB!$Q$62:$AK$62</definedName>
    <definedName name="_5___123Graph_BChart_1A">[6]CPIINDEX!$S$263:$S$310</definedName>
    <definedName name="_5__123Graph_ACHART_2">[23]A!$C$31:$AJ$31</definedName>
    <definedName name="_5__123Graph_BChart_1A">[22]CPIINDEX!$S$263:$S$310</definedName>
    <definedName name="_5__123Graph_CCHART_10">[21]USGC!$F$34:$F$53</definedName>
    <definedName name="_6__123Graph_AIBA_IBRD">[24]WB!$Q$62:$AK$62</definedName>
    <definedName name="_6__123Graph_BCHART_1">[23]A!$C$28:$AJ$28</definedName>
    <definedName name="_6__123Graph_CCHART_13">[21]USGC!$O$34:$O$53</definedName>
    <definedName name="_65__123Graph_AWB_ADJ_PRJ">[12]WB!$Q$255:$AK$255</definedName>
    <definedName name="_66__123Graph_BCHART_1">[25]IPC1988!$E$176:$E$182</definedName>
    <definedName name="_67__123Graph_BCHART_2">[25]IPC1988!$D$176:$D$182</definedName>
    <definedName name="_7__123Graph_BCHART_2">[23]A!$C$36:$AJ$36</definedName>
    <definedName name="_7__123Graph_CCHART_15">[21]USGC!$D$34:$D$53</definedName>
    <definedName name="_8___123Graph_XChart_1A">[6]CPIINDEX!$B$263:$B$310</definedName>
    <definedName name="_8__123Graph_AIBA_IBRD">[24]WB!$Q$62:$AK$62</definedName>
    <definedName name="_8__123Graph_AWB_ADJ_PRJ">[24]WB!$Q$255:$AK$255</definedName>
    <definedName name="_8__123Graph_BCHART_1">[23]A!$C$28:$AJ$28</definedName>
    <definedName name="_8__123Graph_XCHART_10">[21]USGC!$A$34:$A$53</definedName>
    <definedName name="_9___123Graph_XChart_2A">[6]CPIINDEX!$B$203:$B$310</definedName>
    <definedName name="_9__123Graph_BCHART_1">[23]A!$C$28:$AJ$28</definedName>
    <definedName name="_9__123Graph_BCHART_2">[23]A!$C$36:$AJ$36</definedName>
    <definedName name="_9__123Graph_CCHART_1">[23]A!$C$24:$AJ$24</definedName>
    <definedName name="_9__123Graph_XCHART_13">[21]USGC!$A$34:$A$53</definedName>
    <definedName name="_AMO_ContentDefinition_680586719">"'Partitions:225'"</definedName>
    <definedName name="_AMO_ContentDefinition_680586719.0">"'&lt;ContentDefinition name=""Extract TS IDs"" rsid=""680586719"" type=""StoredProcess"" format=""REPORTXML"" imgfmt=""ACTIVEX"" created=""04/08/2012 11:26:50"" modifed=""04/08/2012 11:26:50"" user=""CBK"" apply=""False"" thread=""BACKGROUND"" css=""C:\Pr'"</definedName>
    <definedName name="_AMO_ContentDefinition_680586719.1">"'ogram Files\SAS\Shared Files\BIClientStyles\AMODefault.css"" range=""Extract_TS_IDs"" auto=""False"" rdc=""False"" mig=""False"" xTime=""00:00:14.8749048"" rTime=""00:00:05.0312178"" bgnew=""False"" nFmt=""False"" grphSet=""False"" imgY=""0"" imgX=""'"</definedName>
    <definedName name="_AMO_ContentDefinition_680586719.10">"'::N/A"" /&gt;_x000D_
  &lt;param n=""UIParameter_32"" v=""fnote7::0"" /&gt;_x000D_
  &lt;param n=""UIParameter_33"" v=""ts_name8::"" /&gt;_x000D_
  &lt;param n=""UIParameter_34"" v=""d_type8::AC"" /&gt;_x000D_
  &lt;param n=""UIParameter_35"" v=""s_mgntd8::N/A"" /&gt;_x000D_
  &lt;param n=""UIParameter_36"" '"</definedName>
    <definedName name="_AMO_ContentDefinition_680586719.100">"'""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&lt;param n=""UIParameter_459"" v=""s_mgntd114::N/A"" /&gt;_x000D_
  &lt;param n=""UIParameter_460"" v=""fnote114::0"" /&gt;_x000D_
  &lt;param n=""UIParameter_461"" v=""ts_name115::"" /&gt;_x000D_
  &lt;param n=""UIParameter_462"" v=""d_type115::AC"" /&gt;_x000D_
  &lt;param n=""UIParameter_463""'"</definedName>
    <definedName name="_AMO_ContentDefinition_680586719.103">"'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"'aram n=""UIParameter_468"" v=""fnote116::0"" /&gt;_x000D_
  &lt;param n=""UIParameter_469"" v=""ts_name117::"" /&gt;_x000D_
  &lt;param n=""UIParameter_470"" v=""d_type117::AC"" /&gt;_x000D_
  &lt;param n=""UIParameter_471"" v=""s_mgntd117::N/A"" /&gt;_x000D_
  &lt;param n=""UIParameter_472"" v=""'"</definedName>
    <definedName name="_AMO_ContentDefinition_680586719.105">"'fnote117::0""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"'UIParameter_477"" v=""ts_name119::"" /&gt;_x000D_
  &lt;param n=""UIParameter_478"" v=""d_type119::AC"" /&gt;_x000D_
  &lt;param n=""UIParameter_479"" v=""s_mgntd119::N/A"" /&gt;_x000D_
  &lt;param n=""UIParameter_480"" v=""fnote119::0"" /&gt;_x000D_
  &lt;param n=""UIParameter_481"" v=""ts_name12'"</definedName>
    <definedName name="_AMO_ContentDefinition_680586719.107">"'0::""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"'eter_486"" v=""d_type121::AC"" /&gt;_x000D_
  &lt;param n=""UIParameter_487"" v=""s_mgntd121::N/A"" /&gt;_x000D_
  &lt;param n=""UIParameter_488"" v=""fnote121::0"" /&gt;_x000D_
  &lt;param n=""UIParameter_489"" v=""ts_name122::"" /&gt;_x000D_
  &lt;param n=""UIParameter_490"" v=""d_type122::AC"" '"</definedName>
    <definedName name="_AMO_ContentDefinition_680586719.109">"'/&gt;_x000D_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"'v=""fnote8::0"" /&gt;_x000D_
  &lt;param n=""UIParameter_37"" v=""ts_name9::"" /&gt;_x000D_
  &lt;param n=""UIParameter_38"" v=""d_type9::AC"" /&gt;_x000D_
  &lt;param n=""UIParameter_39"" v=""s_mgntd9::N/A"" /&gt;_x000D_
  &lt;param n=""UIParameter_40"" v=""fnote9::0"" /&gt;_x000D_
  &lt;param n=""UIParamet'"</definedName>
    <definedName name="_AMO_ContentDefinition_680586719.110">"'95""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n=""UIParameter_509"" v=""ts_name127::"" /&gt;_x000D_
  &lt;param n=""UIParameter_510"" v=""d_type127::AC"" /&gt;_x000D_
  &lt;param n=""UIParameter_511"" v=""s_mgntd127::N/A"" /&gt;_x000D_
  &lt;param n=""UIParameter_512"" v=""fnote127::0"" /&gt;_x000D_
  &lt;param n=""UIParameter_513"" v=""ts_n'"</definedName>
    <definedName name="_AMO_ContentDefinition_680586719.114">"'ame128::""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"'Parameter_518"" v=""d_type129::AC"" /&gt;_x000D_
  &lt;param n=""UIParameter_519"" v=""s_mgntd129::N/A"" /&gt;_x000D_
  &lt;param n=""UIParameter_520"" v=""fnote129::0"" /&gt;_x000D_
  &lt;param n=""UIParameter_521"" v=""ts_name130::"" /&gt;_x000D_
  &lt;param n=""UIParameter_522"" v=""d_type130::'"</definedName>
    <definedName name="_AMO_ContentDefinition_680586719.116">"'AC""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"'ter_527"" v=""s_mgntd131::N/A"" /&gt;_x000D_
  &lt;param n=""UIParameter_528"" v=""fnote131::0"" /&gt;_x000D_
  &lt;param n=""UIParameter_529"" v=""ts_name132::"" /&gt;_x000D_
  &lt;param n=""UIParameter_530"" v=""d_type132::AC"" /&gt;_x000D_
  &lt;param n=""UIParameter_531"" v=""s_mgntd132::N/A""'"</definedName>
    <definedName name="_AMO_ContentDefinition_680586719.118">"'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"'536"" v=""fnote133::0"" /&gt;_x000D_
  &lt;param n=""UIParameter_537"" v=""ts_name134::"" /&gt;_x000D_
  &lt;param n=""UIParameter_538"" v=""d_type134::AC"" /&gt;_x000D_
  &lt;param n=""UIParameter_539"" v=""s_mgntd134::N/A"" /&gt;_x000D_
  &lt;param n=""UIParameter_540"" v=""fnote134::0"" /&gt;_x000D_
  &lt;'"</definedName>
    <definedName name="_AMO_ContentDefinition_680586719.12">"'er_41"" v=""ts_name10::"" /&gt;_x000D_
  &lt;param n=""UIParameter_42"" v=""d_type10::AC"" /&gt;_x000D_
  &lt;param n=""UIParameter_43"" v=""s_mgntd10::N/A"" /&gt;_x000D_
  &lt;param n=""UIParameter_44"" v=""fnote10::0"" /&gt;_x000D_
  &lt;param n=""UIParameter_45"" v=""ts_name11::"" /&gt;_x000D_
  &lt;param'"</definedName>
    <definedName name="_AMO_ContentDefinition_680586719.120">"'param n=""UIParameter_541"" v=""ts_name135::"" /&gt;_x000D_
  &lt;param n=""UIParameter_542"" v=""d_type135::AC"" /&gt;_x000D_
  &lt;param n=""UIParameter_543"" v=""s_mgntd135::N/A"" /&gt;_x000D_
  &lt;param n=""UIParameter_544"" v=""fnote135::0"" /&gt;_x000D_
  &lt;param n=""UIParameter_545"" v='"</definedName>
    <definedName name="_AMO_ContentDefinition_680586719.12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"'n=""UIParameter_550"" v=""d_type137::AC"" /&gt;_x000D_
  &lt;param n=""UIParameter_551"" v=""s_mgntd137::N/A"" /&gt;_x000D_
  &lt;param n=""UIParameter_552"" v=""fnote137::0"" /&gt;_x000D_
  &lt;param n=""UIParameter_553"" v=""ts_name138::"" /&gt;_x000D_
  &lt;param n=""UIParameter_554"" v=""d_typ'"</definedName>
    <definedName name="_AMO_ContentDefinition_680586719.123">"'e138::AC""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"'Parameter_559"" v=""s_mgntd139::N/A"" /&gt;_x000D_
  &lt;param n=""UIParameter_560"" v=""fnote139::0"" /&gt;_x000D_
  &lt;param n=""UIParameter_561"" v=""ts_name140::"" /&gt;_x000D_
  &lt;param n=""UIParameter_562"" v=""d_type140::AC"" /&gt;_x000D_
  &lt;param n=""UIParameter_563"" v=""s_mgntd140:'"</definedName>
    <definedName name="_AMO_ContentDefinition_680586719.125">"':N/A""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"'meter_568"" v=""fnote141::0"" /&gt;_x000D_
  &lt;param n=""UIParameter_569"" v=""ts_name142::"" /&gt;_x000D_
  &lt;param n=""UIParameter_570"" v=""d_type142::AC"" /&gt;_x000D_
  &lt;param n=""UIParameter_571"" v=""s_mgntd142::N/A"" /&gt;_x000D_
  &lt;param n=""UIParameter_572"" v=""fnote142::0"" /'"</definedName>
    <definedName name="_AMO_ContentDefinition_680586719.127">"'&gt;_x000D_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"'param n=""UIParameter_582"" v=""d_type145::AC"" /&gt;_x000D_
  &lt;param n=""UIParameter_583"" v=""s_mgntd145::N/A"" /&gt;_x000D_
  &lt;param n=""UIParameter_584"" v=""fnote145::0"" /&gt;_x000D_
  &lt;param n=""UIParameter_585"" v=""ts_name146::"" /&gt;_x000D_
  &lt;param n=""UIParameter_586"" v='"</definedName>
    <definedName name="_AMO_ContentDefinition_680586719.13">"' n=""UIParameter_46"" v=""d_type11::AC"" /&gt;_x000D_
  &lt;param n=""UIParameter_47"" v=""s_mgntd11::N/A"" /&gt;_x000D_
  &lt;param n=""UIParameter_48"" v=""fnote11::0"" /&gt;_x000D_
  &lt;param n=""UIParameter_49"" v=""ts_name12::"" /&gt;_x000D_
  &lt;param n=""UIParameter_50"" v=""d_type12::AC'"</definedName>
    <definedName name="_AMO_ContentDefinition_680586719.130">"'""d_type146::AC""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n=""UIParameter_591"" v=""s_mgntd147::N/A"" /&gt;_x000D_
  &lt;param n=""UIParameter_592"" v=""fnote147::0"" /&gt;_x000D_
  &lt;param n=""UIParameter_593"" v=""ts_name148::"" /&gt;_x000D_
  &lt;param n=""UIParameter_594"" v=""d_type148::AC"" /&gt;_x000D_
  &lt;param n=""UIParameter_595"" v=""s_mg'"</definedName>
    <definedName name="_AMO_ContentDefinition_680586719.132">"'ntd148::N/A""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"'UIParameter_600"" v=""fnote149::0"" /&gt;_x000D_
  &lt;param n=""UIParameter_601"" v=""ts_name150::"" /&gt;_x000D_
  &lt;param n=""UIParameter_602"" v=""d_type150::AC"" /&gt;_x000D_
  &lt;param n=""UIParameter_603"" v=""s_mgntd150::N/A"" /&gt;_x000D_
  &lt;param n=""UIParameter_604"" v=""fnote150:'"</definedName>
    <definedName name="_AMO_ContentDefinition_680586719.134">"':0""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"'ter_609"" v=""ts_name152::"" /&gt;_x000D_
  &lt;param n=""UIParameter_610"" v=""d_type152::AC"" /&gt;_x000D_
  &lt;param n=""UIParameter_611"" v=""s_mgntd152::N/A"" /&gt;_x000D_
  &lt;param n=""UIParameter_612"" v=""fnote152::0"" /&gt;_x000D_
  &lt;param n=""UIParameter_613"" v=""ts_name153::"" /&gt;'"</definedName>
    <definedName name="_AMO_ContentDefinition_680586719.136">"'_x000D_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"'param n=""UIParameter_623"" v=""s_mgntd155::N/A"" /&gt;_x000D_
  &lt;param n=""UIParameter_624"" v=""fnote155::0"" /&gt;_x000D_
  &lt;param n=""UIParameter_625"" v=""ts_name156::"" /&gt;_x000D_
  &lt;param n=""UIParameter_626"" v=""d_type156::AC"" /&gt;_x000D_
  &lt;param n=""UIParameter_627"" v='"</definedName>
    <definedName name="_AMO_ContentDefinition_680586719.139">"'""s_mgntd156::""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"'n=""UIParameter_632"" v=""fnote157::0"" /&gt;_x000D_
  &lt;param n=""UIParameter_633"" v=""ts_name158::"" /&gt;_x000D_
  &lt;param n=""UIParameter_634"" v=""d_type158::AC"" /&gt;_x000D_
  &lt;param n=""UIParameter_635"" v=""s_mgntd158::N/A"" /&gt;_x000D_
  &lt;param n=""UIParameter_636"" v=""fnote'"</definedName>
    <definedName name="_AMO_ContentDefinition_680586719.14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"'rameter_641"" v=""ts_name160::"" /&gt;_x000D_
  &lt;param n=""UIParameter_642"" v=""d_type160::AC"" /&gt;_x000D_
  &lt;param n=""UIParameter_643"" v=""s_mgntd160::N/A"" /&gt;_x000D_
  &lt;param n=""UIParameter_644"" v=""fnote160::0"" /&gt;_x000D_
  &lt;param n=""UIParameter_645"" v=""ts_name161::'"</definedName>
    <definedName name="_AMO_ContentDefinition_680586719.143">"'""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&lt;param n=""UIParameter_655"" v=""s_mgntd163::N/A"" /&gt;_x000D_
  &lt;param n=""UIParameter_656"" v=""fnote163::0"" /&gt;_x000D_
  &lt;param n=""UIParameter_657"" v=""ts_name164::"" /&gt;_x000D_
  &lt;param n=""UIParameter_658"" v=""d_type164::AC"" /&gt;_x000D_
  &lt;param n=""UIParameter_659""'"</definedName>
    <definedName name="_AMO_ContentDefinition_680586719.146">"'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"'aram n=""UIParameter_664"" v=""fnote165::0"" /&gt;_x000D_
  &lt;param n=""UIParameter_665"" v=""ts_name166::"" /&gt;_x000D_
  &lt;param n=""UIParameter_666"" v=""d_type166::AC"" /&gt;_x000D_
  &lt;param n=""UIParameter_667"" v=""s_mgntd166::N/A"" /&gt;_x000D_
  &lt;param n=""UIParameter_668"" v=""'"</definedName>
    <definedName name="_AMO_ContentDefinition_680586719.148">"'fnote166::0""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"'UIParameter_673"" v=""ts_name168::"" /&gt;_x000D_
  &lt;param n=""UIParameter_674"" v=""d_type168::AC"" /&gt;_x000D_
  &lt;param n=""UIParameter_675"" v=""s_mgntd168::N/A"" /&gt;_x000D_
  &lt;param n=""UIParameter_676"" v=""fnote168::0"" /&gt;_x000D_
  &lt;param n=""UIParameter_677"" v=""ts_name16'"</definedName>
    <definedName name="_AMO_ContentDefinition_680586719.15">"'=""s_mgntd13::N/A"" /&gt;_x000D_
  &lt;param n=""UIParameter_56"" v=""fnote13::0"" /&gt;_x000D_
  &lt;param n=""UIParameter_57"" v=""ts_name14::"" /&gt;_x000D_
  &lt;param n=""UIParameter_58"" v=""d_type14::AC"" /&gt;_x000D_
  &lt;param n=""UIParameter_59"" v=""s_mgntd14::N/A"" /&gt;_x000D_
  &lt;param n=""U'"</definedName>
    <definedName name="_AMO_ContentDefinition_680586719.150">"'9::""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"'eter_682"" v=""d_type170::AC"" /&gt;_x000D_
  &lt;param n=""UIParameter_683"" v=""s_mgntd170::N/A"" /&gt;_x000D_
  &lt;param n=""UIParameter_684"" v=""fnote170::0"" /&gt;_x000D_
  &lt;param n=""UIParameter_685"" v=""ts_name171::"" /&gt;_x000D_
  &lt;param n=""UIParameter_686"" v=""d_type171::AC"" '"</definedName>
    <definedName name="_AMO_ContentDefinition_680586719.152">"'/&gt;_x000D_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&lt;param n=""UIParameter_696"" v=""fnote173::0"" /&gt;_x000D_
  &lt;param n=""UIParameter_697"" v=""ts_name174::"" /&gt;_x000D_
  &lt;param n=""UIParameter_698"" v=""d_type174::AC"" /&gt;_x000D_
  &lt;param n=""UIParameter_699"" v=""s_mgntd174::N/A"" /&gt;_x000D_
  &lt;param n=""UIParameter_700""'"</definedName>
    <definedName name="_AMO_ContentDefinition_680586719.155">"'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n=""UIParameter_705"" v=""ts_name176::"" /&gt;_x000D_
  &lt;param n=""UIParameter_706"" v=""d_type176::AC"" /&gt;_x000D_
  &lt;param n=""UIParameter_707"" v=""s_mgntd176::N/A"" /&gt;_x000D_
  &lt;param n=""UIParameter_708"" v=""fnote176::0"" /&gt;_x000D_
  &lt;param n=""UIParameter_709"" v=""ts_n'"</definedName>
    <definedName name="_AMO_ContentDefinition_680586719.157">"'ame177::""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"'Parameter_714"" v=""d_type178::AC"" /&gt;_x000D_
  &lt;param n=""UIParameter_715"" v=""s_mgntd178::N/A"" /&gt;_x000D_
  &lt;param n=""UIParameter_716"" v=""fnote178::0"" /&gt;_x000D_
  &lt;param n=""UIParameter_717"" v=""ts_name179::"" /&gt;_x000D_
  &lt;param n=""UIParameter_718"" v=""d_type179::'"</definedName>
    <definedName name="_AMO_ContentDefinition_680586719.159">"'AC""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"'IParameter_60"" v=""fnote14::0"" /&gt;_x000D_
  &lt;param n=""UIParameter_61"" v=""ts_name15::"" /&gt;_x000D_
  &lt;param n=""UIParameter_62"" v=""d_type15::AC"" /&gt;_x000D_
  &lt;param n=""UIParameter_63"" v=""s_mgntd15::N/A"" /&gt;_x000D_
  &lt;param n=""UIParameter_64"" v=""fnote15::0"" /&gt;_x000D_
  '"</definedName>
    <definedName name="_AMO_ContentDefinition_680586719.160">"'ter_723"" v=""s_mgntd180::N/A"" /&gt;_x000D_
  &lt;param n=""UIParameter_724"" v=""fnote180::0"" /&gt;_x000D_
  &lt;param n=""UIParameter_725"" v=""ts_name181::"" /&gt;_x000D_
  &lt;param n=""UIParameter_726"" v=""d_type181::AC"" /&gt;_x000D_
  &lt;param n=""UIParameter_727"" v=""s_mgntd181::N/A""'"</definedName>
    <definedName name="_AMO_ContentDefinition_680586719.16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"'param n=""UIParameter_737"" v=""ts_name184::"" /&gt;_x000D_
  &lt;param n=""UIParameter_738"" v=""d_type184::AC"" /&gt;_x000D_
  &lt;param n=""UIParameter_739"" v=""s_mgntd184::N/A"" /&gt;_x000D_
  &lt;param n=""UIParameter_740"" v=""fnote184::0"" /&gt;_x000D_
  &lt;param n=""UIParameter_741"" v='"</definedName>
    <definedName name="_AMO_ContentDefinition_680586719.164">"'""ts_name185::""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"'n=""UIParameter_746"" v=""d_type186::AC"" /&gt;_x000D_
  &lt;param n=""UIParameter_747"" v=""s_mgntd186::N/A"" /&gt;_x000D_
  &lt;param n=""UIParameter_748"" v=""fnote186::0"" /&gt;_x000D_
  &lt;param n=""UIParameter_749"" v=""ts_name187::"" /&gt;_x000D_
  &lt;param n=""UIParameter_750"" v=""d_typ'"</definedName>
    <definedName name="_AMO_ContentDefinition_680586719.166">"'e187::AC""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"'Parameter_755"" v=""s_mgntd188::N/A"" /&gt;_x000D_
  &lt;param n=""UIParameter_756"" v=""fnote188::0"" /&gt;_x000D_
  &lt;param n=""UIParameter_757"" v=""ts_name189::"" /&gt;_x000D_
  &lt;param n=""UIParameter_758"" v=""d_type189::AC"" /&gt;_x000D_
  &lt;param n=""UIParameter_759"" v=""s_mgntd189:'"</definedName>
    <definedName name="_AMO_ContentDefinition_680586719.168">"':N/A""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"'meter_764"" v=""fnote190::0"" /&gt;_x000D_
  &lt;param n=""UIParameter_765"" v=""ts_name191::"" /&gt;_x000D_
  &lt;param n=""UIParameter_766"" v=""d_type191::AC"" /&gt;_x000D_
  &lt;param n=""UIParameter_767"" v=""s_mgntd191::N/A"" /&gt;_x000D_
  &lt;param n=""UIParameter_768"" v=""fnote191::0"" /'"</definedName>
    <definedName name="_AMO_ContentDefinition_680586719.17">"'&lt;param n=""UIParameter_65"" v=""ts_name16::"" /&gt;_x000D_
  &lt;param n=""UIParameter_66"" v=""d_type16::AC"" /&gt;_x000D_
  &lt;param n=""UIParameter_67"" v=""s_mgntd16::N/A"" /&gt;_x000D_
  &lt;param n=""UIParameter_68"" v=""fnote16::0"" /&gt;_x000D_
  &lt;param n=""UIParameter_69"" v=""ts_name'"</definedName>
    <definedName name="_AMO_ContentDefinition_680586719.170">"'&gt;_x000D_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"'param n=""UIParameter_778"" v=""d_type194::AC"" /&gt;_x000D_
  &lt;param n=""UIParameter_779"" v=""s_mgntd194::N/A"" /&gt;_x000D_
  &lt;param n=""UIParameter_780"" v=""fnote194::0"" /&gt;_x000D_
  &lt;param n=""UIParameter_781"" v=""ts_name195::"" /&gt;_x000D_
  &lt;param n=""UIParameter_782"" v='"</definedName>
    <definedName name="_AMO_ContentDefinition_680586719.173">"'""d_type195::AC""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n=""UIParameter_787"" v=""s_mgntd196::N/A"" /&gt;_x000D_
  &lt;param n=""UIParameter_788"" v=""fnote196::0"" /&gt;_x000D_
  &lt;param n=""UIParameter_789"" v=""ts_name197::"" /&gt;_x000D_
  &lt;param n=""UIParameter_790"" v=""d_type197::AC"" /&gt;_x000D_
  &lt;param n=""UIParameter_791"" v=""s_mg'"</definedName>
    <definedName name="_AMO_ContentDefinition_680586719.175">"'ntd197::N/A""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"'UIParameter_796"" v=""fnote198::0"" /&gt;_x000D_
  &lt;param n=""UIParameter_797"" v=""ts_name199::"" /&gt;_x000D_
  &lt;param n=""UIParameter_798"" v=""d_type199::AC"" /&gt;_x000D_
  &lt;param n=""UIParameter_799"" v=""s_mgntd199::N/A"" /&gt;_x000D_
  &lt;param n=""UIParameter_800"" v=""fnote199:'"</definedName>
    <definedName name="_AMO_ContentDefinition_680586719.177">"':0""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"'ter_805"" v=""ts_name201::"" /&gt;_x000D_
  &lt;param n=""UIParameter_806"" v=""d_type201::AC"" /&gt;_x000D_
  &lt;param n=""UIParameter_807"" v=""s_mgntd201::N/A"" /&gt;_x000D_
  &lt;param n=""UIParameter_808"" v=""fnote201::0"" /&gt;_x000D_
  &lt;param n=""UIParameter_809"" v=""ts_name202::"" /&gt;'"</definedName>
    <definedName name="_AMO_ContentDefinition_680586719.179">"'_x000D_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"'param n=""UIParameter_819"" v=""s_mgntd204::N/A"" /&gt;_x000D_
  &lt;param n=""UIParameter_820"" v=""fnote204::0"" /&gt;_x000D_
  &lt;param n=""UIParameter_821"" v=""ts_name205::"" /&gt;_x000D_
  &lt;param n=""UIParameter_822"" v=""d_type205::AC"" /&gt;_x000D_
  &lt;param n=""UIParameter_823"" v='"</definedName>
    <definedName name="_AMO_ContentDefinition_680586719.182">"'""s_mgntd205::N/A""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"'m n=""UIParameter_828"" v=""fnote206::0"" /&gt;_x000D_
  &lt;param n=""UIParameter_829"" v=""ts_name207::"" /&gt;_x000D_
  &lt;param n=""UIParameter_830"" v=""d_type207::AC"" /&gt;_x000D_
  &lt;param n=""UIParameter_831"" v=""s_mgntd207::N/A"" /&gt;_x000D_
  &lt;param n=""UIParameter_832"" v=""fno'"</definedName>
    <definedName name="_AMO_ContentDefinition_680586719.184">"'te207::0""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"'Parameter_837"" v=""ts_name209::"" /&gt;_x000D_
  &lt;param n=""UIParameter_838"" v=""d_type209::AC"" /&gt;_x000D_
  &lt;param n=""UIParameter_839"" v=""s_mgntd209::N/A"" /&gt;_x000D_
  &lt;param n=""UIParameter_840"" v=""fnote209::0"" /&gt;_x000D_
  &lt;param n=""UIParameter_841"" v=""ts_name210'"</definedName>
    <definedName name="_AMO_ContentDefinition_680586719.186">"'::""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"'ter_846"" v=""d_type211::AC"" /&gt;_x000D_
  &lt;param n=""UIParameter_847"" v=""s_mgntd211::N/A"" /&gt;_x000D_
  &lt;param n=""UIParameter_848"" v=""fnote211::0"" /&gt;_x000D_
  &lt;param n=""UIParameter_849"" v=""ts_name212::"" /&gt;_x000D_
  &lt;param n=""UIParameter_850"" v=""d_type212::AC"" /'"</definedName>
    <definedName name="_AMO_ContentDefinition_680586719.188">"'&gt;_x000D_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"'5"" v=""s_mgntd213::N/A"" /&gt;_x000D_
  &lt;param n=""UIParameter_856"" v=""fnote213::0"" /&gt;_x000D_
  &lt;param n=""UIParameter_857"" v=""ts_name214::"" /&gt;_x000D_
  &lt;param n=""UIParameter_858"" v=""d_type214::AC"" /&gt;_x000D_
  &lt;param n=""UIParameter_859"" v=""s_mgntd214::N/A"" /&gt;_x000D_
 '"</definedName>
    <definedName name="_AMO_ContentDefinition_680586719.19">"'4"" v=""d_type18::AC"" /&gt;_x000D_
  &lt;param n=""UIParameter_75"" v=""s_mgntd18::N/A"" /&gt;_x000D_
  &lt;param n=""UIParameter_76"" v=""fnote18::0"" /&gt;_x000D_
  &lt;param n=""UIParameter_77"" v=""ts_name19::"" /&gt;_x000D_
  &lt;param n=""UIParameter_78"" v=""d_type19::AC"" /&gt;_x000D_
  &lt;param n'"</definedName>
    <definedName name="_AMO_ContentDefinition_680586719.190">"' &lt;param n=""UIParameter_860"" v=""fnote214::0"" /&gt;_x000D_
  &lt;param n=""UIParameter_861"" v=""ts_name215::"" /&gt;_x000D_
  &lt;param n=""UIParameter_862"" v=""d_type215::AC"" /&gt;_x000D_
  &lt;param n=""UIParameter_863"" v=""s_mgntd215::N/A"" /&gt;_x000D_
  &lt;param n=""UIParameter_864"" '"</definedName>
    <definedName name="_AMO_ContentDefinition_680586719.19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n=""UIParameter_869"" v=""ts_name217::"" /&gt;_x000D_
  &lt;param n=""UIParameter_870"" v=""d_type217::AC"" /&gt;_x000D_
  &lt;param n=""UIParameter_871"" v=""s_mgntd217::N/A"" /&gt;_x000D_
  &lt;param n=""UIParameter_872"" v=""fnote217::0"" /&gt;_x000D_
  &lt;param n=""UIParameter_873"" v=""ts_n'"</definedName>
    <definedName name="_AMO_ContentDefinition_680586719.193">"'ame218::""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"'Parameter_878"" v=""d_type219::AC"" /&gt;_x000D_
  &lt;param n=""UIParameter_879"" v=""s_mgntd219::N/A"" /&gt;_x000D_
  &lt;param n=""UIParameter_880"" v=""fnote219::0"" /&gt;_x000D_
  &lt;param n=""UIParameter_881"" v=""ts_name220::"" /&gt;_x000D_
  &lt;param n=""UIParameter_882"" v=""d_type220::'"</definedName>
    <definedName name="_AMO_ContentDefinition_680586719.195">"'AC""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"'ter_887"" v=""s_mgntd221::N/A"" /&gt;_x000D_
  &lt;param n=""UIParameter_888"" v=""fnote221::0"" /&gt;_x000D_
  &lt;param n=""UIParameter_889"" v=""ts_name222::"" /&gt;_x000D_
  &lt;param n=""UIParameter_890"" v=""d_type222::AC"" /&gt;_x000D_
  &lt;param n=""UIParameter_891"" v=""s_mgntd222::N/A""'"</definedName>
    <definedName name="_AMO_ContentDefinition_680586719.197">"'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"'param n=""UIParameter_901"" v=""ts_name225::"" /&gt;_x000D_
  &lt;param n=""UIParameter_902"" v=""d_type225::AC"" /&gt;_x000D_
  &lt;param n=""UIParameter_903"" v=""s_mgntd225::N/A"" /&gt;_x000D_
  &lt;param n=""UIParameter_904"" v=""fnote225::0"" /&gt;_x000D_
  &lt;param n=""UIParameter_905"" v='"</definedName>
    <definedName name="_AMO_ContentDefinition_680586719.2">"'0""&gt;_x000D_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"'=""UIParameter_79"" v=""s_mgntd19::N/A"" /&gt;_x000D_
  &lt;param n=""UIParameter_80"" v=""fnote19::0"" /&gt;_x000D_
  &lt;param n=""UIParameter_81"" v=""ts_name20::"" /&gt;_x000D_
  &lt;param n=""UIParameter_82"" v=""d_type20::AC"" /&gt;_x000D_
  &lt;param n=""UIParameter_83"" v=""s_mgntd20::N/A'"</definedName>
    <definedName name="_AMO_ContentDefinition_680586719.200">"'""ts_name226::""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"'n=""UIParameter_910"" v=""d_type227::AC"" /&gt;_x000D_
  &lt;param n=""UIParameter_911"" v=""s_mgntd227::N/A"" /&gt;_x000D_
  &lt;param n=""UIParameter_912"" v=""fnote227::0"" /&gt;_x000D_
  &lt;param n=""UIParameter_913"" v=""ts_name228::"" /&gt;_x000D_
  &lt;param n=""UIParameter_914"" v=""d_typ'"</definedName>
    <definedName name="_AMO_ContentDefinition_680586719.202">"'e228::AC""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"'Parameter_919"" v=""s_mgntd229::N/A"" /&gt;_x000D_
  &lt;param n=""UIParameter_920"" v=""fnote229::0"" /&gt;_x000D_
  &lt;param n=""UIParameter_921"" v=""ts_name230::"" /&gt;_x000D_
  &lt;param n=""UIParameter_922"" v=""d_type230::AC"" /&gt;_x000D_
  &lt;param n=""UIParameter_923"" v=""s_mgntd230:'"</definedName>
    <definedName name="_AMO_ContentDefinition_680586719.204">"':N/A""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"'meter_928"" v=""fnote231::0"" /&gt;_x000D_
  &lt;param n=""UIParameter_929"" v=""ts_name232::"" /&gt;_x000D_
  &lt;param n=""UIParameter_930"" v=""d_type232::AC"" /&gt;_x000D_
  &lt;param n=""UIParameter_931"" v=""s_mgntd232::N/A"" /&gt;_x000D_
  &lt;param n=""UIParameter_932"" v=""fnote232::0"" /'"</definedName>
    <definedName name="_AMO_ContentDefinition_680586719.206">"'&gt;_x000D_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"'param n=""UIParameter_942"" v=""d_type235::AC"" /&gt;_x000D_
  &lt;param n=""UIParameter_943"" v=""s_mgntd235::N/A"" /&gt;_x000D_
  &lt;param n=""UIParameter_944"" v=""fnote235::0"" /&gt;_x000D_
  &lt;param n=""UIParameter_945"" v=""ts_name236::"" /&gt;_x000D_
  &lt;param n=""UIParameter_946"" v='"</definedName>
    <definedName name="_AMO_ContentDefinition_680586719.209">"'""d_type236::AC""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n=""UIParameter_951"" v=""s_mgntd237::N/A"" /&gt;_x000D_
  &lt;param n=""UIParameter_952"" v=""fnote237::0"" /&gt;_x000D_
  &lt;param n=""UIParameter_953"" v=""ts_name238::"" /&gt;_x000D_
  &lt;param n=""UIParameter_954"" v=""d_type238::AC"" /&gt;_x000D_
  &lt;param n=""UIParameter_955"" v=""s_mg'"</definedName>
    <definedName name="_AMO_ContentDefinition_680586719.21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"'UIParameter_960"" v=""fnote239::0"" /&gt;_x000D_
  &lt;param n=""UIParameter_961"" v=""ts_name240::"" /&gt;_x000D_
  &lt;param n=""UIParameter_962"" v=""d_type240::AC"" /&gt;_x000D_
  &lt;param n=""UIParameter_963"" v=""s_mgntd240::AC"" /&gt;_x000D_
  &lt;param n=""UIParameter_964"" v=""fnote240:'"</definedName>
    <definedName name="_AMO_ContentDefinition_680586719.213">"':0""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"'ter_969"" v=""ts_name242::"" /&gt;_x000D_
  &lt;param n=""UIParameter_970"" v=""d_type242::AC"" /&gt;_x000D_
  &lt;param n=""UIParameter_971"" v=""s_mgntd242::N/A"" /&gt;_x000D_
  &lt;param n=""UIParameter_972"" v=""fnote242::0"" /&gt;_x000D_
  &lt;param n=""UIParameter_973"" v=""ts_name243::"" /&gt;'"</definedName>
    <definedName name="_AMO_ContentDefinition_680586719.215">"'_x000D_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"'param n=""UIParameter_983"" v=""s_mgntd245::N/A"" /&gt;_x000D_
  &lt;param n=""UIParameter_984"" v=""fnote245::0"" /&gt;_x000D_
  &lt;param n=""UIParameter_985"" v=""ts_name246::"" /&gt;_x000D_
  &lt;param n=""UIParameter_986"" v=""d_type246::AC"" /&gt;_x000D_
  &lt;param n=""UIParameter_987"" v='"</definedName>
    <definedName name="_AMO_ContentDefinition_680586719.218">"'""s_mgntd246::N/A""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"'m n=""UIParameter_992"" v=""fnote247::0"" /&gt;_x000D_
  &lt;param n=""UIParameter_993"" v=""ts_name248::"" /&gt;_x000D_
  &lt;param n=""UIParameter_994"" v=""d_type248::AC"" /&gt;_x000D_
  &lt;param n=""UIParameter_995"" v=""s_mgntd248::N/A"" /&gt;_x000D_
  &lt;param n=""UIParameter_996"" v=""fno'"</definedName>
    <definedName name="_AMO_ContentDefinition_680586719.22">"'=""fnote21::0"" /&gt;_x000D_
  &lt;param n=""UIParameter_89"" v=""ts_name22::"" /&gt;_x000D_
  &lt;param n=""UIParameter_90"" v=""d_type22::AC"" /&gt;_x000D_
  &lt;param n=""UIParameter_91"" v=""s_mgntd22::N/A"" /&gt;_x000D_
  &lt;param n=""UIParameter_92"" v=""fnote22::0"" /&gt;_x000D_
  &lt;param n=""UIPar'"</definedName>
    <definedName name="_AMO_ContentDefinition_680586719.220">"'te248::0""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"'Version_"" v=""9.1.3SP4"" /&gt;_x000D_
  &lt;param n=""maxReportCols"" v=""4"" /&gt;_x000D_
  &lt;fids n=""Extract_TS_IDs.srx"" v=""0"" /&gt;_x000D_
  &lt;ExcelXMLOptions AdjColWidths=""True"" RowOpt=""InsertEntire"" ColOpt=""InsertCells"" /&gt;_x000D_
&lt;/ContentDefinition&gt;'"</definedName>
    <definedName name="_AMO_ContentDefinition_680586719.23">"'ameter_93"" v=""ts_name23::"" /&gt;_x000D_
  &lt;param n=""UIParameter_94"" v=""d_type23::AC"" /&gt;_x000D_
  &lt;param n=""UIParameter_95"" v=""s_mgntd23::N/A"" /&gt;_x000D_
  &lt;param n=""UIParameter_96"" v=""fnote23::0"" /&gt;_x000D_
  &lt;param n=""UIParameter_97"" v=""ts_name24::"" /&gt;_x000D_
  &lt;pa'"</definedName>
    <definedName name="_AMO_ContentDefinition_680586719.24">"'ram n=""UIParameter_98"" v=""d_type24::AC"" /&gt;_x000D_
  &lt;param n=""UIParameter_99"" v=""s_mgntd24::N/A"" /&gt;_x000D_
  &lt;param n=""UIParameter_100"" v=""fnote24::0"" /&gt;_x000D_
  &lt;param n=""UIParameter_101"" v=""ts_name25::"" /&gt;_x000D_
  &lt;param n=""UIParameter_102"" v=""d_type2'"</definedName>
    <definedName name="_AMO_ContentDefinition_680586719.25">"'5::AC""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"'er_107"" v=""s_mgntd26::N/A"" /&gt;_x000D_
  &lt;param n=""UIParameter_108"" v=""fnote26::0"" /&gt;_x000D_
  &lt;param n=""UIParameter_109"" v=""ts_name27::"" /&gt;_x000D_
  &lt;param n=""UIParameter_110"" v=""d_type27::AC"" /&gt;_x000D_
  &lt;param n=""UIParameter_111"" v=""s_mgntd27::N/A"" /&gt;_x000D_
 '"</definedName>
    <definedName name="_AMO_ContentDefinition_680586719.27">"' &lt;param n=""UIParameter_112"" v=""fnote27::0"" /&gt;_x000D_
  &lt;param n=""UIParameter_113"" v=""ts_name28::"" /&gt;_x000D_
  &lt;param n=""UIParameter_114"" v=""d_type28::AC"" /&gt;_x000D_
  &lt;param n=""UIParameter_115"" v=""s_mgntd28::N/A"" /&gt;_x000D_
  &lt;param n=""UIParameter_116"" v=""f'"</definedName>
    <definedName name="_AMO_ContentDefinition_680586719.28">"'note28::0""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&lt;param n=""UIParameter_126"" v=""d_type31::AC"" /&gt;_x000D_
  &lt;param n=""UIParameter_127"" v=""s_mgntd31::N/A"" /&gt;_x000D_
  &lt;param n=""UIParameter_128"" v=""fnote31::0"" /&gt;_x000D_
  &lt;param n=""UIParameter_129"" v=""ts_name32::"" /&gt;_x000D_
  &lt;param n=""UIParameter_130"" v=""'"</definedName>
    <definedName name="_AMO_ContentDefinition_680586719.3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"'Parameter_135"" v=""s_mgntd33::N/A"" /&gt;_x000D_
  &lt;param n=""UIParameter_136"" v=""fnote33::0"" /&gt;_x000D_
  &lt;param n=""UIParameter_137"" v=""ts_name34::"" /&gt;_x000D_
  &lt;param n=""UIParameter_138"" v=""d_type34::AC"" /&gt;_x000D_
  &lt;param n=""UIParameter_139"" v=""s_mgntd34::N/A'"</definedName>
    <definedName name="_AMO_ContentDefinition_680586719.33">"'""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"'44"" v=""fnote35::0"" /&gt;_x000D_
  &lt;param n=""UIParameter_145"" v=""ts_name36::"" /&gt;_x000D_
  &lt;param n=""UIParameter_146"" v=""d_type36::AC"" /&gt;_x000D_
  &lt;param n=""UIParameter_147"" v=""s_mgntd36::N/A"" /&gt;_x000D_
  &lt;param n=""UIParameter_148"" v=""fnote36::0"" /&gt;_x000D_
  &lt;param'"</definedName>
    <definedName name="_AMO_ContentDefinition_680586719.35">"' n=""UIParameter_149"" v=""ts_name37::"" /&gt;_x000D_
  &lt;param n=""UIParameter_150"" v=""d_type37::AC"" /&gt;_x000D_
  &lt;param n=""UIParameter_151"" v=""s_mgntd37::N/A"" /&gt;_x000D_
  &lt;param n=""UIParameter_152"" v=""fnote37::0"" /&gt;_x000D_
  &lt;param n=""UIParameter_153"" v=""ts_name3'"</definedName>
    <definedName name="_AMO_ContentDefinition_680586719.36">"'8::""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"'_158"" v=""d_type39::AC"" /&gt;_x000D_
  &lt;param n=""UIParameter_159"" v=""s_mgntd39::N/A"" /&gt;_x000D_
  &lt;param n=""UIParameter_160"" v=""fnote39::0"" /&gt;_x000D_
  &lt;param n=""UIParameter_161"" v=""ts_name40::"" /&gt;_x000D_
  &lt;param n=""UIParameter_162"" v=""d_type40::AC"" /&gt;_x000D_
  &lt;pa'"</definedName>
    <definedName name="_AMO_ContentDefinition_680586719.38">"'ram n=""UIParameter_163"" v=""s_mgntd40::N/A"" /&gt;_x000D_
  &lt;param n=""UIParameter_164"" v=""fnote40::0"" /&gt;_x000D_
  &lt;param n=""UIParameter_165"" v=""ts_name41::"" /&gt;_x000D_
  &lt;param n=""UIParameter_166"" v=""d_type41::AC"" /&gt;_x000D_
  &lt;param n=""UIParameter_167"" v=""s_mgn'"</definedName>
    <definedName name="_AMO_ContentDefinition_680586719.39">"'td41::N/A"" /&gt;_x000D_
  &lt;param n=""UIParameter_168"" v=""fnote41::0"" /&gt;_x000D_
  &lt;param n=""UIParameter_169"" v=""ts_name42::"" /&gt;_x000D_
  &lt;param n=""UIParameter_170"" v=""d_type42::AC"" /&gt;_x000D_
  &lt;param n=""UIParameter_171"" v=""s_mgntd42::N/A"" /&gt;_x000D_
  &lt;param n=""UIPar'"</definedName>
    <definedName name="_AMO_ContentDefinition_680586719.4">"'
  &lt;param n=""UIParameter_3"" v=""year_source_field::Y"" /&gt;_x000D_
  &lt;param n=""UIParameter_4"" v=""freq::M"" /&gt;_x000D_
  &lt;param n=""UIParameter_5"" v=""ts_name1::mafm1"" /&gt;_x000D_
  &lt;param n=""UIParameter_6"" v=""d_type1::AC"" /&gt;_x000D_
  &lt;param n=""UIParameter_7"" v=""s_m'"</definedName>
    <definedName name="_AMO_ContentDefinition_680586719.40">"'ameter_172""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&lt;param n=""UIParameter_177"" v=""ts_name44::"" /&gt;_x000D_
  &lt;param n=""UIParameter_178"" v=""d_type44::AC"" /&gt;_x000D_
  &lt;param n=""UIParameter_179"" v=""s_mgntd44::N/A"" /&gt;_x000D_
  &lt;param n=""UIParameter_180"" v=""fnote44::0"" /&gt;_x000D_
  &lt;param n=""UIParameter_181"" v=""t'"</definedName>
    <definedName name="_AMO_ContentDefinition_680586719.42">"'s_name45::""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"'rameter_186"" v=""d_type46::AC"" /&gt;_x000D_
  &lt;param n=""UIParameter_187"" v=""s_mgntd46::N/A"" /&gt;_x000D_
  &lt;param n=""UIParameter_188"" v=""fnote46::0"" /&gt;_x000D_
  &lt;param n=""UIParameter_189"" v=""ts_name47::"" /&gt;_x000D_
  &lt;param n=""UIParameter_190"" v=""d_type47::AC"" /&gt;'"</definedName>
    <definedName name="_AMO_ContentDefinition_680586719.44">"'_x000D_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"'=""s_mgntd48::N/A"" /&gt;_x000D_
  &lt;param n=""UIParameter_196"" v=""fnote48::0"" /&gt;_x000D_
  &lt;param n=""UIParameter_197"" v=""ts_name49::"" /&gt;_x000D_
  &lt;param n=""UIParameter_198"" v=""d_type49::AC"" /&gt;_x000D_
  &lt;param n=""UIParameter_199"" v=""s_mgntd49::N/A"" /&gt;_x000D_
  &lt;param n'"</definedName>
    <definedName name="_AMO_ContentDefinition_680586719.46">"'=""UIParameter_200"" v=""fnote49::0"" /&gt;_x000D_
  &lt;param n=""UIParameter_201"" v=""ts_name50::"" /&gt;_x000D_
  &lt;param n=""UIParameter_202"" v=""d_type50::AC"" /&gt;_x000D_
  &lt;param n=""UIParameter_203"" v=""s_mgntd50::N/A"" /&gt;_x000D_
  &lt;param n=""UIParameter_204"" v=""fnote50::'"</definedName>
    <definedName name="_AMO_ContentDefinition_680586719.47">"'0""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"'209"" v=""ts_name52::"" /&gt;_x000D_
  &lt;param n=""UIParameter_210"" v=""d_type52::AC"" /&gt;_x000D_
  &lt;param n=""UIParameter_211"" v=""s_mgntd52::N/A"" /&gt;_x000D_
  &lt;param n=""UIParameter_212"" v=""fnote52::0"" /&gt;_x000D_
  &lt;param n=""UIParameter_213"" v=""ts_name53::"" /&gt;_x000D_
  &lt;para'"</definedName>
    <definedName name="_AMO_ContentDefinition_680586719.49">"'m n=""UIParameter_214"" v=""d_type53::AC"" /&gt;_x000D_
  &lt;param n=""UIParameter_215"" v=""s_mgntd53::N/A"" /&gt;_x000D_
  &lt;param n=""UIParameter_216"" v=""fnote53::0"" /&gt;_x000D_
  &lt;param n=""UIParameter_217"" v=""ts_name54::"" /&gt;_x000D_
  &lt;param n=""UIParameter_218"" v=""d_type5'"</definedName>
    <definedName name="_AMO_ContentDefinition_680586719.5">"'gntd1::9""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&lt;param n=""UIParameter_228"" v=""fnote56::0"" /&gt;_x000D_
  &lt;param n=""UIParameter_229"" v=""ts_name57::"" /&gt;_x000D_
  &lt;param n=""UIParameter_230"" v=""d_type57::AC"" /&gt;_x000D_
  &lt;param n=""UIParameter_231"" v=""s_mgntd57::N/A"" /&gt;_x000D_
  &lt;param n=""UIParameter_232"" v=""f'"</definedName>
    <definedName name="_AMO_ContentDefinition_680586719.53">"'note57::0""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&lt;param n=""UIParameter_242"" v=""d_type60::AC"" /&gt;_x000D_
  &lt;param n=""UIParameter_243"" v=""s_mgntd60::N/A"" /&gt;_x000D_
  &lt;param n=""UIParameter_244"" v=""fnote60::0"" /&gt;_x000D_
  &lt;param n=""UIParameter_245"" v=""ts_name61::"" /&gt;_x000D_
  &lt;param n=""UIParameter_246"" v=""'"</definedName>
    <definedName name="_AMO_ContentDefinition_680586719.56">"'d_type61::AC""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"'Parameter_251"" v=""s_mgntd62::N/A"" /&gt;_x000D_
  &lt;param n=""UIParameter_252"" v=""fnote62::0"" /&gt;_x000D_
  &lt;param n=""UIParameter_253"" v=""ts_name63::"" /&gt;_x000D_
  &lt;param n=""UIParameter_254"" v=""d_type63::AC"" /&gt;_x000D_
  &lt;param n=""UIParameter_255"" v=""s_mgntd63::N/A'"</definedName>
    <definedName name="_AMO_ContentDefinition_680586719.58">"'""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"'60"" v=""fnote64::0"" /&gt;_x000D_
  &lt;param n=""UIParameter_261"" v=""ts_name65::"" /&gt;_x000D_
  &lt;param n=""UIParameter_262"" v=""d_type65::AC"" /&gt;_x000D_
  &lt;param n=""UIParameter_263"" v=""s_mgntd65::N/A"" /&gt;_x000D_
  &lt;param n=""UIParameter_264"" v=""fnote65::0"" /&gt;_x000D_
  &lt;param'"</definedName>
    <definedName name="_AMO_ContentDefinition_680586719.6">"'12"" v=""fnote2::0"" /&gt;_x000D_
  &lt;param n=""UIParameter_13"" v=""ts_name3::"" /&gt;_x000D_
  &lt;param n=""UIParameter_14"" v=""d_type3::AC"" /&gt;_x000D_
  &lt;param n=""UIParameter_15"" v=""s_mgntd3::N/A"" /&gt;_x000D_
  &lt;param n=""UIParameter_16"" v=""fnote3::0"" /&gt;_x000D_
  &lt;param n=""UIPa'"</definedName>
    <definedName name="_AMO_ContentDefinition_680586719.60">"' n=""UIParameter_265"" v=""ts_name66::"" /&gt;_x000D_
  &lt;param n=""UIParameter_266"" v=""d_type66::AC"" /&gt;_x000D_
  &lt;param n=""UIParameter_267"" v=""s_mgntd66::N/A"" /&gt;_x000D_
  &lt;param n=""UIParameter_268"" v=""fnote66::0"" /&gt;_x000D_
  &lt;param n=""UIParameter_269"" v=""ts_name6'"</definedName>
    <definedName name="_AMO_ContentDefinition_680586719.6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"'_274"" v=""d_type68::AC"" /&gt;_x000D_
  &lt;param n=""UIParameter_275"" v=""s_mgntd68::N/A"" /&gt;_x000D_
  &lt;param n=""UIParameter_276"" v=""fnote68::0"" /&gt;_x000D_
  &lt;param n=""UIParameter_277"" v=""ts_name69::"" /&gt;_x000D_
  &lt;param n=""UIParameter_278"" v=""d_type69::AC"" /&gt;_x000D_
  &lt;pa'"</definedName>
    <definedName name="_AMO_ContentDefinition_680586719.63">"'ram n=""UIParameter_279"" v=""s_mgntd69::N/A"" /&gt;_x000D_
  &lt;param n=""UIParameter_280"" v=""fnote69::0"" /&gt;_x000D_
  &lt;param n=""UIParameter_281"" v=""ts_name70::"" /&gt;_x000D_
  &lt;param n=""UIParameter_282"" v=""d_type70::AC"" /&gt;_x000D_
  &lt;param n=""UIParameter_283"" v=""s_mgn'"</definedName>
    <definedName name="_AMO_ContentDefinition_680586719.64">"'td70::N/A"" /&gt;_x000D_
  &lt;param n=""UIParameter_284"" v=""fnote70::0"" /&gt;_x000D_
  &lt;param n=""UIParameter_285"" v=""ts_name71::"" /&gt;_x000D_
  &lt;param n=""UIParameter_286"" v=""d_type71::AC"" /&gt;_x000D_
  &lt;param n=""UIParameter_287"" v=""s_mgntd71::N/A"" /&gt;_x000D_
  &lt;param n=""UIPar'"</definedName>
    <definedName name="_AMO_ContentDefinition_680586719.65">"'ameter_288""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&lt;param n=""UIParameter_293"" v=""ts_name73::"" /&gt;_x000D_
  &lt;param n=""UIParameter_294"" v=""d_type73::AC"" /&gt;_x000D_
  &lt;param n=""UIParameter_295"" v=""s_mgntd73::N/A"" /&gt;_x000D_
  &lt;param n=""UIParameter_296"" v=""fnote73::0"" /&gt;_x000D_
  &lt;param n=""UIParameter_297"" v=""t'"</definedName>
    <definedName name="_AMO_ContentDefinition_680586719.67">"'s_name74::""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"'rameter_302"" v=""d_type75::AC"" /&gt;_x000D_
  &lt;param n=""UIParameter_303"" v=""s_mgntd75::N/A"" /&gt;_x000D_
  &lt;param n=""UIParameter_304"" v=""fnote75::0"" /&gt;_x000D_
  &lt;param n=""UIParameter_305"" v=""ts_name76::"" /&gt;_x000D_
  &lt;param n=""UIParameter_306"" v=""d_type76::AC"" /&gt;'"</definedName>
    <definedName name="_AMO_ContentDefinition_680586719.69">"'_x000D_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"'rameter_17"" v=""ts_name4::"" /&gt;_x000D_
  &lt;param n=""UIParameter_18"" v=""d_type4::AC"" /&gt;_x000D_
  &lt;param n=""UIParameter_19"" v=""s_mgntd4::N/A"" /&gt;_x000D_
  &lt;param n=""UIParameter_20"" v=""fnote4::0"" /&gt;_x000D_
  &lt;param n=""UIParameter_21"" v=""ts_name5::"" /&gt;_x000D_
  &lt;param'"</definedName>
    <definedName name="_AMO_ContentDefinition_680586719.70">"'=""s_mgntd77::N/A"" /&gt;_x000D_
  &lt;param n=""UIParameter_312"" v=""fnote77::0"" /&gt;_x000D_
  &lt;param n=""UIParameter_313"" v=""ts_name78::"" /&gt;_x000D_
  &lt;param n=""UIParameter_314"" v=""d_type78::AC"" /&gt;_x000D_
  &lt;param n=""UIParameter_315"" v=""s_mgntd78::N/A"" /&gt;_x000D_
  &lt;param n'"</definedName>
    <definedName name="_AMO_ContentDefinition_680586719.71">"'=""UIParameter_316"" v=""fnote78::0"" /&gt;_x000D_
  &lt;param n=""UIParameter_317"" v=""ts_name79::"" /&gt;_x000D_
  &lt;param n=""UIParameter_318"" v=""d_type79::AC"" /&gt;_x000D_
  &lt;param n=""UIParameter_319"" v=""s_mgntd79::N/A"" /&gt;_x000D_
  &lt;param n=""UIParameter_320"" v=""fnote79::'"</definedName>
    <definedName name="_AMO_ContentDefinition_680586719.72">"'0""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"'325"" v=""ts_name81::"" /&gt;_x000D_
  &lt;param n=""UIParameter_326"" v=""d_type81::AC"" /&gt;_x000D_
  &lt;param n=""UIParameter_327"" v=""s_mgntd81::N/A"" /&gt;_x000D_
  &lt;param n=""UIParameter_328"" v=""fnote81::0"" /&gt;_x000D_
  &lt;param n=""UIParameter_329"" v=""ts_name82::"" /&gt;_x000D_
  &lt;para'"</definedName>
    <definedName name="_AMO_ContentDefinition_680586719.74">"'m n=""UIParameter_330"" v=""d_type82::AC"" /&gt;_x000D_
  &lt;param n=""UIParameter_331"" v=""s_mgntd82::N/A"" /&gt;_x000D_
  &lt;param n=""UIParameter_332"" v=""fnote82::0"" /&gt;_x000D_
  &lt;param n=""UIParameter_333"" v=""ts_name83::"" /&gt;_x000D_
  &lt;param n=""UIParameter_334"" v=""d_type8'"</definedName>
    <definedName name="_AMO_ContentDefinition_680586719.75">"'3::AC""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"'er_339"" v=""s_mgntd84::N/A"" /&gt;_x000D_
  &lt;param n=""UIParameter_340"" v=""fnote84::0"" /&gt;_x000D_
  &lt;param n=""UIParameter_341"" v=""ts_name85::"" /&gt;_x000D_
  &lt;param n=""UIParameter_342"" v=""d_type85::AC"" /&gt;_x000D_
  &lt;param n=""UIParameter_343"" v=""s_mgntd85::N/A"" /&gt;_x000D_
 '"</definedName>
    <definedName name="_AMO_ContentDefinition_680586719.77">"' &lt;param n=""UIParameter_344"" v=""fnote85::0"" /&gt;_x000D_
  &lt;param n=""UIParameter_345"" v=""ts_name86::"" /&gt;_x000D_
  &lt;param n=""UIParameter_346"" v=""d_type86::AC"" /&gt;_x000D_
  &lt;param n=""UIParameter_347"" v=""s_mgntd86::N/A"" /&gt;_x000D_
  &lt;param n=""UIParameter_348"" v=""f'"</definedName>
    <definedName name="_AMO_ContentDefinition_680586719.78">"'note86::0""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n=""UIParameter_22"" v=""d_type5::AC"" /&gt;_x000D_
  &lt;param n=""UIParameter_23"" v=""s_mgntd5::N/A"" /&gt;_x000D_
  &lt;param n=""UIParameter_24"" v=""fnote5::0"" /&gt;_x000D_
  &lt;param n=""UIParameter_25"" v=""ts_name6::"" /&gt;_x000D_
  &lt;param n=""UIParameter_26"" v=""d_type6::AC"" /&gt;_x000D_'"</definedName>
    <definedName name="_AMO_ContentDefinition_680586719.80">"'  &lt;param n=""UIParameter_358"" v=""d_type89::AC"" /&gt;_x000D_
  &lt;param n=""UIParameter_359"" v=""s_mgntd89::N/A"" /&gt;_x000D_
  &lt;param n=""UIParameter_360"" v=""fnote89::0"" /&gt;_x000D_
  &lt;param n=""UIParameter_361"" v=""ts_name90::"" /&gt;_x000D_
  &lt;param n=""UIParameter_362"" v=""'"</definedName>
    <definedName name="_AMO_ContentDefinition_680586719.8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"'Parameter_367"" v=""s_mgntd91::N/A"" /&gt;_x000D_
  &lt;param n=""UIParameter_368"" v=""fnote91::0"" /&gt;_x000D_
  &lt;param n=""UIParameter_369"" v=""ts_name92::"" /&gt;_x000D_
  &lt;param n=""UIParameter_370"" v=""d_type92::AC"" /&gt;_x000D_
  &lt;param n=""UIParameter_371"" v=""s_mgntd92::N/A'"</definedName>
    <definedName name="_AMO_ContentDefinition_680586719.83">"'""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"'76"" v=""fnote93::0"" /&gt;_x000D_
  &lt;param n=""UIParameter_377"" v=""ts_name94::"" /&gt;_x000D_
  &lt;param n=""UIParameter_378"" v=""d_type94::AC"" /&gt;_x000D_
  &lt;param n=""UIParameter_379"" v=""s_mgntd94::N/A"" /&gt;_x000D_
  &lt;param n=""UIParameter_380"" v=""fnote94::0"" /&gt;_x000D_
  &lt;param'"</definedName>
    <definedName name="_AMO_ContentDefinition_680586719.85">"' n=""UIParameter_381"" v=""ts_name95::"" /&gt;_x000D_
  &lt;param n=""UIParameter_382"" v=""d_type95::AC"" /&gt;_x000D_
  &lt;param n=""UIParameter_383"" v=""s_mgntd95::N/A"" /&gt;_x000D_
  &lt;param n=""UIParameter_384"" v=""fnote95::0"" /&gt;_x000D_
  &lt;param n=""UIParameter_385"" v=""ts_name9'"</definedName>
    <definedName name="_AMO_ContentDefinition_680586719.86">"'6::""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"'_390"" v=""d_type97::AC"" /&gt;_x000D_
  &lt;param n=""UIParameter_391"" v=""s_mgntd97::N/A"" /&gt;_x000D_
  &lt;param n=""UIParameter_392"" v=""fnote97::0"" /&gt;_x000D_
  &lt;param n=""UIParameter_393"" v=""ts_name98::"" /&gt;_x000D_
  &lt;param n=""UIParameter_394"" v=""d_type98::AC"" /&gt;_x000D_
  &lt;pa'"</definedName>
    <definedName name="_AMO_ContentDefinition_680586719.88">"'ram n=""UIParameter_395"" v=""s_mgntd98::N/A"" /&gt;_x000D_
  &lt;param n=""UIParameter_396"" v=""fnote98::0"" /&gt;_x000D_
  &lt;param n=""UIParameter_397"" v=""ts_name99::"" /&gt;_x000D_
  &lt;param n=""UIParameter_398"" v=""d_type99::AC"" /&gt;_x000D_
  &lt;param n=""UIParameter_399"" v=""s_mgn'"</definedName>
    <definedName name="_AMO_ContentDefinition_680586719.89">"'td99::N/A"" /&gt;_x000D_
  &lt;param n=""UIParameter_400"" v=""fnote99::0"" /&gt;_x000D_
  &lt;param n=""UIParameter_401"" v=""ts_name100::"" /&gt;_x000D_
  &lt;param n=""UIParameter_402"" v=""d_type100::AC"" /&gt;_x000D_
  &lt;param n=""UIParameter_403"" v=""s_mgntd100::N/A"" /&gt;_x000D_
  &lt;param n=""UI'"</definedName>
    <definedName name="_AMO_ContentDefinition_680586719.9">"'
  &lt;param n=""UIParameter_27"" v=""s_mgntd6::N/A"" /&gt;_x000D_
  &lt;param n=""UIParameter_28"" v=""fnote6::0"" /&gt;_x000D_
  &lt;param n=""UIParameter_29"" v=""ts_name7::"" /&gt;_x000D_
  &lt;param n=""UIParameter_30"" v=""d_type7::AC"" /&gt;_x000D_
  &lt;param n=""UIParameter_31"" v=""s_mgntd7'"</definedName>
    <definedName name="_AMO_ContentDefinition_680586719.90">"'Parameter_404"" v=""fnote100::0"" /&gt;_x000D_
  &lt;param n=""UIParameter_405"" v=""ts_name101::"" /&gt;_x000D_
  &lt;param n=""UIParameter_406"" v=""d_type101::AC"" /&gt;_x000D_
  &lt;param n=""UIParameter_407"" v=""s_mgntd101::N/A"" /&gt;_x000D_
  &lt;param n=""UIParameter_408"" v=""fnote101::'"</definedName>
    <definedName name="_AMO_ContentDefinition_680586719.9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&lt;param n=""UIParameter_418"" v=""d_type104::AC"" /&gt;_x000D_
  &lt;param n=""UIParameter_419"" v=""s_mgntd104::N/A"" /&gt;_x000D_
  &lt;param n=""UIParameter_420"" v=""fnote104::0"" /&gt;_x000D_
  &lt;param n=""UIParameter_421"" v=""ts_name105::"" /&gt;_x000D_
  &lt;param n=""UIParameter_422'"</definedName>
    <definedName name="_AMO_ContentDefinition_680586719.94">"'"" v=""d_type105::AC"" /&gt;_x000D_
  &lt;param n=""UIParameter_423"" v=""s_mgntd105::N/A"" /&gt;_x000D_
  &lt;param n=""UIParameter_424"" v=""fnote105::0"" /&gt;_x000D_
  &lt;param n=""UIParameter_425"" v=""ts_name106::"" /&gt;_x000D_
  &lt;param n=""UIParameter_426"" v=""d_type106::AC"" /&gt;_x000D_
  &lt;p'"</definedName>
    <definedName name="_AMO_ContentDefinition_680586719.95">"'aram n=""UIParameter_427"" v=""s_mgntd106::N/A"" /&gt;_x000D_
  &lt;param n=""UIParameter_428"" v=""fnote106::0"" /&gt;_x000D_
  &lt;param n=""UIParameter_429"" v=""ts_name107::"" /&gt;_x000D_
  &lt;param n=""UIParameter_430"" v=""d_type107::AC"" /&gt;_x000D_
  &lt;param n=""UIParameter_431"" v=""'"</definedName>
    <definedName name="_AMO_ContentDefinition_680586719.96">"'s_mgntd107::N/A""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"'n=""UIParameter_436"" v=""fnote108::0"" /&gt;_x000D_
  &lt;param n=""UIParameter_437"" v=""ts_name109::"" /&gt;_x000D_
  &lt;param n=""UIParameter_438"" v=""d_type109::AC"" /&gt;_x000D_
  &lt;param n=""UIParameter_439"" v=""s_mgntd109::N/A"" /&gt;_x000D_
  &lt;param n=""UIParameter_440"" v=""fnote'"</definedName>
    <definedName name="_AMO_ContentDefinition_680586719.98">"'109::0""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"'&lt;ContentLocation path=""F0.SEC2.Print_1.SEC1.BDY.Print"" rsid=""680586719"" tag=""ROM"" fid=""0""&gt;&lt;param n=""tableSig"" v=""R:R=14:C=4:FCR=2:FCC=1"" /&gt;&lt;param n=""leftMargin"" v=""0"" /&gt;&lt;/ContentLocation&gt;'"</definedName>
    <definedName name="_AMO_XmlVersion">"'1'"</definedName>
    <definedName name="_Fill">'[2]Forecast data'!#REF!</definedName>
    <definedName name="_Filler">[27]A!$A$43:$A$598</definedName>
    <definedName name="_filterd">[28]C!$P$428:$T$428</definedName>
    <definedName name="_xlnm._FilterDatabase">[29]C!$P$428:$T$428</definedName>
    <definedName name="_Key1">#REF!</definedName>
    <definedName name="_Order1">0</definedName>
    <definedName name="_Order2">0</definedName>
    <definedName name="_pcSlicerSheet_Slicer1">#REF!</definedName>
    <definedName name="_pcSlicerSheet1_Slicer1">#REF!</definedName>
    <definedName name="_Regression_Int">1</definedName>
    <definedName name="_Regression_Out">#REF!</definedName>
    <definedName name="_Regression_X">#REF!</definedName>
    <definedName name="_Regression_Y">#REF!</definedName>
    <definedName name="_Valor_for_Jun_06_Actividade_Global_Base">[30]pcQueryData!$A$3</definedName>
    <definedName name="a">#REF!</definedName>
    <definedName name="AccessDatabase">"C:\ncux\bud\rms_inv.mdb"</definedName>
    <definedName name="ACwvu.PLA2.">'[31]COP FED'!$A$1:$N$49</definedName>
    <definedName name="anscount">1</definedName>
    <definedName name="asd">#REF!</definedName>
    <definedName name="asdas">{#N/A,#N/A,FALSE,"TMCOMP96";#N/A,#N/A,FALSE,"MAT96";#N/A,#N/A,FALSE,"FANDA96";#N/A,#N/A,FALSE,"INTRAN96";#N/A,#N/A,FALSE,"NAA9697";#N/A,#N/A,FALSE,"ECWEBB";#N/A,#N/A,FALSE,"MFT96";#N/A,#N/A,FALSE,"CTrecon"}</definedName>
    <definedName name="ASDASFD">{#N/A,#N/A,FALSE,"TMCOMP96";#N/A,#N/A,FALSE,"MAT96";#N/A,#N/A,FALSE,"FANDA96";#N/A,#N/A,FALSE,"INTRAN96";#N/A,#N/A,FALSE,"NAA9697";#N/A,#N/A,FALSE,"ECWEBB";#N/A,#N/A,FALSE,"MFT96";#N/A,#N/A,FALSE,"CTrecon"}</definedName>
    <definedName name="asdasx">{#N/A,#N/A,FALSE,"TMCOMP96";#N/A,#N/A,FALSE,"MAT96";#N/A,#N/A,FALSE,"FANDA96";#N/A,#N/A,FALSE,"INTRAN96";#N/A,#N/A,FALSE,"NAA9697";#N/A,#N/A,FALSE,"ECWEBB";#N/A,#N/A,FALSE,"MFT96";#N/A,#N/A,FALSE,"CTrecon"}</definedName>
    <definedName name="ASDF">{#N/A,#N/A,FALSE,"TMCOMP96";#N/A,#N/A,FALSE,"MAT96";#N/A,#N/A,FALSE,"FANDA96";#N/A,#N/A,FALSE,"INTRAN96";#N/A,#N/A,FALSE,"NAA9697";#N/A,#N/A,FALSE,"ECWEBB";#N/A,#N/A,FALSE,"MFT96";#N/A,#N/A,FALSE,"CTrecon"}</definedName>
    <definedName name="ASDFA">{#N/A,#N/A,FALSE,"TMCOMP96";#N/A,#N/A,FALSE,"MAT96";#N/A,#N/A,FALSE,"FANDA96";#N/A,#N/A,FALSE,"INTRAN96";#N/A,#N/A,FALSE,"NAA9697";#N/A,#N/A,FALSE,"ECWEBB";#N/A,#N/A,FALSE,"MFT96";#N/A,#N/A,FALSE,"CTrecon"}</definedName>
    <definedName name="ASFD">{#N/A,#N/A,FALSE,"TMCOMP96";#N/A,#N/A,FALSE,"MAT96";#N/A,#N/A,FALSE,"FANDA96";#N/A,#N/A,FALSE,"INTRAN96";#N/A,#N/A,FALSE,"NAA9697";#N/A,#N/A,FALSE,"ECWEBB";#N/A,#N/A,FALSE,"MFT96";#N/A,#N/A,FALSE,"CTrecon"}</definedName>
    <definedName name="bb">{"Riqfin97",#N/A,FALSE,"Tran";"Riqfinpro",#N/A,FALSE,"Tran"}</definedName>
    <definedName name="bl">#REF!</definedName>
    <definedName name="BLPH1">#REF!</definedName>
    <definedName name="BLPH10">#REF!</definedName>
    <definedName name="BLPH100">#REF!</definedName>
    <definedName name="BLPH1000">#REF!</definedName>
    <definedName name="BLPH1001">#REF!</definedName>
    <definedName name="BLPH1002">#REF!</definedName>
    <definedName name="BLPH1003">#REF!</definedName>
    <definedName name="BLPH1004">#REF!</definedName>
    <definedName name="BLPH1005">#REF!</definedName>
    <definedName name="BLPH1006">#REF!</definedName>
    <definedName name="BLPH1007">#REF!</definedName>
    <definedName name="BLPH1008">#REF!</definedName>
    <definedName name="BLPH1009">#REF!</definedName>
    <definedName name="BLPH101">#REF!</definedName>
    <definedName name="BLPH1010">#REF!</definedName>
    <definedName name="BLPH1011">#REF!</definedName>
    <definedName name="BLPH1012">#REF!</definedName>
    <definedName name="BLPH1013">#REF!</definedName>
    <definedName name="BLPH1014">#REF!</definedName>
    <definedName name="BLPH1015">#REF!</definedName>
    <definedName name="BLPH1016">#REF!</definedName>
    <definedName name="BLPH1017">#REF!</definedName>
    <definedName name="BLPH1018">#REF!</definedName>
    <definedName name="BLPH1019">#REF!</definedName>
    <definedName name="BLPH102">#REF!</definedName>
    <definedName name="BLPH1020">#REF!</definedName>
    <definedName name="BLPH1021">#REF!</definedName>
    <definedName name="BLPH1022">#REF!</definedName>
    <definedName name="BLPH1023">#REF!</definedName>
    <definedName name="BLPH1024">#REF!</definedName>
    <definedName name="BLPH1025">#REF!</definedName>
    <definedName name="BLPH1026">#REF!</definedName>
    <definedName name="BLPH1027">#REF!</definedName>
    <definedName name="BLPH1028">#REF!</definedName>
    <definedName name="BLPH1029">#REF!</definedName>
    <definedName name="BLPH103">#REF!</definedName>
    <definedName name="BLPH1030">#REF!</definedName>
    <definedName name="BLPH1031">#REF!</definedName>
    <definedName name="BLPH1032">#REF!</definedName>
    <definedName name="BLPH1033">#REF!</definedName>
    <definedName name="BLPH1034">#REF!</definedName>
    <definedName name="BLPH1035">#REF!</definedName>
    <definedName name="BLPH1036">#REF!</definedName>
    <definedName name="BLPH1037">#REF!</definedName>
    <definedName name="BLPH1038">#REF!</definedName>
    <definedName name="BLPH1039">#REF!</definedName>
    <definedName name="BLPH104">#REF!</definedName>
    <definedName name="BLPH1040">#REF!</definedName>
    <definedName name="BLPH1041">#REF!</definedName>
    <definedName name="BLPH1042">#REF!</definedName>
    <definedName name="BLPH1043">#REF!</definedName>
    <definedName name="BLPH1044">#REF!</definedName>
    <definedName name="BLPH1045">#REF!</definedName>
    <definedName name="BLPH1046">#REF!</definedName>
    <definedName name="BLPH1047">#REF!</definedName>
    <definedName name="BLPH1048">#REF!</definedName>
    <definedName name="BLPH1049">#REF!</definedName>
    <definedName name="BLPH105">#REF!</definedName>
    <definedName name="BLPH1050">#REF!</definedName>
    <definedName name="BLPH1051">#REF!</definedName>
    <definedName name="BLPH1052">#REF!</definedName>
    <definedName name="BLPH1053">#REF!</definedName>
    <definedName name="BLPH1054">#REF!</definedName>
    <definedName name="BLPH1055">#REF!</definedName>
    <definedName name="BLPH1056">#REF!</definedName>
    <definedName name="BLPH1057">#REF!</definedName>
    <definedName name="BLPH1058">#REF!</definedName>
    <definedName name="BLPH1059">#REF!</definedName>
    <definedName name="BLPH106">#REF!</definedName>
    <definedName name="BLPH1060">#REF!</definedName>
    <definedName name="BLPH1061">#REF!</definedName>
    <definedName name="BLPH1062">#REF!</definedName>
    <definedName name="BLPH1063">#REF!</definedName>
    <definedName name="BLPH1064">#REF!</definedName>
    <definedName name="BLPH1065">#REF!</definedName>
    <definedName name="BLPH1066">#REF!</definedName>
    <definedName name="BLPH1067">#REF!</definedName>
    <definedName name="BLPH1068">#REF!</definedName>
    <definedName name="BLPH1069">#REF!</definedName>
    <definedName name="BLPH107">#REF!</definedName>
    <definedName name="BLPH1070">#REF!</definedName>
    <definedName name="BLPH1071">#REF!</definedName>
    <definedName name="BLPH1072">#REF!</definedName>
    <definedName name="BLPH1073">#REF!</definedName>
    <definedName name="BLPH1074">#REF!</definedName>
    <definedName name="BLPH1075">#REF!</definedName>
    <definedName name="BLPH1076">#REF!</definedName>
    <definedName name="BLPH1077">#REF!</definedName>
    <definedName name="BLPH1078">#REF!</definedName>
    <definedName name="BLPH1079">#REF!</definedName>
    <definedName name="BLPH108">#REF!</definedName>
    <definedName name="BLPH1080">#REF!</definedName>
    <definedName name="BLPH1081">#REF!</definedName>
    <definedName name="BLPH1082">#REF!</definedName>
    <definedName name="BLPH1083">#REF!</definedName>
    <definedName name="BLPH1084">#REF!</definedName>
    <definedName name="BLPH1085">#REF!</definedName>
    <definedName name="BLPH1086">#REF!</definedName>
    <definedName name="BLPH1087">#REF!</definedName>
    <definedName name="BLPH1088">#REF!</definedName>
    <definedName name="BLPH1089">#REF!</definedName>
    <definedName name="BLPH109">#REF!</definedName>
    <definedName name="BLPH1090">#REF!</definedName>
    <definedName name="BLPH1091">#REF!</definedName>
    <definedName name="BLPH1092">#REF!</definedName>
    <definedName name="BLPH1093">#REF!</definedName>
    <definedName name="BLPH1094">#REF!</definedName>
    <definedName name="BLPH1095">#REF!</definedName>
    <definedName name="BLPH1096">#REF!</definedName>
    <definedName name="BLPH1097">#REF!</definedName>
    <definedName name="BLPH1098">#REF!</definedName>
    <definedName name="BLPH1099">#REF!</definedName>
    <definedName name="BLPH11">#REF!</definedName>
    <definedName name="BLPH110">#REF!</definedName>
    <definedName name="BLPH1100">#REF!</definedName>
    <definedName name="BLPH1101">#REF!</definedName>
    <definedName name="BLPH1102">#REF!</definedName>
    <definedName name="BLPH1103">#REF!</definedName>
    <definedName name="BLPH1104">#REF!</definedName>
    <definedName name="BLPH1105">#REF!</definedName>
    <definedName name="BLPH1106">#REF!</definedName>
    <definedName name="BLPH1107">#REF!</definedName>
    <definedName name="BLPH1108">#REF!</definedName>
    <definedName name="BLPH1109">#REF!</definedName>
    <definedName name="BLPH111">#REF!</definedName>
    <definedName name="BLPH1110">#REF!</definedName>
    <definedName name="BLPH1111">#REF!</definedName>
    <definedName name="BLPH1112">#REF!</definedName>
    <definedName name="BLPH1113">#REF!</definedName>
    <definedName name="BLPH1114">#REF!</definedName>
    <definedName name="BLPH1115">#REF!</definedName>
    <definedName name="BLPH1116">#REF!</definedName>
    <definedName name="BLPH1117">#REF!</definedName>
    <definedName name="BLPH1118">#REF!</definedName>
    <definedName name="BLPH1119">#REF!</definedName>
    <definedName name="BLPH112">#REF!</definedName>
    <definedName name="BLPH1120">#REF!</definedName>
    <definedName name="BLPH1121">#REF!</definedName>
    <definedName name="BLPH1122">#REF!</definedName>
    <definedName name="BLPH1123">#REF!</definedName>
    <definedName name="BLPH1124">#REF!</definedName>
    <definedName name="BLPH1125">#REF!</definedName>
    <definedName name="BLPH1126">#REF!</definedName>
    <definedName name="BLPH1127">#REF!</definedName>
    <definedName name="BLPH1128">#REF!</definedName>
    <definedName name="BLPH1129">#REF!</definedName>
    <definedName name="BLPH113">#REF!</definedName>
    <definedName name="BLPH1130">#REF!</definedName>
    <definedName name="BLPH1131">#REF!</definedName>
    <definedName name="BLPH1132">#REF!</definedName>
    <definedName name="BLPH1133">#REF!</definedName>
    <definedName name="BLPH1134">#REF!</definedName>
    <definedName name="BLPH1135">#REF!</definedName>
    <definedName name="BLPH1136">#REF!</definedName>
    <definedName name="BLPH1137">#REF!</definedName>
    <definedName name="BLPH1138">#REF!</definedName>
    <definedName name="BLPH1139">#REF!</definedName>
    <definedName name="BLPH114">#REF!</definedName>
    <definedName name="BLPH1140">#REF!</definedName>
    <definedName name="BLPH1141">#REF!</definedName>
    <definedName name="BLPH1142">#REF!</definedName>
    <definedName name="BLPH1143">#REF!</definedName>
    <definedName name="BLPH1144">#REF!</definedName>
    <definedName name="BLPH1145">#REF!</definedName>
    <definedName name="BLPH1146">#REF!</definedName>
    <definedName name="BLPH1147">#REF!</definedName>
    <definedName name="BLPH1148">#REF!</definedName>
    <definedName name="BLPH1149">#REF!</definedName>
    <definedName name="BLPH115">#REF!</definedName>
    <definedName name="BLPH1150">#REF!</definedName>
    <definedName name="BLPH1151">#REF!</definedName>
    <definedName name="BLPH1152">#REF!</definedName>
    <definedName name="BLPH1153">#REF!</definedName>
    <definedName name="BLPH1154">#REF!</definedName>
    <definedName name="BLPH1155">#REF!</definedName>
    <definedName name="BLPH1156">#REF!</definedName>
    <definedName name="BLPH1157">#REF!</definedName>
    <definedName name="BLPH1158">#REF!</definedName>
    <definedName name="BLPH1159">#REF!</definedName>
    <definedName name="BLPH116">#REF!</definedName>
    <definedName name="BLPH1160">#REF!</definedName>
    <definedName name="BLPH1161">#REF!</definedName>
    <definedName name="BLPH1162">#REF!</definedName>
    <definedName name="BLPH1163">#REF!</definedName>
    <definedName name="BLPH1164">#REF!</definedName>
    <definedName name="BLPH1165">#REF!</definedName>
    <definedName name="BLPH1166">#REF!</definedName>
    <definedName name="BLPH1167">#REF!</definedName>
    <definedName name="BLPH1168">#REF!</definedName>
    <definedName name="BLPH1169">#REF!</definedName>
    <definedName name="BLPH117">#REF!</definedName>
    <definedName name="BLPH1170">#REF!</definedName>
    <definedName name="BLPH1171">#REF!</definedName>
    <definedName name="BLPH1172">#REF!</definedName>
    <definedName name="BLPH1173">#REF!</definedName>
    <definedName name="BLPH1174">#REF!</definedName>
    <definedName name="BLPH1175">#REF!</definedName>
    <definedName name="BLPH1176">#REF!</definedName>
    <definedName name="BLPH1177">#REF!</definedName>
    <definedName name="BLPH1178">#REF!</definedName>
    <definedName name="BLPH1179">#REF!</definedName>
    <definedName name="BLPH118">#REF!</definedName>
    <definedName name="BLPH1180">#REF!</definedName>
    <definedName name="BLPH1181">#REF!</definedName>
    <definedName name="BLPH1182">#REF!</definedName>
    <definedName name="BLPH1183">#REF!</definedName>
    <definedName name="BLPH1184">#REF!</definedName>
    <definedName name="BLPH1185">#REF!</definedName>
    <definedName name="BLPH1186">#REF!</definedName>
    <definedName name="BLPH1187">#REF!</definedName>
    <definedName name="BLPH1188">#REF!</definedName>
    <definedName name="BLPH1189">#REF!</definedName>
    <definedName name="BLPH119">#REF!</definedName>
    <definedName name="BLPH1190">#REF!</definedName>
    <definedName name="BLPH1191">#REF!</definedName>
    <definedName name="BLPH1192">#REF!</definedName>
    <definedName name="BLPH1193">#REF!</definedName>
    <definedName name="BLPH1194">#REF!</definedName>
    <definedName name="BLPH1195">#REF!</definedName>
    <definedName name="BLPH1196">#REF!</definedName>
    <definedName name="BLPH1197">#REF!</definedName>
    <definedName name="BLPH1198">#REF!</definedName>
    <definedName name="BLPH1199">#REF!</definedName>
    <definedName name="BLPH12">#REF!</definedName>
    <definedName name="BLPH120">#REF!</definedName>
    <definedName name="BLPH1200">#REF!</definedName>
    <definedName name="BLPH1201">#REF!</definedName>
    <definedName name="BLPH1202">#REF!</definedName>
    <definedName name="BLPH1203">#REF!</definedName>
    <definedName name="BLPH1204">#REF!</definedName>
    <definedName name="BLPH1205">#REF!</definedName>
    <definedName name="BLPH1206">#REF!</definedName>
    <definedName name="BLPH1207">#REF!</definedName>
    <definedName name="BLPH1208">#REF!</definedName>
    <definedName name="BLPH1209">#REF!</definedName>
    <definedName name="BLPH121">#REF!</definedName>
    <definedName name="BLPH1210">#REF!</definedName>
    <definedName name="BLPH1211">#REF!</definedName>
    <definedName name="BLPH1212">#REF!</definedName>
    <definedName name="BLPH1213">#REF!</definedName>
    <definedName name="BLPH1214">#REF!</definedName>
    <definedName name="BLPH1215">#REF!</definedName>
    <definedName name="BLPH1216">#REF!</definedName>
    <definedName name="BLPH1217">#REF!</definedName>
    <definedName name="BLPH1218">#REF!</definedName>
    <definedName name="BLPH1219">#REF!</definedName>
    <definedName name="BLPH122">#REF!</definedName>
    <definedName name="BLPH1220">#REF!</definedName>
    <definedName name="BLPH1221">#REF!</definedName>
    <definedName name="BLPH1222">#REF!</definedName>
    <definedName name="BLPH1223">#REF!</definedName>
    <definedName name="BLPH1224">#REF!</definedName>
    <definedName name="BLPH1225">#REF!</definedName>
    <definedName name="BLPH1226">#REF!</definedName>
    <definedName name="BLPH1227">#REF!</definedName>
    <definedName name="BLPH1228">#REF!</definedName>
    <definedName name="BLPH1229">#REF!</definedName>
    <definedName name="BLPH123">#REF!</definedName>
    <definedName name="BLPH1230">#REF!</definedName>
    <definedName name="BLPH1231">#REF!</definedName>
    <definedName name="BLPH1232">#REF!</definedName>
    <definedName name="BLPH1233">#REF!</definedName>
    <definedName name="BLPH1234">#REF!</definedName>
    <definedName name="BLPH1235">#REF!</definedName>
    <definedName name="BLPH1236">#REF!</definedName>
    <definedName name="BLPH1237">#REF!</definedName>
    <definedName name="BLPH1238">#REF!</definedName>
    <definedName name="BLPH1239">#REF!</definedName>
    <definedName name="BLPH124">#REF!</definedName>
    <definedName name="BLPH1240">#REF!</definedName>
    <definedName name="BLPH1241">#REF!</definedName>
    <definedName name="BLPH1242">#REF!</definedName>
    <definedName name="BLPH1243">#REF!</definedName>
    <definedName name="BLPH1244">#REF!</definedName>
    <definedName name="BLPH1245">#REF!</definedName>
    <definedName name="BLPH1246">#REF!</definedName>
    <definedName name="BLPH1247">#REF!</definedName>
    <definedName name="BLPH1248">#REF!</definedName>
    <definedName name="BLPH1249">#REF!</definedName>
    <definedName name="BLPH125">#REF!</definedName>
    <definedName name="BLPH1250">#REF!</definedName>
    <definedName name="BLPH1251">#REF!</definedName>
    <definedName name="BLPH1252">#REF!</definedName>
    <definedName name="BLPH1253">#REF!</definedName>
    <definedName name="BLPH1254">#REF!</definedName>
    <definedName name="BLPH1255">#REF!</definedName>
    <definedName name="BLPH1256">#REF!</definedName>
    <definedName name="BLPH1257">#REF!</definedName>
    <definedName name="BLPH1258">#REF!</definedName>
    <definedName name="BLPH1259">#REF!</definedName>
    <definedName name="BLPH126">#REF!</definedName>
    <definedName name="BLPH1260">#REF!</definedName>
    <definedName name="BLPH1261">#REF!</definedName>
    <definedName name="BLPH1262">#REF!</definedName>
    <definedName name="BLPH1263">#REF!</definedName>
    <definedName name="BLPH1264">#REF!</definedName>
    <definedName name="BLPH1265">#REF!</definedName>
    <definedName name="BLPH1266">#REF!</definedName>
    <definedName name="BLPH1267">#REF!</definedName>
    <definedName name="BLPH1268">#REF!</definedName>
    <definedName name="BLPH1269">#REF!</definedName>
    <definedName name="BLPH127">#REF!</definedName>
    <definedName name="BLPH1270">#REF!</definedName>
    <definedName name="BLPH1271">#REF!</definedName>
    <definedName name="BLPH1272">#REF!</definedName>
    <definedName name="BLPH1273">#REF!</definedName>
    <definedName name="BLPH1274">#REF!</definedName>
    <definedName name="BLPH1275">#REF!</definedName>
    <definedName name="BLPH1276">#REF!</definedName>
    <definedName name="BLPH1277">#REF!</definedName>
    <definedName name="BLPH1278">#REF!</definedName>
    <definedName name="BLPH1279">#REF!</definedName>
    <definedName name="BLPH128">#REF!</definedName>
    <definedName name="BLPH1280">#REF!</definedName>
    <definedName name="BLPH1281">#REF!</definedName>
    <definedName name="BLPH1282">#REF!</definedName>
    <definedName name="BLPH1283">#REF!</definedName>
    <definedName name="BLPH1284">#REF!</definedName>
    <definedName name="BLPH1285">#REF!</definedName>
    <definedName name="BLPH1286">#REF!</definedName>
    <definedName name="BLPH1287">#REF!</definedName>
    <definedName name="BLPH1288">#REF!</definedName>
    <definedName name="BLPH1289">#REF!</definedName>
    <definedName name="BLPH129">#REF!</definedName>
    <definedName name="BLPH1290">#REF!</definedName>
    <definedName name="BLPH1291">#REF!</definedName>
    <definedName name="BLPH1292">#REF!</definedName>
    <definedName name="BLPH1293">#REF!</definedName>
    <definedName name="BLPH1294">#REF!</definedName>
    <definedName name="BLPH1295">#REF!</definedName>
    <definedName name="BLPH1296">#REF!</definedName>
    <definedName name="BLPH1297">#REF!</definedName>
    <definedName name="BLPH1298">#REF!</definedName>
    <definedName name="BLPH1299">#REF!</definedName>
    <definedName name="BLPH13">#REF!</definedName>
    <definedName name="BLPH130">#REF!</definedName>
    <definedName name="BLPH1300">#REF!</definedName>
    <definedName name="BLPH1301">#REF!</definedName>
    <definedName name="BLPH1302">#REF!</definedName>
    <definedName name="BLPH1303">#REF!</definedName>
    <definedName name="BLPH1304">#REF!</definedName>
    <definedName name="BLPH1305">#REF!</definedName>
    <definedName name="BLPH1306">#REF!</definedName>
    <definedName name="BLPH1307">#REF!</definedName>
    <definedName name="BLPH1308">#REF!</definedName>
    <definedName name="BLPH1309">#REF!</definedName>
    <definedName name="BLPH131">#REF!</definedName>
    <definedName name="BLPH1310">#REF!</definedName>
    <definedName name="BLPH1311">#REF!</definedName>
    <definedName name="BLPH1312">#REF!</definedName>
    <definedName name="BLPH1313">#REF!</definedName>
    <definedName name="BLPH1314">#REF!</definedName>
    <definedName name="BLPH1315">#REF!</definedName>
    <definedName name="BLPH1316">#REF!</definedName>
    <definedName name="BLPH1317">#REF!</definedName>
    <definedName name="BLPH1318">#REF!</definedName>
    <definedName name="BLPH1319">#REF!</definedName>
    <definedName name="BLPH132">#REF!</definedName>
    <definedName name="BLPH1320">#REF!</definedName>
    <definedName name="BLPH1321">#REF!</definedName>
    <definedName name="BLPH1322">#REF!</definedName>
    <definedName name="BLPH1323">#REF!</definedName>
    <definedName name="BLPH1324">#REF!</definedName>
    <definedName name="BLPH1325">#REF!</definedName>
    <definedName name="BLPH1326">#REF!</definedName>
    <definedName name="BLPH1327">#REF!</definedName>
    <definedName name="BLPH1328">#REF!</definedName>
    <definedName name="BLPH1329">#REF!</definedName>
    <definedName name="BLPH133">#REF!</definedName>
    <definedName name="BLPH1330">#REF!</definedName>
    <definedName name="BLPH1331">#REF!</definedName>
    <definedName name="BLPH1332">#REF!</definedName>
    <definedName name="BLPH1333">#REF!</definedName>
    <definedName name="BLPH1334">#REF!</definedName>
    <definedName name="BLPH1335">#REF!</definedName>
    <definedName name="BLPH1336">#REF!</definedName>
    <definedName name="BLPH1337">#REF!</definedName>
    <definedName name="BLPH1338">#REF!</definedName>
    <definedName name="BLPH1339">#REF!</definedName>
    <definedName name="BLPH134">#REF!</definedName>
    <definedName name="BLPH1340">#REF!</definedName>
    <definedName name="BLPH1341">#REF!</definedName>
    <definedName name="BLPH1342">#REF!</definedName>
    <definedName name="BLPH1343">#REF!</definedName>
    <definedName name="BLPH1344">#REF!</definedName>
    <definedName name="BLPH1345">#REF!</definedName>
    <definedName name="BLPH1346">#REF!</definedName>
    <definedName name="BLPH1347">#REF!</definedName>
    <definedName name="BLPH1348">#REF!</definedName>
    <definedName name="BLPH1349">#REF!</definedName>
    <definedName name="BLPH135">#REF!</definedName>
    <definedName name="BLPH1350">#REF!</definedName>
    <definedName name="BLPH1351">#REF!</definedName>
    <definedName name="BLPH1352">#REF!</definedName>
    <definedName name="BLPH1353">#REF!</definedName>
    <definedName name="BLPH1354">#REF!</definedName>
    <definedName name="BLPH1355">#REF!</definedName>
    <definedName name="BLPH1356">#REF!</definedName>
    <definedName name="BLPH1357">#REF!</definedName>
    <definedName name="BLPH1358">#REF!</definedName>
    <definedName name="BLPH1359">#REF!</definedName>
    <definedName name="BLPH136">#REF!</definedName>
    <definedName name="BLPH1360">#REF!</definedName>
    <definedName name="BLPH1361">#REF!</definedName>
    <definedName name="BLPH1362">#REF!</definedName>
    <definedName name="BLPH1363">#REF!</definedName>
    <definedName name="BLPH1364">#REF!</definedName>
    <definedName name="BLPH1365">#REF!</definedName>
    <definedName name="BLPH1366">#REF!</definedName>
    <definedName name="BLPH1367">#REF!</definedName>
    <definedName name="BLPH1368">#REF!</definedName>
    <definedName name="BLPH1369">#REF!</definedName>
    <definedName name="BLPH137">#REF!</definedName>
    <definedName name="BLPH1370">#REF!</definedName>
    <definedName name="BLPH1371">#REF!</definedName>
    <definedName name="BLPH1372">#REF!</definedName>
    <definedName name="BLPH1373">#REF!</definedName>
    <definedName name="BLPH1374">#REF!</definedName>
    <definedName name="BLPH1375">#REF!</definedName>
    <definedName name="BLPH1376">#REF!</definedName>
    <definedName name="BLPH1377">#REF!</definedName>
    <definedName name="BLPH1378">#REF!</definedName>
    <definedName name="BLPH1379">#REF!</definedName>
    <definedName name="BLPH138">#REF!</definedName>
    <definedName name="BLPH1380">#REF!</definedName>
    <definedName name="BLPH1381">#REF!</definedName>
    <definedName name="BLPH1382">#REF!</definedName>
    <definedName name="BLPH1383">#REF!</definedName>
    <definedName name="BLPH1384">#REF!</definedName>
    <definedName name="BLPH1385">#REF!</definedName>
    <definedName name="BLPH1386">#REF!</definedName>
    <definedName name="BLPH1387">#REF!</definedName>
    <definedName name="BLPH1388">#REF!</definedName>
    <definedName name="BLPH1389">#REF!</definedName>
    <definedName name="BLPH139">#REF!</definedName>
    <definedName name="BLPH1390">#REF!</definedName>
    <definedName name="BLPH1391">#REF!</definedName>
    <definedName name="BLPH1392">#REF!</definedName>
    <definedName name="BLPH1393">#REF!</definedName>
    <definedName name="BLPH1394">#REF!</definedName>
    <definedName name="BLPH1395">#REF!</definedName>
    <definedName name="BLPH1396">#REF!</definedName>
    <definedName name="BLPH1397">#REF!</definedName>
    <definedName name="BLPH1398">#REF!</definedName>
    <definedName name="BLPH1399">#REF!</definedName>
    <definedName name="BLPH14">#REF!</definedName>
    <definedName name="BLPH140">#REF!</definedName>
    <definedName name="BLPH1400">#REF!</definedName>
    <definedName name="BLPH1401">#REF!</definedName>
    <definedName name="BLPH1402">#REF!</definedName>
    <definedName name="BLPH1403">#REF!</definedName>
    <definedName name="BLPH1404">#REF!</definedName>
    <definedName name="BLPH1405">#REF!</definedName>
    <definedName name="BLPH1406">#REF!</definedName>
    <definedName name="BLPH1407">#REF!</definedName>
    <definedName name="BLPH1408">#REF!</definedName>
    <definedName name="BLPH1409">#REF!</definedName>
    <definedName name="BLPH141">#REF!</definedName>
    <definedName name="BLPH1410">#REF!</definedName>
    <definedName name="BLPH1411">#REF!</definedName>
    <definedName name="BLPH1412">#REF!</definedName>
    <definedName name="BLPH1413">#REF!</definedName>
    <definedName name="BLPH1414">#REF!</definedName>
    <definedName name="BLPH1415">#REF!</definedName>
    <definedName name="BLPH1416">#REF!</definedName>
    <definedName name="BLPH1417">#REF!</definedName>
    <definedName name="BLPH1418">#REF!</definedName>
    <definedName name="BLPH1419">#REF!</definedName>
    <definedName name="BLPH142">#REF!</definedName>
    <definedName name="BLPH1420">#REF!</definedName>
    <definedName name="BLPH1421">#REF!</definedName>
    <definedName name="BLPH1422">#REF!</definedName>
    <definedName name="BLPH1423">#REF!</definedName>
    <definedName name="BLPH1424">#REF!</definedName>
    <definedName name="BLPH1425">#REF!</definedName>
    <definedName name="BLPH1426">#REF!</definedName>
    <definedName name="BLPH1427">#REF!</definedName>
    <definedName name="BLPH1428">#REF!</definedName>
    <definedName name="BLPH1429">#REF!</definedName>
    <definedName name="BLPH143">#REF!</definedName>
    <definedName name="BLPH1430">#REF!</definedName>
    <definedName name="BLPH1431">#REF!</definedName>
    <definedName name="BLPH1432">#REF!</definedName>
    <definedName name="BLPH1433">#REF!</definedName>
    <definedName name="BLPH1434">#REF!</definedName>
    <definedName name="BLPH1435">#REF!</definedName>
    <definedName name="BLPH1436">#REF!</definedName>
    <definedName name="BLPH1437">#REF!</definedName>
    <definedName name="BLPH1438">#REF!</definedName>
    <definedName name="BLPH1439">#REF!</definedName>
    <definedName name="BLPH144">#REF!</definedName>
    <definedName name="BLPH1440">#REF!</definedName>
    <definedName name="BLPH1441">#REF!</definedName>
    <definedName name="BLPH1442">#REF!</definedName>
    <definedName name="BLPH1443">#REF!</definedName>
    <definedName name="BLPH1444">#REF!</definedName>
    <definedName name="BLPH1445">#REF!</definedName>
    <definedName name="BLPH1446">#REF!</definedName>
    <definedName name="BLPH1447">#REF!</definedName>
    <definedName name="BLPH1448">#REF!</definedName>
    <definedName name="BLPH1449">#REF!</definedName>
    <definedName name="BLPH145">#REF!</definedName>
    <definedName name="BLPH1450">#REF!</definedName>
    <definedName name="BLPH1451">#REF!</definedName>
    <definedName name="BLPH1452">#REF!</definedName>
    <definedName name="BLPH1453">#REF!</definedName>
    <definedName name="BLPH1454">#REF!</definedName>
    <definedName name="BLPH1455">#REF!</definedName>
    <definedName name="BLPH1456">#REF!</definedName>
    <definedName name="BLPH1457">#REF!</definedName>
    <definedName name="BLPH1458">#REF!</definedName>
    <definedName name="BLPH1459">#REF!</definedName>
    <definedName name="BLPH146">#REF!</definedName>
    <definedName name="BLPH1460">#REF!</definedName>
    <definedName name="BLPH1461">#REF!</definedName>
    <definedName name="BLPH1462">#REF!</definedName>
    <definedName name="BLPH1463">#REF!</definedName>
    <definedName name="BLPH1464">#REF!</definedName>
    <definedName name="BLPH1465">#REF!</definedName>
    <definedName name="BLPH1466">#REF!</definedName>
    <definedName name="BLPH1467">#REF!</definedName>
    <definedName name="BLPH1468">#REF!</definedName>
    <definedName name="BLPH1469">#REF!</definedName>
    <definedName name="BLPH147">#REF!</definedName>
    <definedName name="BLPH1470">#REF!</definedName>
    <definedName name="BLPH1471">#REF!</definedName>
    <definedName name="BLPH1472">#REF!</definedName>
    <definedName name="BLPH1473">#REF!</definedName>
    <definedName name="BLPH1474">#REF!</definedName>
    <definedName name="BLPH1475">#REF!</definedName>
    <definedName name="BLPH1476">#REF!</definedName>
    <definedName name="BLPH1477">#REF!</definedName>
    <definedName name="BLPH1478">#REF!</definedName>
    <definedName name="BLPH1479">#REF!</definedName>
    <definedName name="BLPH148">#REF!</definedName>
    <definedName name="BLPH1480">#REF!</definedName>
    <definedName name="BLPH1481">#REF!</definedName>
    <definedName name="BLPH1482">#REF!</definedName>
    <definedName name="BLPH1483">#REF!</definedName>
    <definedName name="BLPH1484">#REF!</definedName>
    <definedName name="BLPH1485">#REF!</definedName>
    <definedName name="BLPH1486">#REF!</definedName>
    <definedName name="BLPH1487">#REF!</definedName>
    <definedName name="BLPH1488">#REF!</definedName>
    <definedName name="BLPH1489">#REF!</definedName>
    <definedName name="BLPH149">#REF!</definedName>
    <definedName name="BLPH1490">#REF!</definedName>
    <definedName name="BLPH1491">#REF!</definedName>
    <definedName name="BLPH1492">#REF!</definedName>
    <definedName name="BLPH1493">#REF!</definedName>
    <definedName name="BLPH1494">#REF!</definedName>
    <definedName name="BLPH1495">#REF!</definedName>
    <definedName name="BLPH1496">#REF!</definedName>
    <definedName name="BLPH1497">#REF!</definedName>
    <definedName name="BLPH1498">#REF!</definedName>
    <definedName name="BLPH1499">#REF!</definedName>
    <definedName name="BLPH15">#REF!</definedName>
    <definedName name="BLPH150">#REF!</definedName>
    <definedName name="BLPH1500">#REF!</definedName>
    <definedName name="BLPH1501">#REF!</definedName>
    <definedName name="BLPH1502">#REF!</definedName>
    <definedName name="BLPH1503">#REF!</definedName>
    <definedName name="BLPH1504">#REF!</definedName>
    <definedName name="BLPH1505">#REF!</definedName>
    <definedName name="BLPH1506">#REF!</definedName>
    <definedName name="BLPH1507">#REF!</definedName>
    <definedName name="BLPH1508">#REF!</definedName>
    <definedName name="BLPH1509">#REF!</definedName>
    <definedName name="BLPH151">#REF!</definedName>
    <definedName name="BLPH1510">#REF!</definedName>
    <definedName name="BLPH1511">#REF!</definedName>
    <definedName name="BLPH1512">#REF!</definedName>
    <definedName name="BLPH1513">#REF!</definedName>
    <definedName name="BLPH1514">#REF!</definedName>
    <definedName name="BLPH1515">#REF!</definedName>
    <definedName name="BLPH1516">#REF!</definedName>
    <definedName name="BLPH1517">#REF!</definedName>
    <definedName name="BLPH1518">#REF!</definedName>
    <definedName name="BLPH1519">#REF!</definedName>
    <definedName name="BLPH152">#REF!</definedName>
    <definedName name="BLPH1520">#REF!</definedName>
    <definedName name="BLPH1521">#REF!</definedName>
    <definedName name="BLPH1522">#REF!</definedName>
    <definedName name="BLPH1523">#REF!</definedName>
    <definedName name="BLPH1524">#REF!</definedName>
    <definedName name="BLPH1525">#REF!</definedName>
    <definedName name="BLPH1526">#REF!</definedName>
    <definedName name="BLPH1527">#REF!</definedName>
    <definedName name="BLPH1528">#REF!</definedName>
    <definedName name="BLPH1529">#REF!</definedName>
    <definedName name="BLPH153">#REF!</definedName>
    <definedName name="BLPH1530">#REF!</definedName>
    <definedName name="BLPH1531">#REF!</definedName>
    <definedName name="BLPH1532">#REF!</definedName>
    <definedName name="BLPH1533">#REF!</definedName>
    <definedName name="BLPH1534">#REF!</definedName>
    <definedName name="BLPH1535">#REF!</definedName>
    <definedName name="BLPH1536">#REF!</definedName>
    <definedName name="BLPH1537">#REF!</definedName>
    <definedName name="BLPH1538">#REF!</definedName>
    <definedName name="BLPH1539">#REF!</definedName>
    <definedName name="BLPH154">#REF!</definedName>
    <definedName name="BLPH1540">#REF!</definedName>
    <definedName name="BLPH1541">#REF!</definedName>
    <definedName name="BLPH1542">#REF!</definedName>
    <definedName name="BLPH1543">#REF!</definedName>
    <definedName name="BLPH1544">#REF!</definedName>
    <definedName name="BLPH1545">#REF!</definedName>
    <definedName name="BLPH1546">#REF!</definedName>
    <definedName name="BLPH1547">#REF!</definedName>
    <definedName name="BLPH1548">#REF!</definedName>
    <definedName name="BLPH1549">#REF!</definedName>
    <definedName name="BLPH155">#REF!</definedName>
    <definedName name="BLPH1550">#REF!</definedName>
    <definedName name="BLPH1551">#REF!</definedName>
    <definedName name="BLPH1552">#REF!</definedName>
    <definedName name="BLPH1553">#REF!</definedName>
    <definedName name="BLPH1554">#REF!</definedName>
    <definedName name="BLPH1555">#REF!</definedName>
    <definedName name="BLPH1556">#REF!</definedName>
    <definedName name="BLPH1557">#REF!</definedName>
    <definedName name="BLPH1558">#REF!</definedName>
    <definedName name="BLPH1559">#REF!</definedName>
    <definedName name="BLPH156">#REF!</definedName>
    <definedName name="BLPH1560">#REF!</definedName>
    <definedName name="BLPH1561">#REF!</definedName>
    <definedName name="BLPH1562">#REF!</definedName>
    <definedName name="BLPH1563">#REF!</definedName>
    <definedName name="BLPH1564">#REF!</definedName>
    <definedName name="BLPH1565">#REF!</definedName>
    <definedName name="BLPH1566">#REF!</definedName>
    <definedName name="BLPH1567">#REF!</definedName>
    <definedName name="BLPH1568">#REF!</definedName>
    <definedName name="BLPH1569">#REF!</definedName>
    <definedName name="BLPH157">#REF!</definedName>
    <definedName name="BLPH1570">#REF!</definedName>
    <definedName name="BLPH1571">#REF!</definedName>
    <definedName name="BLPH1572">#REF!</definedName>
    <definedName name="BLPH1573">#REF!</definedName>
    <definedName name="BLPH1574">#REF!</definedName>
    <definedName name="BLPH1575">#REF!</definedName>
    <definedName name="BLPH1576">#REF!</definedName>
    <definedName name="BLPH1577">#REF!</definedName>
    <definedName name="BLPH1578">#REF!</definedName>
    <definedName name="BLPH1579">#REF!</definedName>
    <definedName name="BLPH158">#REF!</definedName>
    <definedName name="BLPH1580">#REF!</definedName>
    <definedName name="BLPH1581">#REF!</definedName>
    <definedName name="BLPH1582">#REF!</definedName>
    <definedName name="BLPH1583">#REF!</definedName>
    <definedName name="BLPH1584">#REF!</definedName>
    <definedName name="BLPH1585">#REF!</definedName>
    <definedName name="BLPH1586">#REF!</definedName>
    <definedName name="BLPH1587">#REF!</definedName>
    <definedName name="BLPH1588">#REF!</definedName>
    <definedName name="BLPH1589">#REF!</definedName>
    <definedName name="BLPH159">#REF!</definedName>
    <definedName name="BLPH1590">#REF!</definedName>
    <definedName name="BLPH1591">#REF!</definedName>
    <definedName name="BLPH1592">#REF!</definedName>
    <definedName name="BLPH1593">#REF!</definedName>
    <definedName name="BLPH1594">#REF!</definedName>
    <definedName name="BLPH1595">#REF!</definedName>
    <definedName name="BLPH1596">#REF!</definedName>
    <definedName name="BLPH1597">#REF!</definedName>
    <definedName name="BLPH1598">#REF!</definedName>
    <definedName name="BLPH1599">#REF!</definedName>
    <definedName name="BLPH16">#REF!</definedName>
    <definedName name="BLPH160">#REF!</definedName>
    <definedName name="BLPH1600">#REF!</definedName>
    <definedName name="BLPH1601">#REF!</definedName>
    <definedName name="BLPH1602">#REF!</definedName>
    <definedName name="BLPH1603">#REF!</definedName>
    <definedName name="BLPH1604">#REF!</definedName>
    <definedName name="BLPH1605">#REF!</definedName>
    <definedName name="BLPH1606">#REF!</definedName>
    <definedName name="BLPH1607">#REF!</definedName>
    <definedName name="BLPH1608">#REF!</definedName>
    <definedName name="BLPH1609">#REF!</definedName>
    <definedName name="BLPH161">#REF!</definedName>
    <definedName name="BLPH1610">#REF!</definedName>
    <definedName name="BLPH1611">#REF!</definedName>
    <definedName name="BLPH1612">#REF!</definedName>
    <definedName name="BLPH1613">#REF!</definedName>
    <definedName name="BLPH1614">#REF!</definedName>
    <definedName name="BLPH1615">#REF!</definedName>
    <definedName name="BLPH1616">#REF!</definedName>
    <definedName name="BLPH1617">#REF!</definedName>
    <definedName name="BLPH1618">#REF!</definedName>
    <definedName name="BLPH1619">#REF!</definedName>
    <definedName name="BLPH162">#REF!</definedName>
    <definedName name="BLPH1620">#REF!</definedName>
    <definedName name="BLPH1621">#REF!</definedName>
    <definedName name="BLPH1622">#REF!</definedName>
    <definedName name="BLPH1623">#REF!</definedName>
    <definedName name="BLPH1624">#REF!</definedName>
    <definedName name="BLPH1625">#REF!</definedName>
    <definedName name="BLPH1626">#REF!</definedName>
    <definedName name="BLPH1627">#REF!</definedName>
    <definedName name="BLPH1628">#REF!</definedName>
    <definedName name="BLPH1629">#REF!</definedName>
    <definedName name="BLPH163">#REF!</definedName>
    <definedName name="BLPH1630">#REF!</definedName>
    <definedName name="BLPH1631">#REF!</definedName>
    <definedName name="BLPH1632">#REF!</definedName>
    <definedName name="BLPH1633">#REF!</definedName>
    <definedName name="BLPH1634">#REF!</definedName>
    <definedName name="BLPH1635">#REF!</definedName>
    <definedName name="BLPH1636">#REF!</definedName>
    <definedName name="BLPH1637">#REF!</definedName>
    <definedName name="BLPH1638">#REF!</definedName>
    <definedName name="BLPH1639">#REF!</definedName>
    <definedName name="BLPH164">#REF!</definedName>
    <definedName name="BLPH1640">#REF!</definedName>
    <definedName name="BLPH1641">#REF!</definedName>
    <definedName name="BLPH1642">#REF!</definedName>
    <definedName name="BLPH1643">#REF!</definedName>
    <definedName name="BLPH1644">#REF!</definedName>
    <definedName name="BLPH1645">#REF!</definedName>
    <definedName name="BLPH1646">#REF!</definedName>
    <definedName name="BLPH1647">#REF!</definedName>
    <definedName name="BLPH1648">#REF!</definedName>
    <definedName name="BLPH1649">#REF!</definedName>
    <definedName name="BLPH165">#REF!</definedName>
    <definedName name="BLPH1650">#REF!</definedName>
    <definedName name="BLPH1651">#REF!</definedName>
    <definedName name="BLPH1652">#REF!</definedName>
    <definedName name="BLPH1653">#REF!</definedName>
    <definedName name="BLPH1654">#REF!</definedName>
    <definedName name="BLPH1655">#REF!</definedName>
    <definedName name="BLPH1656">#REF!</definedName>
    <definedName name="BLPH1657">#REF!</definedName>
    <definedName name="BLPH1658">#REF!</definedName>
    <definedName name="BLPH1659">#REF!</definedName>
    <definedName name="BLPH166">#REF!</definedName>
    <definedName name="BLPH1660">#REF!</definedName>
    <definedName name="BLPH1661">#REF!</definedName>
    <definedName name="BLPH1662">#REF!</definedName>
    <definedName name="BLPH1663">#REF!</definedName>
    <definedName name="BLPH1664">#REF!</definedName>
    <definedName name="BLPH1665">#REF!</definedName>
    <definedName name="BLPH1666">#REF!</definedName>
    <definedName name="BLPH1667">#REF!</definedName>
    <definedName name="BLPH1668">#REF!</definedName>
    <definedName name="BLPH1669">#REF!</definedName>
    <definedName name="BLPH167">#REF!</definedName>
    <definedName name="BLPH1670">#REF!</definedName>
    <definedName name="BLPH1671">#REF!</definedName>
    <definedName name="BLPH1672">#REF!</definedName>
    <definedName name="BLPH1673">#REF!</definedName>
    <definedName name="BLPH1674">#REF!</definedName>
    <definedName name="BLPH1675">#REF!</definedName>
    <definedName name="BLPH1676">#REF!</definedName>
    <definedName name="BLPH1677">#REF!</definedName>
    <definedName name="BLPH1678">#REF!</definedName>
    <definedName name="BLPH1679">#REF!</definedName>
    <definedName name="BLPH168">#REF!</definedName>
    <definedName name="BLPH1680">#REF!</definedName>
    <definedName name="BLPH1681">#REF!</definedName>
    <definedName name="BLPH1682">#REF!</definedName>
    <definedName name="BLPH1683">#REF!</definedName>
    <definedName name="BLPH1684">#REF!</definedName>
    <definedName name="BLPH1685">#REF!</definedName>
    <definedName name="BLPH1686">#REF!</definedName>
    <definedName name="BLPH1687">#REF!</definedName>
    <definedName name="BLPH1688">#REF!</definedName>
    <definedName name="BLPH1689">#REF!</definedName>
    <definedName name="BLPH169">#REF!</definedName>
    <definedName name="BLPH1690">#REF!</definedName>
    <definedName name="BLPH1691">#REF!</definedName>
    <definedName name="BLPH1692">#REF!</definedName>
    <definedName name="BLPH1693">#REF!</definedName>
    <definedName name="BLPH1694">#REF!</definedName>
    <definedName name="BLPH1695">#REF!</definedName>
    <definedName name="BLPH1696">#REF!</definedName>
    <definedName name="BLPH1697">#REF!</definedName>
    <definedName name="BLPH1698">#REF!</definedName>
    <definedName name="BLPH1699">#REF!</definedName>
    <definedName name="BLPH17">#REF!</definedName>
    <definedName name="BLPH170">#REF!</definedName>
    <definedName name="BLPH1700">#REF!</definedName>
    <definedName name="BLPH1701">#REF!</definedName>
    <definedName name="BLPH1702">#REF!</definedName>
    <definedName name="BLPH1703">#REF!</definedName>
    <definedName name="BLPH1704">#REF!</definedName>
    <definedName name="BLPH1705">#REF!</definedName>
    <definedName name="BLPH1706">#REF!</definedName>
    <definedName name="BLPH1707">#REF!</definedName>
    <definedName name="BLPH1708">#REF!</definedName>
    <definedName name="BLPH1709">#REF!</definedName>
    <definedName name="BLPH171">#REF!</definedName>
    <definedName name="BLPH1710">#REF!</definedName>
    <definedName name="BLPH1711">#REF!</definedName>
    <definedName name="BLPH1712">#REF!</definedName>
    <definedName name="BLPH1713">#REF!</definedName>
    <definedName name="BLPH1714">#REF!</definedName>
    <definedName name="BLPH1715">#REF!</definedName>
    <definedName name="BLPH1716">#REF!</definedName>
    <definedName name="BLPH1717">#REF!</definedName>
    <definedName name="BLPH1718">#REF!</definedName>
    <definedName name="BLPH1719">#REF!</definedName>
    <definedName name="BLPH172">#REF!</definedName>
    <definedName name="BLPH1720">#REF!</definedName>
    <definedName name="BLPH1721">#REF!</definedName>
    <definedName name="BLPH1722">#REF!</definedName>
    <definedName name="BLPH1723">#REF!</definedName>
    <definedName name="BLPH1724">#REF!</definedName>
    <definedName name="BLPH1725">#REF!</definedName>
    <definedName name="BLPH1726">#REF!</definedName>
    <definedName name="BLPH1727">#REF!</definedName>
    <definedName name="BLPH1728">#REF!</definedName>
    <definedName name="BLPH1729">#REF!</definedName>
    <definedName name="BLPH173">#REF!</definedName>
    <definedName name="BLPH1730">#REF!</definedName>
    <definedName name="BLPH1731">#REF!</definedName>
    <definedName name="BLPH1732">#REF!</definedName>
    <definedName name="BLPH1733">#REF!</definedName>
    <definedName name="BLPH1734">#REF!</definedName>
    <definedName name="BLPH1735">#REF!</definedName>
    <definedName name="BLPH1736">#REF!</definedName>
    <definedName name="BLPH1737">#REF!</definedName>
    <definedName name="BLPH1738">#REF!</definedName>
    <definedName name="BLPH1739">#REF!</definedName>
    <definedName name="BLPH174">#REF!</definedName>
    <definedName name="BLPH1740">#REF!</definedName>
    <definedName name="BLPH1741">#REF!</definedName>
    <definedName name="BLPH1742">#REF!</definedName>
    <definedName name="BLPH1743">#REF!</definedName>
    <definedName name="BLPH1744">#REF!</definedName>
    <definedName name="BLPH1745">#REF!</definedName>
    <definedName name="BLPH1746">#REF!</definedName>
    <definedName name="BLPH1747">#REF!</definedName>
    <definedName name="BLPH1748">#REF!</definedName>
    <definedName name="BLPH1749">#REF!</definedName>
    <definedName name="BLPH175">#REF!</definedName>
    <definedName name="BLPH1750">#REF!</definedName>
    <definedName name="BLPH1751">#REF!</definedName>
    <definedName name="BLPH1752">#REF!</definedName>
    <definedName name="BLPH1753">#REF!</definedName>
    <definedName name="BLPH1754">#REF!</definedName>
    <definedName name="BLPH1755">#REF!</definedName>
    <definedName name="BLPH1756">#REF!</definedName>
    <definedName name="BLPH1757">#REF!</definedName>
    <definedName name="BLPH1758">#REF!</definedName>
    <definedName name="BLPH1759">#REF!</definedName>
    <definedName name="BLPH176">#REF!</definedName>
    <definedName name="BLPH1760">#REF!</definedName>
    <definedName name="BLPH1761">#REF!</definedName>
    <definedName name="BLPH1762">#REF!</definedName>
    <definedName name="BLPH1763">#REF!</definedName>
    <definedName name="BLPH1764">#REF!</definedName>
    <definedName name="BLPH1765">#REF!</definedName>
    <definedName name="BLPH1766">#REF!</definedName>
    <definedName name="BLPH1767">#REF!</definedName>
    <definedName name="BLPH1768">#REF!</definedName>
    <definedName name="BLPH1769">#REF!</definedName>
    <definedName name="BLPH177">#REF!</definedName>
    <definedName name="BLPH1770">#REF!</definedName>
    <definedName name="BLPH1771">#REF!</definedName>
    <definedName name="BLPH1772">#REF!</definedName>
    <definedName name="BLPH1773">#REF!</definedName>
    <definedName name="BLPH1774">#REF!</definedName>
    <definedName name="BLPH1775">#REF!</definedName>
    <definedName name="BLPH1776">#REF!</definedName>
    <definedName name="BLPH1777">#REF!</definedName>
    <definedName name="BLPH1778">#REF!</definedName>
    <definedName name="BLPH1779">#REF!</definedName>
    <definedName name="BLPH178">#REF!</definedName>
    <definedName name="BLPH1780">#REF!</definedName>
    <definedName name="BLPH1781">#REF!</definedName>
    <definedName name="BLPH1782">#REF!</definedName>
    <definedName name="BLPH1783">#REF!</definedName>
    <definedName name="BLPH1784">#REF!</definedName>
    <definedName name="BLPH1785">#REF!</definedName>
    <definedName name="BLPH1786">#REF!</definedName>
    <definedName name="BLPH1787">#REF!</definedName>
    <definedName name="BLPH1788">#REF!</definedName>
    <definedName name="BLPH1789">#REF!</definedName>
    <definedName name="BLPH179">#REF!</definedName>
    <definedName name="BLPH1790">#REF!</definedName>
    <definedName name="BLPH1791">#REF!</definedName>
    <definedName name="BLPH1792">#REF!</definedName>
    <definedName name="BLPH1793">#REF!</definedName>
    <definedName name="BLPH1794">#REF!</definedName>
    <definedName name="BLPH1795">#REF!</definedName>
    <definedName name="BLPH1796">#REF!</definedName>
    <definedName name="BLPH1797">#REF!</definedName>
    <definedName name="BLPH1798">#REF!</definedName>
    <definedName name="BLPH1799">#REF!</definedName>
    <definedName name="BLPH18">#REF!</definedName>
    <definedName name="BLPH180">#REF!</definedName>
    <definedName name="BLPH1800">#REF!</definedName>
    <definedName name="BLPH1801">#REF!</definedName>
    <definedName name="BLPH1802">#REF!</definedName>
    <definedName name="BLPH1803">#REF!</definedName>
    <definedName name="BLPH1804">#REF!</definedName>
    <definedName name="BLPH1805">#REF!</definedName>
    <definedName name="BLPH1806">#REF!</definedName>
    <definedName name="BLPH1807">#REF!</definedName>
    <definedName name="BLPH1808">#REF!</definedName>
    <definedName name="BLPH1809">#REF!</definedName>
    <definedName name="BLPH181">#REF!</definedName>
    <definedName name="BLPH1810">#REF!</definedName>
    <definedName name="BLPH1811">#REF!</definedName>
    <definedName name="BLPH1812">#REF!</definedName>
    <definedName name="BLPH1813">#REF!</definedName>
    <definedName name="BLPH1814">#REF!</definedName>
    <definedName name="BLPH1815">#REF!</definedName>
    <definedName name="BLPH1816">#REF!</definedName>
    <definedName name="BLPH1817">#REF!</definedName>
    <definedName name="BLPH1818">#REF!</definedName>
    <definedName name="BLPH1819">#REF!</definedName>
    <definedName name="BLPH182">#REF!</definedName>
    <definedName name="BLPH1820">#REF!</definedName>
    <definedName name="BLPH1821">#REF!</definedName>
    <definedName name="BLPH1822">#REF!</definedName>
    <definedName name="BLPH1823">#REF!</definedName>
    <definedName name="BLPH1824">#REF!</definedName>
    <definedName name="BLPH1825">#REF!</definedName>
    <definedName name="BLPH1826">#REF!</definedName>
    <definedName name="BLPH1827">#REF!</definedName>
    <definedName name="BLPH1828">#REF!</definedName>
    <definedName name="BLPH1829">#REF!</definedName>
    <definedName name="BLPH183">#REF!</definedName>
    <definedName name="BLPH1830">#REF!</definedName>
    <definedName name="BLPH1831">#REF!</definedName>
    <definedName name="BLPH1832">#REF!</definedName>
    <definedName name="BLPH1833">#REF!</definedName>
    <definedName name="BLPH1834">#REF!</definedName>
    <definedName name="BLPH1835">#REF!</definedName>
    <definedName name="BLPH1836">#REF!</definedName>
    <definedName name="BLPH1837">#REF!</definedName>
    <definedName name="BLPH1838">#REF!</definedName>
    <definedName name="BLPH1839">#REF!</definedName>
    <definedName name="BLPH184">#REF!</definedName>
    <definedName name="BLPH1840">#REF!</definedName>
    <definedName name="BLPH1841">#REF!</definedName>
    <definedName name="BLPH1842">#REF!</definedName>
    <definedName name="BLPH1843">#REF!</definedName>
    <definedName name="BLPH1844">#REF!</definedName>
    <definedName name="BLPH1845">#REF!</definedName>
    <definedName name="BLPH1846">#REF!</definedName>
    <definedName name="BLPH1847">#REF!</definedName>
    <definedName name="BLPH1848">#REF!</definedName>
    <definedName name="BLPH1849">#REF!</definedName>
    <definedName name="BLPH185">#REF!</definedName>
    <definedName name="BLPH1850">#REF!</definedName>
    <definedName name="BLPH1851">#REF!</definedName>
    <definedName name="BLPH1852">#REF!</definedName>
    <definedName name="BLPH1853">#REF!</definedName>
    <definedName name="BLPH1854">#REF!</definedName>
    <definedName name="BLPH1855">#REF!</definedName>
    <definedName name="BLPH1856">#REF!</definedName>
    <definedName name="BLPH1857">#REF!</definedName>
    <definedName name="BLPH1858">#REF!</definedName>
    <definedName name="BLPH1859">#REF!</definedName>
    <definedName name="BLPH186">#REF!</definedName>
    <definedName name="BLPH1860">#REF!</definedName>
    <definedName name="BLPH1861">#REF!</definedName>
    <definedName name="BLPH1862">#REF!</definedName>
    <definedName name="BLPH1863">#REF!</definedName>
    <definedName name="BLPH1864">#REF!</definedName>
    <definedName name="BLPH1865">#REF!</definedName>
    <definedName name="BLPH1866">#REF!</definedName>
    <definedName name="BLPH1867">#REF!</definedName>
    <definedName name="BLPH1868">#REF!</definedName>
    <definedName name="BLPH1869">#REF!</definedName>
    <definedName name="BLPH187">#REF!</definedName>
    <definedName name="BLPH1870">#REF!</definedName>
    <definedName name="BLPH1871">#REF!</definedName>
    <definedName name="BLPH1872">#REF!</definedName>
    <definedName name="BLPH1873">#REF!</definedName>
    <definedName name="BLPH1874">#REF!</definedName>
    <definedName name="BLPH1875">#REF!</definedName>
    <definedName name="BLPH1876">#REF!</definedName>
    <definedName name="BLPH1877">#REF!</definedName>
    <definedName name="BLPH1878">#REF!</definedName>
    <definedName name="BLPH1879">#REF!</definedName>
    <definedName name="BLPH188">#REF!</definedName>
    <definedName name="BLPH1880">#REF!</definedName>
    <definedName name="BLPH1881">#REF!</definedName>
    <definedName name="BLPH1882">#REF!</definedName>
    <definedName name="BLPH1883">#REF!</definedName>
    <definedName name="BLPH1884">#REF!</definedName>
    <definedName name="BLPH1885">#REF!</definedName>
    <definedName name="BLPH1886">#REF!</definedName>
    <definedName name="BLPH1887">#REF!</definedName>
    <definedName name="BLPH1888">#REF!</definedName>
    <definedName name="BLPH1889">#REF!</definedName>
    <definedName name="BLPH189">#REF!</definedName>
    <definedName name="BLPH1890">#REF!</definedName>
    <definedName name="BLPH1891">#REF!</definedName>
    <definedName name="BLPH1892">#REF!</definedName>
    <definedName name="BLPH1893">#REF!</definedName>
    <definedName name="BLPH1894">#REF!</definedName>
    <definedName name="BLPH1895">#REF!</definedName>
    <definedName name="BLPH1896">#REF!</definedName>
    <definedName name="BLPH1897">#REF!</definedName>
    <definedName name="BLPH1898">#REF!</definedName>
    <definedName name="BLPH1899">#REF!</definedName>
    <definedName name="BLPH19">#REF!</definedName>
    <definedName name="BLPH190">#REF!</definedName>
    <definedName name="BLPH1900">#REF!</definedName>
    <definedName name="BLPH1901">#REF!</definedName>
    <definedName name="BLPH1902">#REF!</definedName>
    <definedName name="BLPH1903">#REF!</definedName>
    <definedName name="BLPH1904">#REF!</definedName>
    <definedName name="BLPH1905">#REF!</definedName>
    <definedName name="BLPH1906">#REF!</definedName>
    <definedName name="BLPH1907">#REF!</definedName>
    <definedName name="BLPH1908">#REF!</definedName>
    <definedName name="BLPH1909">#REF!</definedName>
    <definedName name="BLPH191">#REF!</definedName>
    <definedName name="BLPH1910">#REF!</definedName>
    <definedName name="BLPH1911">#REF!</definedName>
    <definedName name="BLPH1912">#REF!</definedName>
    <definedName name="BLPH1913">#REF!</definedName>
    <definedName name="BLPH192">#REF!</definedName>
    <definedName name="BLPH1926">#REF!</definedName>
    <definedName name="BLPH1927">#REF!</definedName>
    <definedName name="BLPH1928">#REF!</definedName>
    <definedName name="BLPH1929">#REF!</definedName>
    <definedName name="BLPH193">#REF!</definedName>
    <definedName name="BLPH1930">#REF!</definedName>
    <definedName name="BLPH1934">#REF!</definedName>
    <definedName name="BLPH1935">#REF!</definedName>
    <definedName name="BLPH1936">#REF!</definedName>
    <definedName name="BLPH1937">#REF!</definedName>
    <definedName name="BLPH1938">#REF!</definedName>
    <definedName name="BLPH1939">#REF!</definedName>
    <definedName name="BLPH194">#REF!</definedName>
    <definedName name="BLPH1940">#REF!</definedName>
    <definedName name="BLPH1941">#REF!</definedName>
    <definedName name="BLPH1942">#REF!</definedName>
    <definedName name="BLPH1943">#REF!</definedName>
    <definedName name="BLPH1944">#REF!</definedName>
    <definedName name="BLPH1945">#REF!</definedName>
    <definedName name="BLPH1946">#REF!</definedName>
    <definedName name="BLPH1947">#REF!</definedName>
    <definedName name="BLPH1948">#REF!</definedName>
    <definedName name="BLPH1949">#REF!</definedName>
    <definedName name="BLPH195">#REF!</definedName>
    <definedName name="BLPH1950">#REF!</definedName>
    <definedName name="BLPH1951">#REF!</definedName>
    <definedName name="BLPH1952">#REF!</definedName>
    <definedName name="BLPH1953">#REF!</definedName>
    <definedName name="BLPH1954">#REF!</definedName>
    <definedName name="BLPH1955">#REF!</definedName>
    <definedName name="BLPH1956">#REF!</definedName>
    <definedName name="BLPH1957">#REF!</definedName>
    <definedName name="BLPH1958">#REF!</definedName>
    <definedName name="BLPH1959">#REF!</definedName>
    <definedName name="BLPH196">#REF!</definedName>
    <definedName name="BLPH1960">#REF!</definedName>
    <definedName name="BLPH1961">#REF!</definedName>
    <definedName name="BLPH1962">#REF!</definedName>
    <definedName name="BLPH1963">#REF!</definedName>
    <definedName name="BLPH1964">#REF!</definedName>
    <definedName name="BLPH1965">#REF!</definedName>
    <definedName name="BLPH1966">#REF!</definedName>
    <definedName name="BLPH1967">#REF!</definedName>
    <definedName name="BLPH1968">#REF!</definedName>
    <definedName name="BLPH1969">#REF!</definedName>
    <definedName name="BLPH197">#REF!</definedName>
    <definedName name="BLPH1970">#REF!</definedName>
    <definedName name="BLPH1971">#REF!</definedName>
    <definedName name="BLPH1972">#REF!</definedName>
    <definedName name="BLPH1973">#REF!</definedName>
    <definedName name="BLPH1974">#REF!</definedName>
    <definedName name="BLPH1975">#REF!</definedName>
    <definedName name="BLPH198">#REF!</definedName>
    <definedName name="BLPH199">#REF!</definedName>
    <definedName name="BLPH1999">#REF!</definedName>
    <definedName name="BLPH2">#REF!</definedName>
    <definedName name="BLPH20">#REF!</definedName>
    <definedName name="BLPH200">#REF!</definedName>
    <definedName name="BLPH2000">#REF!</definedName>
    <definedName name="BLPH2001">#REF!</definedName>
    <definedName name="BLPH2002">#REF!</definedName>
    <definedName name="BLPH2003">#REF!</definedName>
    <definedName name="BLPH2004">#REF!</definedName>
    <definedName name="BLPH2005">#REF!</definedName>
    <definedName name="BLPH2006">[32]BVObrig!$F$3</definedName>
    <definedName name="BLPH2007">[32]BVObrig!$A$3</definedName>
    <definedName name="BLPH201">#REF!</definedName>
    <definedName name="BLPH2010">#REF!</definedName>
    <definedName name="BLPH2011">#REF!</definedName>
    <definedName name="BLPH2012">#REF!</definedName>
    <definedName name="BLPH2013">#REF!</definedName>
    <definedName name="BLPH2014">#REF!</definedName>
    <definedName name="BLPH2015">#REF!</definedName>
    <definedName name="BLPH2016">#REF!</definedName>
    <definedName name="BLPH2017">#REF!</definedName>
    <definedName name="BLPH2018">[33]BStocks!$N$2355</definedName>
    <definedName name="BLPH2019">[33]BStocks!$P$2355</definedName>
    <definedName name="BLPH202">#REF!</definedName>
    <definedName name="BLPH2020">[33]BStocks!$R$2355</definedName>
    <definedName name="BLPH2021">[33]BStocks!$T$2355</definedName>
    <definedName name="BLPH2022">[33]BStocks!$Y$2355</definedName>
    <definedName name="BLPH2023">[33]BStocks!$AA$2355</definedName>
    <definedName name="BLPH2024">[33]BStocks!$AC$2355</definedName>
    <definedName name="BLPH2025">[33]BStocks!$AE$2355</definedName>
    <definedName name="BLPH2026">[33]BStocks!$AI$2355</definedName>
    <definedName name="BLPH2027">[33]BStocks!$AK$2355</definedName>
    <definedName name="BLPH2028">[33]BStocks!$AM$2355</definedName>
    <definedName name="BLPH2029">[33]BStocks!$AO$2355</definedName>
    <definedName name="BLPH203">#REF!</definedName>
    <definedName name="BLPH2030">[33]BStocks!$AQ$2355</definedName>
    <definedName name="BLPH2031">#REF!</definedName>
    <definedName name="BLPH2032">#REF!</definedName>
    <definedName name="BLPH2033">#REF!</definedName>
    <definedName name="BLPH2034">[33]BStocks!$AY$2355</definedName>
    <definedName name="BLPH2035">[33]BStocks!$BA$2355</definedName>
    <definedName name="BLPH2036">[33]BStocks!$BC$2355</definedName>
    <definedName name="BLPH2037">[33]BStocks!$BE$2355</definedName>
    <definedName name="BLPH2038">[33]BStocks!$BG$2355</definedName>
    <definedName name="BLPH2039">[33]BStocks!$BI$2355</definedName>
    <definedName name="BLPH204">#REF!</definedName>
    <definedName name="BLPH2040">[33]BStocks!$BK$2355</definedName>
    <definedName name="BLPH2041">[33]BStocks!$BM$2355</definedName>
    <definedName name="BLPH2042">[33]BStocks!$BO$2355</definedName>
    <definedName name="BLPH2043">[33]BStocks!$BQ$2355</definedName>
    <definedName name="BLPH2044">[33]BStocks!$BS$2355</definedName>
    <definedName name="BLPH2045">[33]BStocks!$BU$2355</definedName>
    <definedName name="BLPH2046">[34]Btxlongas!$B$6</definedName>
    <definedName name="BLPH2047">[34]Btxlongas!$D$6</definedName>
    <definedName name="BLPH2048">[34]Btxlongas!$F$6</definedName>
    <definedName name="BLPH2049">[34]Btxlongas!$H$6</definedName>
    <definedName name="BLPH205">#REF!</definedName>
    <definedName name="BLPH2050">[34]Btxlongas!$J$6</definedName>
    <definedName name="BLPH2051">[34]Btxlongas!$L$6</definedName>
    <definedName name="BLPH2052">[34]Btxlongas!$N$6</definedName>
    <definedName name="BLPH2053">[34]Btxlongas!$Q$6</definedName>
    <definedName name="BLPH2054">[34]Btxlongas!$S$6</definedName>
    <definedName name="BLPH2055">[34]Btxlongas!$U$6</definedName>
    <definedName name="BLPH2056">[34]Btxlongas!$W$6</definedName>
    <definedName name="BLPH2057">[34]Btxlongas!$Y$6</definedName>
    <definedName name="BLPH2058">[34]Btxlongas!$AA$6</definedName>
    <definedName name="BLPH206">#REF!</definedName>
    <definedName name="BLPH2060">#REF!</definedName>
    <definedName name="BLPH2061">#REF!</definedName>
    <definedName name="BLPH2062">#REF!</definedName>
    <definedName name="BLPH2063">#REF!</definedName>
    <definedName name="BLPH2064">#REF!</definedName>
    <definedName name="BLPH2065">#REF!</definedName>
    <definedName name="BLPH2066">#REF!</definedName>
    <definedName name="BLPH2067">#REF!</definedName>
    <definedName name="BLPH2068">#REF!</definedName>
    <definedName name="BLPH2069">#REF!</definedName>
    <definedName name="BLPH207">#REF!</definedName>
    <definedName name="BLPH2070">#REF!</definedName>
    <definedName name="BLPH2071">#REF!</definedName>
    <definedName name="BLPH2072">#REF!</definedName>
    <definedName name="BLPH2073">#REF!</definedName>
    <definedName name="BLPH2074">#REF!</definedName>
    <definedName name="BLPH2075">#REF!</definedName>
    <definedName name="BLPH2076">#REF!</definedName>
    <definedName name="BLPH2077">#REF!</definedName>
    <definedName name="BLPH2078">#REF!</definedName>
    <definedName name="BLPH2079">#REF!</definedName>
    <definedName name="BLPH208">#REF!</definedName>
    <definedName name="BLPH2080">#REF!</definedName>
    <definedName name="BLPH2081">#REF!</definedName>
    <definedName name="BLPH2082">#REF!</definedName>
    <definedName name="BLPH2083">#REF!</definedName>
    <definedName name="BLPH2084">#REF!</definedName>
    <definedName name="BLPH2085">#REF!</definedName>
    <definedName name="BLPH2086">#REF!</definedName>
    <definedName name="BLPH2087">[35]Bffr!$AH$6</definedName>
    <definedName name="BLPH2088">[35]Bffr!$AF$6</definedName>
    <definedName name="BLPH2089">[35]Bffr!$AD$6</definedName>
    <definedName name="BLPH209">#REF!</definedName>
    <definedName name="BLPH2090">[35]Bffr!$AB$6</definedName>
    <definedName name="BLPH2091">[35]Bffr!$Z$6</definedName>
    <definedName name="BLPH2092">[35]Bffr!$X$6</definedName>
    <definedName name="BLPH2093">[35]Bffr!$V$6</definedName>
    <definedName name="BLPH2094">[35]Bffr!$T$6</definedName>
    <definedName name="BLPH2095">[35]Bffr!$R$6</definedName>
    <definedName name="BLPH2096">[35]Bffr!$P$6</definedName>
    <definedName name="BLPH2097">[35]Bffr!$N$6</definedName>
    <definedName name="BLPH2098">[35]Bffr!$L$6</definedName>
    <definedName name="BLPH2099">[35]Bffr!$J$6</definedName>
    <definedName name="BLPH21">#REF!</definedName>
    <definedName name="BLPH210">#REF!</definedName>
    <definedName name="BLPH2100">#REF!</definedName>
    <definedName name="BLPH2101">#REF!</definedName>
    <definedName name="BLPH2102">#REF!</definedName>
    <definedName name="BLPH2103">#REF!</definedName>
    <definedName name="BLPH2105">#REF!</definedName>
    <definedName name="BLPH2106">#REF!</definedName>
    <definedName name="BLPH2107">#REF!</definedName>
    <definedName name="BLPH2108">#REF!</definedName>
    <definedName name="BLPH2109">#REF!</definedName>
    <definedName name="BLPH211">#REF!</definedName>
    <definedName name="BLPH2110">#REF!</definedName>
    <definedName name="BLPH2111">#REF!</definedName>
    <definedName name="BLPH2112">#REF!</definedName>
    <definedName name="BLPH2113">#REF!</definedName>
    <definedName name="BLPH2114">#REF!</definedName>
    <definedName name="BLPH2115">#REF!</definedName>
    <definedName name="BLPH2116">#REF!</definedName>
    <definedName name="BLPH2117">#REF!</definedName>
    <definedName name="BLPH2118">#REF!</definedName>
    <definedName name="BLPH2119">#REF!</definedName>
    <definedName name="BLPH212">#REF!</definedName>
    <definedName name="BLPH2120">[36]BobrigIndex!#REF!</definedName>
    <definedName name="BLPH2121">[36]BobrigIndex!#REF!</definedName>
    <definedName name="BLPH2122">#REF!</definedName>
    <definedName name="BLPH2123">#REF!</definedName>
    <definedName name="BLPH2124">#REF!</definedName>
    <definedName name="BLPH2125">#REF!</definedName>
    <definedName name="BLPH2126">#REF!</definedName>
    <definedName name="BLPH2127">#REF!</definedName>
    <definedName name="BLPH2128">[36]FinalMês!#REF!</definedName>
    <definedName name="BLPH2129">[36]FinalMês!#REF!</definedName>
    <definedName name="BLPH213">#REF!</definedName>
    <definedName name="BLPH2130">[36]FinalMês!#REF!</definedName>
    <definedName name="BLPH2131">[36]FinalMês!#REF!</definedName>
    <definedName name="BLPH2132">#REF!</definedName>
    <definedName name="BLPH2133">#REF!</definedName>
    <definedName name="BLPH2134">#REF!</definedName>
    <definedName name="BLPH2135">#REF!</definedName>
    <definedName name="BLPH2136">#REF!</definedName>
    <definedName name="BLPH2137">#REF!</definedName>
    <definedName name="BLPH2138">#REF!</definedName>
    <definedName name="BLPH2139">#REF!</definedName>
    <definedName name="BLPH214">#REF!</definedName>
    <definedName name="BLPH2140">#REF!</definedName>
    <definedName name="BLPH2141">#REF!</definedName>
    <definedName name="BLPH2142">#REF!</definedName>
    <definedName name="BLPH2143">#REF!</definedName>
    <definedName name="BLPH2147">[37]BVCambios!#REF!</definedName>
    <definedName name="BLPH2148">[37]BVCambios!#REF!</definedName>
    <definedName name="BLPH215">#REF!</definedName>
    <definedName name="BLPH2156">[38]BVObrig!#REF!</definedName>
    <definedName name="BLPH216">#REF!</definedName>
    <definedName name="BLPH217">#REF!</definedName>
    <definedName name="BLPH218">#REF!</definedName>
    <definedName name="BLPH219">#REF!</definedName>
    <definedName name="BLPH22">#REF!</definedName>
    <definedName name="BLPH220">#REF!</definedName>
    <definedName name="BLPH221">#REF!</definedName>
    <definedName name="BLPH222">#REF!</definedName>
    <definedName name="BLPH223">#REF!</definedName>
    <definedName name="BLPH224">#REF!</definedName>
    <definedName name="BLPH225">#REF!</definedName>
    <definedName name="BLPH226">#REF!</definedName>
    <definedName name="BLPH227">#REF!</definedName>
    <definedName name="BLPH228">#REF!</definedName>
    <definedName name="BLPH229">#REF!</definedName>
    <definedName name="BLPH23">#REF!</definedName>
    <definedName name="BLPH230">#REF!</definedName>
    <definedName name="BLPH231">#REF!</definedName>
    <definedName name="BLPH232">#REF!</definedName>
    <definedName name="BLPH233">#REF!</definedName>
    <definedName name="BLPH234">#REF!</definedName>
    <definedName name="BLPH235">#REF!</definedName>
    <definedName name="BLPH236">#REF!</definedName>
    <definedName name="BLPH237">#REF!</definedName>
    <definedName name="BLPH238">#REF!</definedName>
    <definedName name="BLPH239">#REF!</definedName>
    <definedName name="BLPH24">#REF!</definedName>
    <definedName name="BLPH240">#REF!</definedName>
    <definedName name="BLPH241">#REF!</definedName>
    <definedName name="BLPH242">#REF!</definedName>
    <definedName name="BLPH243">#REF!</definedName>
    <definedName name="BLPH244">#REF!</definedName>
    <definedName name="BLPH245">#REF!</definedName>
    <definedName name="BLPH246">#REF!</definedName>
    <definedName name="BLPH247">#REF!</definedName>
    <definedName name="BLPH248">#REF!</definedName>
    <definedName name="BLPH249">#REF!</definedName>
    <definedName name="BLPH25">#REF!</definedName>
    <definedName name="BLPH250">#REF!</definedName>
    <definedName name="BLPH251">#REF!</definedName>
    <definedName name="BLPH252">#REF!</definedName>
    <definedName name="BLPH253">#REF!</definedName>
    <definedName name="BLPH254">#REF!</definedName>
    <definedName name="BLPH255">#REF!</definedName>
    <definedName name="BLPH256">#REF!</definedName>
    <definedName name="BLPH257">#REF!</definedName>
    <definedName name="BLPH258">#REF!</definedName>
    <definedName name="BLPH259">#REF!</definedName>
    <definedName name="BLPH26">#REF!</definedName>
    <definedName name="BLPH260">#REF!</definedName>
    <definedName name="BLPH261">#REF!</definedName>
    <definedName name="BLPH262">#REF!</definedName>
    <definedName name="BLPH263">#REF!</definedName>
    <definedName name="BLPH264">#REF!</definedName>
    <definedName name="BLPH265">#REF!</definedName>
    <definedName name="BLPH266">#REF!</definedName>
    <definedName name="BLPH267">#REF!</definedName>
    <definedName name="BLPH268">#REF!</definedName>
    <definedName name="BLPH269">#REF!</definedName>
    <definedName name="BLPH27">#REF!</definedName>
    <definedName name="BLPH270">#REF!</definedName>
    <definedName name="BLPH271">#REF!</definedName>
    <definedName name="BLPH272">#REF!</definedName>
    <definedName name="BLPH273">#REF!</definedName>
    <definedName name="BLPH274">#REF!</definedName>
    <definedName name="BLPH275">#REF!</definedName>
    <definedName name="BLPH276">#REF!</definedName>
    <definedName name="BLPH277">#REF!</definedName>
    <definedName name="BLPH278">#REF!</definedName>
    <definedName name="BLPH279">#REF!</definedName>
    <definedName name="BLPH28">#REF!</definedName>
    <definedName name="BLPH280">#REF!</definedName>
    <definedName name="BLPH281">#REF!</definedName>
    <definedName name="BLPH282">#REF!</definedName>
    <definedName name="BLPH283">#REF!</definedName>
    <definedName name="BLPH284">#REF!</definedName>
    <definedName name="BLPH285">#REF!</definedName>
    <definedName name="BLPH286">#REF!</definedName>
    <definedName name="BLPH287">#REF!</definedName>
    <definedName name="BLPH288">#REF!</definedName>
    <definedName name="BLPH289">#REF!</definedName>
    <definedName name="BLPH29">#REF!</definedName>
    <definedName name="BLPH290">#REF!</definedName>
    <definedName name="BLPH291">#REF!</definedName>
    <definedName name="BLPH292">#REF!</definedName>
    <definedName name="BLPH293">#REF!</definedName>
    <definedName name="BLPH294">#REF!</definedName>
    <definedName name="BLPH295">#REF!</definedName>
    <definedName name="BLPH296">#REF!</definedName>
    <definedName name="BLPH297">#REF!</definedName>
    <definedName name="BLPH298">#REF!</definedName>
    <definedName name="BLPH299">#REF!</definedName>
    <definedName name="BLPH3">#REF!</definedName>
    <definedName name="BLPH30">#REF!</definedName>
    <definedName name="BLPH300">#REF!</definedName>
    <definedName name="BLPH301">#REF!</definedName>
    <definedName name="BLPH302">#REF!</definedName>
    <definedName name="BLPH303">#REF!</definedName>
    <definedName name="BLPH304">#REF!</definedName>
    <definedName name="BLPH305">#REF!</definedName>
    <definedName name="BLPH306">#REF!</definedName>
    <definedName name="BLPH307">#REF!</definedName>
    <definedName name="BLPH308">#REF!</definedName>
    <definedName name="BLPH309">#REF!</definedName>
    <definedName name="BLPH31">#REF!</definedName>
    <definedName name="BLPH310">#REF!</definedName>
    <definedName name="BLPH311">#REF!</definedName>
    <definedName name="BLPH312">#REF!</definedName>
    <definedName name="BLPH313">#REF!</definedName>
    <definedName name="BLPH314">#REF!</definedName>
    <definedName name="BLPH315">#REF!</definedName>
    <definedName name="BLPH316">#REF!</definedName>
    <definedName name="BLPH317">#REF!</definedName>
    <definedName name="BLPH318">#REF!</definedName>
    <definedName name="BLPH319">#REF!</definedName>
    <definedName name="BLPH32">#REF!</definedName>
    <definedName name="BLPH320">#REF!</definedName>
    <definedName name="BLPH321">#REF!</definedName>
    <definedName name="BLPH322">#REF!</definedName>
    <definedName name="BLPH323">#REF!</definedName>
    <definedName name="BLPH324">#REF!</definedName>
    <definedName name="BLPH325">#REF!</definedName>
    <definedName name="BLPH326">#REF!</definedName>
    <definedName name="BLPH327">#REF!</definedName>
    <definedName name="BLPH328">#REF!</definedName>
    <definedName name="BLPH329">#REF!</definedName>
    <definedName name="BLPH33">#REF!</definedName>
    <definedName name="BLPH330">#REF!</definedName>
    <definedName name="BLPH331">#REF!</definedName>
    <definedName name="BLPH332">#REF!</definedName>
    <definedName name="BLPH333">#REF!</definedName>
    <definedName name="BLPH334">#REF!</definedName>
    <definedName name="BLPH335">#REF!</definedName>
    <definedName name="BLPH336">#REF!</definedName>
    <definedName name="BLPH337">#REF!</definedName>
    <definedName name="BLPH338">#REF!</definedName>
    <definedName name="BLPH339">#REF!</definedName>
    <definedName name="BLPH34">#REF!</definedName>
    <definedName name="BLPH340">#REF!</definedName>
    <definedName name="BLPH341">#REF!</definedName>
    <definedName name="BLPH342">#REF!</definedName>
    <definedName name="BLPH343">#REF!</definedName>
    <definedName name="BLPH344">#REF!</definedName>
    <definedName name="BLPH345">#REF!</definedName>
    <definedName name="BLPH346">#REF!</definedName>
    <definedName name="BLPH347">#REF!</definedName>
    <definedName name="BLPH348">#REF!</definedName>
    <definedName name="BLPH349">#REF!</definedName>
    <definedName name="BLPH35">#REF!</definedName>
    <definedName name="BLPH350">#REF!</definedName>
    <definedName name="BLPH351">#REF!</definedName>
    <definedName name="BLPH352">#REF!</definedName>
    <definedName name="BLPH353">#REF!</definedName>
    <definedName name="BLPH354">#REF!</definedName>
    <definedName name="BLPH355">#REF!</definedName>
    <definedName name="BLPH356">#REF!</definedName>
    <definedName name="BLPH357">#REF!</definedName>
    <definedName name="BLPH358">#REF!</definedName>
    <definedName name="BLPH359">#REF!</definedName>
    <definedName name="BLPH36">#REF!</definedName>
    <definedName name="BLPH360">#REF!</definedName>
    <definedName name="BLPH361">#REF!</definedName>
    <definedName name="BLPH362">#REF!</definedName>
    <definedName name="BLPH363">#REF!</definedName>
    <definedName name="BLPH364">#REF!</definedName>
    <definedName name="BLPH365">#REF!</definedName>
    <definedName name="BLPH366">#REF!</definedName>
    <definedName name="BLPH367">#REF!</definedName>
    <definedName name="BLPH368">#REF!</definedName>
    <definedName name="BLPH369">#REF!</definedName>
    <definedName name="BLPH37">#REF!</definedName>
    <definedName name="BLPH370">#REF!</definedName>
    <definedName name="BLPH371">#REF!</definedName>
    <definedName name="BLPH372">#REF!</definedName>
    <definedName name="BLPH373">#REF!</definedName>
    <definedName name="BLPH374">#REF!</definedName>
    <definedName name="BLPH375">#REF!</definedName>
    <definedName name="BLPH376">#REF!</definedName>
    <definedName name="BLPH377">#REF!</definedName>
    <definedName name="BLPH378">#REF!</definedName>
    <definedName name="BLPH379">#REF!</definedName>
    <definedName name="BLPH38">#REF!</definedName>
    <definedName name="BLPH380">#REF!</definedName>
    <definedName name="BLPH381">#REF!</definedName>
    <definedName name="BLPH382">#REF!</definedName>
    <definedName name="BLPH383">#REF!</definedName>
    <definedName name="BLPH384">#REF!</definedName>
    <definedName name="BLPH385">#REF!</definedName>
    <definedName name="BLPH386">#REF!</definedName>
    <definedName name="BLPH387">#REF!</definedName>
    <definedName name="BLPH388">#REF!</definedName>
    <definedName name="BLPH389">#REF!</definedName>
    <definedName name="BLPH39">#REF!</definedName>
    <definedName name="BLPH390">#REF!</definedName>
    <definedName name="BLPH391">#REF!</definedName>
    <definedName name="BLPH392">#REF!</definedName>
    <definedName name="BLPH393">#REF!</definedName>
    <definedName name="BLPH394">#REF!</definedName>
    <definedName name="BLPH395">#REF!</definedName>
    <definedName name="BLPH396">#REF!</definedName>
    <definedName name="BLPH397">#REF!</definedName>
    <definedName name="BLPH398">#REF!</definedName>
    <definedName name="BLPH399">#REF!</definedName>
    <definedName name="BLPH4">#REF!</definedName>
    <definedName name="BLPH40">#REF!</definedName>
    <definedName name="BLPH400">#REF!</definedName>
    <definedName name="BLPH40000004">[39]SPOTS!$A$7</definedName>
    <definedName name="BLPH40000007">[39]SPOTS!$B$7</definedName>
    <definedName name="BLPH40000008">[39]SPOTS!$B$8</definedName>
    <definedName name="BLPH40000009">[39]SPOTS!$B$9</definedName>
    <definedName name="BLPH40000026">[39]FUTURES!$I$18</definedName>
    <definedName name="BLPH40000027">[39]FUTURES!$I$21</definedName>
    <definedName name="BLPH40000028">[39]FUTURES!$I$22</definedName>
    <definedName name="BLPH40000036">[39]FUTURES!$H$6</definedName>
    <definedName name="BLPH40000050">[39]FUTURES!$I$6</definedName>
    <definedName name="BLPH40000058">[39]FUTURES!$H$23</definedName>
    <definedName name="BLPH40000059">[39]SPOTS!$D$7</definedName>
    <definedName name="BLPH40000060">[39]SPOTS!$F$7</definedName>
    <definedName name="BLPH40000061">[39]SPOTS!$H$7</definedName>
    <definedName name="BLPH40000062">[39]FUTURES!$H$17</definedName>
    <definedName name="BLPH40000063">[39]FUTURES!$H$16</definedName>
    <definedName name="BLPH40000064">[39]FUTURES!$H$15</definedName>
    <definedName name="BLPH40000065">[39]FUTURES!$H$14</definedName>
    <definedName name="BLPH40000066">[39]FUTURES!$H$13</definedName>
    <definedName name="BLPH40000067">[39]FUTURES!$H$12</definedName>
    <definedName name="BLPH40000068">[39]FUTURES!$H$11</definedName>
    <definedName name="BLPH40000069">[39]FUTURES!$H$10</definedName>
    <definedName name="BLPH40000070">[39]FUTURES!$H$9</definedName>
    <definedName name="BLPH40000071">[39]FUTURES!$H$7</definedName>
    <definedName name="BLPH40000073">[39]FUTURES!$I$9</definedName>
    <definedName name="BLPH40000074">[39]FUTURES!$I$12</definedName>
    <definedName name="BLPH40000075">[39]FUTURES!$H$24</definedName>
    <definedName name="BLPH401">#REF!</definedName>
    <definedName name="BLPH402">#REF!</definedName>
    <definedName name="BLPH403">#REF!</definedName>
    <definedName name="BLPH404">#REF!</definedName>
    <definedName name="BLPH405">#REF!</definedName>
    <definedName name="BLPH406">#REF!</definedName>
    <definedName name="BLPH407">#REF!</definedName>
    <definedName name="BLPH408">#REF!</definedName>
    <definedName name="BLPH409">#REF!</definedName>
    <definedName name="BLPH41">#REF!</definedName>
    <definedName name="BLPH410">#REF!</definedName>
    <definedName name="BLPH411">#REF!</definedName>
    <definedName name="BLPH412">#REF!</definedName>
    <definedName name="BLPH413">#REF!</definedName>
    <definedName name="BLPH414">#REF!</definedName>
    <definedName name="BLPH415">#REF!</definedName>
    <definedName name="BLPH416">#REF!</definedName>
    <definedName name="BLPH417">#REF!</definedName>
    <definedName name="BLPH418">#REF!</definedName>
    <definedName name="BLPH419">#REF!</definedName>
    <definedName name="BLPH42">#REF!</definedName>
    <definedName name="BLPH420">#REF!</definedName>
    <definedName name="BLPH421">#REF!</definedName>
    <definedName name="BLPH422">#REF!</definedName>
    <definedName name="BLPH423">#REF!</definedName>
    <definedName name="BLPH424">#REF!</definedName>
    <definedName name="BLPH425">#REF!</definedName>
    <definedName name="BLPH426">#REF!</definedName>
    <definedName name="BLPH427">#REF!</definedName>
    <definedName name="BLPH428">#REF!</definedName>
    <definedName name="BLPH429">#REF!</definedName>
    <definedName name="BLPH43">#REF!</definedName>
    <definedName name="BLPH430">#REF!</definedName>
    <definedName name="BLPH431">#REF!</definedName>
    <definedName name="BLPH432">#REF!</definedName>
    <definedName name="BLPH433">#REF!</definedName>
    <definedName name="BLPH434">#REF!</definedName>
    <definedName name="BLPH435">#REF!</definedName>
    <definedName name="BLPH436">#REF!</definedName>
    <definedName name="BLPH437">#REF!</definedName>
    <definedName name="BLPH438">#REF!</definedName>
    <definedName name="BLPH439">#REF!</definedName>
    <definedName name="BLPH44">#REF!</definedName>
    <definedName name="BLPH440">#REF!</definedName>
    <definedName name="BLPH441">#REF!</definedName>
    <definedName name="BLPH442">#REF!</definedName>
    <definedName name="BLPH443">#REF!</definedName>
    <definedName name="BLPH444">#REF!</definedName>
    <definedName name="BLPH445">#REF!</definedName>
    <definedName name="BLPH446">#REF!</definedName>
    <definedName name="BLPH447">#REF!</definedName>
    <definedName name="BLPH448">#REF!</definedName>
    <definedName name="BLPH449">#REF!</definedName>
    <definedName name="BLPH45">#REF!</definedName>
    <definedName name="BLPH450">#REF!</definedName>
    <definedName name="BLPH451">#REF!</definedName>
    <definedName name="BLPH452">#REF!</definedName>
    <definedName name="BLPH453">#REF!</definedName>
    <definedName name="BLPH454">#REF!</definedName>
    <definedName name="BLPH455">#REF!</definedName>
    <definedName name="BLPH456">#REF!</definedName>
    <definedName name="BLPH457">#REF!</definedName>
    <definedName name="BLPH458">#REF!</definedName>
    <definedName name="BLPH459">#REF!</definedName>
    <definedName name="BLPH46">#REF!</definedName>
    <definedName name="BLPH460">#REF!</definedName>
    <definedName name="BLPH461">#REF!</definedName>
    <definedName name="BLPH462">#REF!</definedName>
    <definedName name="BLPH463">#REF!</definedName>
    <definedName name="BLPH464">#REF!</definedName>
    <definedName name="BLPH465">#REF!</definedName>
    <definedName name="BLPH466">#REF!</definedName>
    <definedName name="BLPH467">#REF!</definedName>
    <definedName name="BLPH468">#REF!</definedName>
    <definedName name="BLPH469">#REF!</definedName>
    <definedName name="BLPH47">#REF!</definedName>
    <definedName name="BLPH470">#REF!</definedName>
    <definedName name="BLPH471">#REF!</definedName>
    <definedName name="BLPH472">#REF!</definedName>
    <definedName name="BLPH473">#REF!</definedName>
    <definedName name="BLPH474">#REF!</definedName>
    <definedName name="BLPH475">#REF!</definedName>
    <definedName name="BLPH476">#REF!</definedName>
    <definedName name="BLPH477">#REF!</definedName>
    <definedName name="BLPH478">#REF!</definedName>
    <definedName name="BLPH479">#REF!</definedName>
    <definedName name="BLPH48">#REF!</definedName>
    <definedName name="BLPH480">#REF!</definedName>
    <definedName name="BLPH481">#REF!</definedName>
    <definedName name="BLPH482">#REF!</definedName>
    <definedName name="BLPH483">#REF!</definedName>
    <definedName name="BLPH484">#REF!</definedName>
    <definedName name="BLPH485">#REF!</definedName>
    <definedName name="BLPH486">#REF!</definedName>
    <definedName name="BLPH487">#REF!</definedName>
    <definedName name="BLPH488">#REF!</definedName>
    <definedName name="BLPH489">#REF!</definedName>
    <definedName name="BLPH49">#REF!</definedName>
    <definedName name="BLPH490">#REF!</definedName>
    <definedName name="BLPH491">#REF!</definedName>
    <definedName name="BLPH492">#REF!</definedName>
    <definedName name="BLPH493">#REF!</definedName>
    <definedName name="BLPH494">#REF!</definedName>
    <definedName name="BLPH495">#REF!</definedName>
    <definedName name="BLPH496">#REF!</definedName>
    <definedName name="BLPH497">#REF!</definedName>
    <definedName name="BLPH498">#REF!</definedName>
    <definedName name="BLPH499">#REF!</definedName>
    <definedName name="BLPH5">#REF!</definedName>
    <definedName name="BLPH50">#REF!</definedName>
    <definedName name="BLPH500">#REF!</definedName>
    <definedName name="BLPH501">#REF!</definedName>
    <definedName name="BLPH502">#REF!</definedName>
    <definedName name="BLPH503">#REF!</definedName>
    <definedName name="BLPH504">#REF!</definedName>
    <definedName name="BLPH505">#REF!</definedName>
    <definedName name="BLPH506">#REF!</definedName>
    <definedName name="BLPH507">#REF!</definedName>
    <definedName name="BLPH508">#REF!</definedName>
    <definedName name="BLPH509">#REF!</definedName>
    <definedName name="BLPH51">#REF!</definedName>
    <definedName name="BLPH510">#REF!</definedName>
    <definedName name="BLPH511">#REF!</definedName>
    <definedName name="BLPH512">#REF!</definedName>
    <definedName name="BLPH513">#REF!</definedName>
    <definedName name="BLPH514">#REF!</definedName>
    <definedName name="BLPH515">#REF!</definedName>
    <definedName name="BLPH516">#REF!</definedName>
    <definedName name="BLPH517">#REF!</definedName>
    <definedName name="BLPH518">#REF!</definedName>
    <definedName name="BLPH519">#REF!</definedName>
    <definedName name="BLPH52">#REF!</definedName>
    <definedName name="BLPH520">#REF!</definedName>
    <definedName name="BLPH521">#REF!</definedName>
    <definedName name="BLPH522">#REF!</definedName>
    <definedName name="BLPH523">#REF!</definedName>
    <definedName name="BLPH524">#REF!</definedName>
    <definedName name="BLPH525">#REF!</definedName>
    <definedName name="BLPH526">#REF!</definedName>
    <definedName name="BLPH527">#REF!</definedName>
    <definedName name="BLPH528">#REF!</definedName>
    <definedName name="BLPH529">#REF!</definedName>
    <definedName name="BLPH53">#REF!</definedName>
    <definedName name="BLPH530">#REF!</definedName>
    <definedName name="BLPH531">#REF!</definedName>
    <definedName name="BLPH532">#REF!</definedName>
    <definedName name="BLPH533">#REF!</definedName>
    <definedName name="BLPH534">#REF!</definedName>
    <definedName name="BLPH535">#REF!</definedName>
    <definedName name="BLPH536">#REF!</definedName>
    <definedName name="BLPH537">#REF!</definedName>
    <definedName name="BLPH538">#REF!</definedName>
    <definedName name="BLPH539">#REF!</definedName>
    <definedName name="BLPH54">#REF!</definedName>
    <definedName name="BLPH540">#REF!</definedName>
    <definedName name="BLPH541">#REF!</definedName>
    <definedName name="BLPH542">#REF!</definedName>
    <definedName name="BLPH543">#REF!</definedName>
    <definedName name="BLPH544">#REF!</definedName>
    <definedName name="BLPH545">#REF!</definedName>
    <definedName name="BLPH546">#REF!</definedName>
    <definedName name="BLPH547">#REF!</definedName>
    <definedName name="BLPH548">#REF!</definedName>
    <definedName name="BLPH549">#REF!</definedName>
    <definedName name="BLPH55">#REF!</definedName>
    <definedName name="BLPH550">#REF!</definedName>
    <definedName name="BLPH551">#REF!</definedName>
    <definedName name="BLPH552">#REF!</definedName>
    <definedName name="BLPH553">#REF!</definedName>
    <definedName name="BLPH554">#REF!</definedName>
    <definedName name="BLPH555">#REF!</definedName>
    <definedName name="BLPH556">#REF!</definedName>
    <definedName name="BLPH557">#REF!</definedName>
    <definedName name="BLPH558">#REF!</definedName>
    <definedName name="BLPH559">#REF!</definedName>
    <definedName name="BLPH56">#REF!</definedName>
    <definedName name="BLPH560">#REF!</definedName>
    <definedName name="BLPH561">#REF!</definedName>
    <definedName name="BLPH562">#REF!</definedName>
    <definedName name="BLPH563">#REF!</definedName>
    <definedName name="BLPH564">#REF!</definedName>
    <definedName name="BLPH565">#REF!</definedName>
    <definedName name="BLPH566">#REF!</definedName>
    <definedName name="BLPH567">#REF!</definedName>
    <definedName name="BLPH568">#REF!</definedName>
    <definedName name="BLPH569">#REF!</definedName>
    <definedName name="BLPH57">#REF!</definedName>
    <definedName name="BLPH570">#REF!</definedName>
    <definedName name="BLPH571">#REF!</definedName>
    <definedName name="BLPH572">#REF!</definedName>
    <definedName name="BLPH573">#REF!</definedName>
    <definedName name="BLPH574">#REF!</definedName>
    <definedName name="BLPH575">#REF!</definedName>
    <definedName name="BLPH576">#REF!</definedName>
    <definedName name="BLPH577">#REF!</definedName>
    <definedName name="BLPH578">#REF!</definedName>
    <definedName name="BLPH579">#REF!</definedName>
    <definedName name="BLPH58">#REF!</definedName>
    <definedName name="BLPH580">#REF!</definedName>
    <definedName name="BLPH581">#REF!</definedName>
    <definedName name="BLPH582">#REF!</definedName>
    <definedName name="BLPH583">#REF!</definedName>
    <definedName name="BLPH584">#REF!</definedName>
    <definedName name="BLPH585">#REF!</definedName>
    <definedName name="BLPH586">#REF!</definedName>
    <definedName name="BLPH587">#REF!</definedName>
    <definedName name="BLPH588">#REF!</definedName>
    <definedName name="BLPH589">#REF!</definedName>
    <definedName name="BLPH59">#REF!</definedName>
    <definedName name="BLPH590">#REF!</definedName>
    <definedName name="BLPH591">#REF!</definedName>
    <definedName name="BLPH592">#REF!</definedName>
    <definedName name="BLPH593">#REF!</definedName>
    <definedName name="BLPH594">#REF!</definedName>
    <definedName name="BLPH595">#REF!</definedName>
    <definedName name="BLPH596">#REF!</definedName>
    <definedName name="BLPH597">#REF!</definedName>
    <definedName name="BLPH598">#REF!</definedName>
    <definedName name="BLPH599">#REF!</definedName>
    <definedName name="BLPH6">#REF!</definedName>
    <definedName name="BLPH60">#REF!</definedName>
    <definedName name="BLPH600">#REF!</definedName>
    <definedName name="BLPH601">#REF!</definedName>
    <definedName name="BLPH602">#REF!</definedName>
    <definedName name="BLPH603">#REF!</definedName>
    <definedName name="BLPH604">#REF!</definedName>
    <definedName name="BLPH605">#REF!</definedName>
    <definedName name="BLPH606">#REF!</definedName>
    <definedName name="BLPH607">#REF!</definedName>
    <definedName name="BLPH608">#REF!</definedName>
    <definedName name="BLPH609">#REF!</definedName>
    <definedName name="BLPH61">#REF!</definedName>
    <definedName name="BLPH610">#REF!</definedName>
    <definedName name="BLPH611">#REF!</definedName>
    <definedName name="BLPH612">#REF!</definedName>
    <definedName name="BLPH613">#REF!</definedName>
    <definedName name="BLPH614">#REF!</definedName>
    <definedName name="BLPH615">#REF!</definedName>
    <definedName name="BLPH616">#REF!</definedName>
    <definedName name="BLPH617">#REF!</definedName>
    <definedName name="BLPH618">#REF!</definedName>
    <definedName name="BLPH619">#REF!</definedName>
    <definedName name="BLPH62">#REF!</definedName>
    <definedName name="BLPH620">#REF!</definedName>
    <definedName name="BLPH621">#REF!</definedName>
    <definedName name="BLPH622">#REF!</definedName>
    <definedName name="BLPH623">#REF!</definedName>
    <definedName name="BLPH624">#REF!</definedName>
    <definedName name="BLPH625">#REF!</definedName>
    <definedName name="BLPH626">#REF!</definedName>
    <definedName name="BLPH627">#REF!</definedName>
    <definedName name="BLPH628">#REF!</definedName>
    <definedName name="BLPH629">#REF!</definedName>
    <definedName name="BLPH63">#REF!</definedName>
    <definedName name="BLPH630">#REF!</definedName>
    <definedName name="BLPH631">#REF!</definedName>
    <definedName name="BLPH632">#REF!</definedName>
    <definedName name="BLPH633">#REF!</definedName>
    <definedName name="BLPH634">#REF!</definedName>
    <definedName name="BLPH635">#REF!</definedName>
    <definedName name="BLPH636">#REF!</definedName>
    <definedName name="BLPH637">#REF!</definedName>
    <definedName name="BLPH638">#REF!</definedName>
    <definedName name="BLPH639">#REF!</definedName>
    <definedName name="BLPH64">#REF!</definedName>
    <definedName name="BLPH640">#REF!</definedName>
    <definedName name="BLPH641">#REF!</definedName>
    <definedName name="BLPH642">#REF!</definedName>
    <definedName name="BLPH643">#REF!</definedName>
    <definedName name="BLPH644">#REF!</definedName>
    <definedName name="BLPH645">#REF!</definedName>
    <definedName name="BLPH646">#REF!</definedName>
    <definedName name="BLPH647">#REF!</definedName>
    <definedName name="BLPH648">#REF!</definedName>
    <definedName name="BLPH649">#REF!</definedName>
    <definedName name="BLPH65">#REF!</definedName>
    <definedName name="BLPH650">#REF!</definedName>
    <definedName name="BLPH651">#REF!</definedName>
    <definedName name="BLPH652">#REF!</definedName>
    <definedName name="BLPH653">#REF!</definedName>
    <definedName name="BLPH654">#REF!</definedName>
    <definedName name="BLPH655">#REF!</definedName>
    <definedName name="BLPH656">#REF!</definedName>
    <definedName name="BLPH657">#REF!</definedName>
    <definedName name="BLPH658">#REF!</definedName>
    <definedName name="BLPH659">#REF!</definedName>
    <definedName name="BLPH66">#REF!</definedName>
    <definedName name="BLPH660">#REF!</definedName>
    <definedName name="BLPH661">#REF!</definedName>
    <definedName name="BLPH662">#REF!</definedName>
    <definedName name="BLPH663">#REF!</definedName>
    <definedName name="BLPH664">#REF!</definedName>
    <definedName name="BLPH665">#REF!</definedName>
    <definedName name="BLPH666">#REF!</definedName>
    <definedName name="BLPH667">#REF!</definedName>
    <definedName name="BLPH668">#REF!</definedName>
    <definedName name="BLPH669">#REF!</definedName>
    <definedName name="BLPH67">#REF!</definedName>
    <definedName name="BLPH670">#REF!</definedName>
    <definedName name="BLPH671">#REF!</definedName>
    <definedName name="BLPH672">#REF!</definedName>
    <definedName name="BLPH673">#REF!</definedName>
    <definedName name="BLPH674">#REF!</definedName>
    <definedName name="BLPH675">#REF!</definedName>
    <definedName name="BLPH676">#REF!</definedName>
    <definedName name="BLPH677">#REF!</definedName>
    <definedName name="BLPH678">#REF!</definedName>
    <definedName name="BLPH679">#REF!</definedName>
    <definedName name="BLPH68">#REF!</definedName>
    <definedName name="BLPH680">#REF!</definedName>
    <definedName name="BLPH681">#REF!</definedName>
    <definedName name="BLPH682">#REF!</definedName>
    <definedName name="BLPH683">#REF!</definedName>
    <definedName name="BLPH684">#REF!</definedName>
    <definedName name="BLPH685">#REF!</definedName>
    <definedName name="BLPH686">#REF!</definedName>
    <definedName name="BLPH687">#REF!</definedName>
    <definedName name="BLPH688">#REF!</definedName>
    <definedName name="BLPH689">#REF!</definedName>
    <definedName name="BLPH69">#REF!</definedName>
    <definedName name="BLPH690">#REF!</definedName>
    <definedName name="BLPH691">#REF!</definedName>
    <definedName name="BLPH692">#REF!</definedName>
    <definedName name="BLPH693">#REF!</definedName>
    <definedName name="BLPH694">#REF!</definedName>
    <definedName name="BLPH695">#REF!</definedName>
    <definedName name="BLPH696">#REF!</definedName>
    <definedName name="BLPH697">#REF!</definedName>
    <definedName name="BLPH698">#REF!</definedName>
    <definedName name="BLPH699">#REF!</definedName>
    <definedName name="BLPH7">#REF!</definedName>
    <definedName name="BLPH70">#REF!</definedName>
    <definedName name="BLPH700">#REF!</definedName>
    <definedName name="BLPH701">#REF!</definedName>
    <definedName name="BLPH702">#REF!</definedName>
    <definedName name="BLPH703">#REF!</definedName>
    <definedName name="BLPH704">#REF!</definedName>
    <definedName name="BLPH705">#REF!</definedName>
    <definedName name="BLPH706">#REF!</definedName>
    <definedName name="BLPH707">#REF!</definedName>
    <definedName name="BLPH708">#REF!</definedName>
    <definedName name="BLPH709">#REF!</definedName>
    <definedName name="BLPH71">#REF!</definedName>
    <definedName name="BLPH710">#REF!</definedName>
    <definedName name="BLPH711">#REF!</definedName>
    <definedName name="BLPH712">#REF!</definedName>
    <definedName name="BLPH713">#REF!</definedName>
    <definedName name="BLPH714">#REF!</definedName>
    <definedName name="BLPH715">#REF!</definedName>
    <definedName name="BLPH716">#REF!</definedName>
    <definedName name="BLPH717">#REF!</definedName>
    <definedName name="BLPH718">#REF!</definedName>
    <definedName name="BLPH719">#REF!</definedName>
    <definedName name="BLPH72">#REF!</definedName>
    <definedName name="BLPH720">#REF!</definedName>
    <definedName name="BLPH721">#REF!</definedName>
    <definedName name="BLPH722">#REF!</definedName>
    <definedName name="BLPH723">#REF!</definedName>
    <definedName name="BLPH724">#REF!</definedName>
    <definedName name="BLPH725">#REF!</definedName>
    <definedName name="BLPH726">#REF!</definedName>
    <definedName name="BLPH727">#REF!</definedName>
    <definedName name="BLPH728">#REF!</definedName>
    <definedName name="BLPH729">#REF!</definedName>
    <definedName name="BLPH73">#REF!</definedName>
    <definedName name="BLPH730">#REF!</definedName>
    <definedName name="BLPH731">#REF!</definedName>
    <definedName name="BLPH732">#REF!</definedName>
    <definedName name="BLPH733">#REF!</definedName>
    <definedName name="BLPH734">#REF!</definedName>
    <definedName name="BLPH735">#REF!</definedName>
    <definedName name="BLPH736">#REF!</definedName>
    <definedName name="BLPH737">#REF!</definedName>
    <definedName name="BLPH738">#REF!</definedName>
    <definedName name="BLPH739">#REF!</definedName>
    <definedName name="BLPH74">#REF!</definedName>
    <definedName name="BLPH740">#REF!</definedName>
    <definedName name="BLPH741">#REF!</definedName>
    <definedName name="BLPH742">#REF!</definedName>
    <definedName name="BLPH743">#REF!</definedName>
    <definedName name="BLPH744">#REF!</definedName>
    <definedName name="BLPH745">#REF!</definedName>
    <definedName name="BLPH746">#REF!</definedName>
    <definedName name="BLPH747">#REF!</definedName>
    <definedName name="BLPH748">#REF!</definedName>
    <definedName name="BLPH749">#REF!</definedName>
    <definedName name="BLPH75">#REF!</definedName>
    <definedName name="BLPH750">#REF!</definedName>
    <definedName name="BLPH751">#REF!</definedName>
    <definedName name="BLPH752">#REF!</definedName>
    <definedName name="BLPH753">#REF!</definedName>
    <definedName name="BLPH754">#REF!</definedName>
    <definedName name="BLPH755">#REF!</definedName>
    <definedName name="BLPH756">#REF!</definedName>
    <definedName name="BLPH757">#REF!</definedName>
    <definedName name="BLPH758">#REF!</definedName>
    <definedName name="BLPH759">#REF!</definedName>
    <definedName name="BLPH76">#REF!</definedName>
    <definedName name="BLPH760">#REF!</definedName>
    <definedName name="BLPH761">#REF!</definedName>
    <definedName name="BLPH762">#REF!</definedName>
    <definedName name="BLPH763">#REF!</definedName>
    <definedName name="BLPH764">#REF!</definedName>
    <definedName name="BLPH765">#REF!</definedName>
    <definedName name="BLPH766">#REF!</definedName>
    <definedName name="BLPH767">#REF!</definedName>
    <definedName name="BLPH768">#REF!</definedName>
    <definedName name="BLPH769">#REF!</definedName>
    <definedName name="BLPH77">#REF!</definedName>
    <definedName name="BLPH770">#REF!</definedName>
    <definedName name="BLPH771">#REF!</definedName>
    <definedName name="BLPH772">#REF!</definedName>
    <definedName name="BLPH773">#REF!</definedName>
    <definedName name="BLPH774">#REF!</definedName>
    <definedName name="BLPH775">#REF!</definedName>
    <definedName name="BLPH776">#REF!</definedName>
    <definedName name="BLPH777">#REF!</definedName>
    <definedName name="BLPH778">#REF!</definedName>
    <definedName name="BLPH779">#REF!</definedName>
    <definedName name="BLPH78">#REF!</definedName>
    <definedName name="BLPH780">#REF!</definedName>
    <definedName name="BLPH781">#REF!</definedName>
    <definedName name="BLPH782">#REF!</definedName>
    <definedName name="BLPH783">#REF!</definedName>
    <definedName name="BLPH784">#REF!</definedName>
    <definedName name="BLPH785">#REF!</definedName>
    <definedName name="BLPH786">#REF!</definedName>
    <definedName name="BLPH787">#REF!</definedName>
    <definedName name="BLPH788">#REF!</definedName>
    <definedName name="BLPH789">#REF!</definedName>
    <definedName name="BLPH79">#REF!</definedName>
    <definedName name="BLPH790">#REF!</definedName>
    <definedName name="BLPH791">#REF!</definedName>
    <definedName name="BLPH792">#REF!</definedName>
    <definedName name="BLPH793">#REF!</definedName>
    <definedName name="BLPH794">#REF!</definedName>
    <definedName name="BLPH795">#REF!</definedName>
    <definedName name="BLPH796">#REF!</definedName>
    <definedName name="BLPH797">#REF!</definedName>
    <definedName name="BLPH798">#REF!</definedName>
    <definedName name="BLPH799">#REF!</definedName>
    <definedName name="BLPH8">#REF!</definedName>
    <definedName name="BLPH80">#REF!</definedName>
    <definedName name="BLPH800">#REF!</definedName>
    <definedName name="BLPH801">#REF!</definedName>
    <definedName name="BLPH802">#REF!</definedName>
    <definedName name="BLPH803">#REF!</definedName>
    <definedName name="BLPH804">#REF!</definedName>
    <definedName name="BLPH805">#REF!</definedName>
    <definedName name="BLPH806">#REF!</definedName>
    <definedName name="BLPH807">#REF!</definedName>
    <definedName name="BLPH808">#REF!</definedName>
    <definedName name="BLPH809">#REF!</definedName>
    <definedName name="BLPH81">#REF!</definedName>
    <definedName name="BLPH810">#REF!</definedName>
    <definedName name="BLPH811">#REF!</definedName>
    <definedName name="BLPH812">#REF!</definedName>
    <definedName name="BLPH813">#REF!</definedName>
    <definedName name="BLPH814">#REF!</definedName>
    <definedName name="BLPH815">#REF!</definedName>
    <definedName name="BLPH816">#REF!</definedName>
    <definedName name="BLPH817">#REF!</definedName>
    <definedName name="BLPH818">#REF!</definedName>
    <definedName name="BLPH819">#REF!</definedName>
    <definedName name="BLPH82">#REF!</definedName>
    <definedName name="BLPH820">#REF!</definedName>
    <definedName name="BLPH821">#REF!</definedName>
    <definedName name="BLPH822">#REF!</definedName>
    <definedName name="BLPH823">#REF!</definedName>
    <definedName name="BLPH824">#REF!</definedName>
    <definedName name="BLPH825">#REF!</definedName>
    <definedName name="BLPH826">#REF!</definedName>
    <definedName name="BLPH827">#REF!</definedName>
    <definedName name="BLPH828">#REF!</definedName>
    <definedName name="BLPH829">#REF!</definedName>
    <definedName name="BLPH83">#REF!</definedName>
    <definedName name="BLPH830">#REF!</definedName>
    <definedName name="BLPH831">#REF!</definedName>
    <definedName name="BLPH832">#REF!</definedName>
    <definedName name="BLPH833">#REF!</definedName>
    <definedName name="BLPH834">#REF!</definedName>
    <definedName name="BLPH835">#REF!</definedName>
    <definedName name="BLPH836">#REF!</definedName>
    <definedName name="BLPH837">#REF!</definedName>
    <definedName name="BLPH838">#REF!</definedName>
    <definedName name="BLPH839">#REF!</definedName>
    <definedName name="BLPH84">#REF!</definedName>
    <definedName name="BLPH840">#REF!</definedName>
    <definedName name="BLPH841">#REF!</definedName>
    <definedName name="BLPH842">#REF!</definedName>
    <definedName name="BLPH843">#REF!</definedName>
    <definedName name="BLPH844">#REF!</definedName>
    <definedName name="BLPH845">#REF!</definedName>
    <definedName name="BLPH846">#REF!</definedName>
    <definedName name="BLPH847">#REF!</definedName>
    <definedName name="BLPH848">#REF!</definedName>
    <definedName name="BLPH849">#REF!</definedName>
    <definedName name="BLPH85">#REF!</definedName>
    <definedName name="BLPH850">#REF!</definedName>
    <definedName name="BLPH851">#REF!</definedName>
    <definedName name="BLPH852">#REF!</definedName>
    <definedName name="BLPH853">#REF!</definedName>
    <definedName name="BLPH854">#REF!</definedName>
    <definedName name="BLPH855">#REF!</definedName>
    <definedName name="BLPH856">#REF!</definedName>
    <definedName name="BLPH857">#REF!</definedName>
    <definedName name="BLPH858">#REF!</definedName>
    <definedName name="BLPH859">#REF!</definedName>
    <definedName name="BLPH86">#REF!</definedName>
    <definedName name="BLPH860">#REF!</definedName>
    <definedName name="BLPH861">#REF!</definedName>
    <definedName name="BLPH862">#REF!</definedName>
    <definedName name="BLPH863">#REF!</definedName>
    <definedName name="BLPH864">#REF!</definedName>
    <definedName name="BLPH865">#REF!</definedName>
    <definedName name="BLPH866">#REF!</definedName>
    <definedName name="BLPH867">#REF!</definedName>
    <definedName name="BLPH868">#REF!</definedName>
    <definedName name="BLPH869">#REF!</definedName>
    <definedName name="BLPH87">#REF!</definedName>
    <definedName name="BLPH870">#REF!</definedName>
    <definedName name="BLPH871">#REF!</definedName>
    <definedName name="BLPH872">#REF!</definedName>
    <definedName name="BLPH873">#REF!</definedName>
    <definedName name="BLPH874">#REF!</definedName>
    <definedName name="BLPH875">#REF!</definedName>
    <definedName name="BLPH876">#REF!</definedName>
    <definedName name="BLPH877">#REF!</definedName>
    <definedName name="BLPH878">#REF!</definedName>
    <definedName name="BLPH879">#REF!</definedName>
    <definedName name="BLPH88">#REF!</definedName>
    <definedName name="BLPH880">#REF!</definedName>
    <definedName name="BLPH881">#REF!</definedName>
    <definedName name="BLPH882">#REF!</definedName>
    <definedName name="BLPH883">#REF!</definedName>
    <definedName name="BLPH884">#REF!</definedName>
    <definedName name="BLPH885">#REF!</definedName>
    <definedName name="BLPH886">#REF!</definedName>
    <definedName name="BLPH887">#REF!</definedName>
    <definedName name="BLPH888">#REF!</definedName>
    <definedName name="BLPH889">#REF!</definedName>
    <definedName name="BLPH89">#REF!</definedName>
    <definedName name="BLPH890">#REF!</definedName>
    <definedName name="BLPH891">#REF!</definedName>
    <definedName name="BLPH892">#REF!</definedName>
    <definedName name="BLPH893">#REF!</definedName>
    <definedName name="BLPH894">#REF!</definedName>
    <definedName name="BLPH895">#REF!</definedName>
    <definedName name="BLPH896">#REF!</definedName>
    <definedName name="BLPH897">#REF!</definedName>
    <definedName name="BLPH898">#REF!</definedName>
    <definedName name="BLPH899">#REF!</definedName>
    <definedName name="BLPH9">#REF!</definedName>
    <definedName name="BLPH90">#REF!</definedName>
    <definedName name="BLPH900">#REF!</definedName>
    <definedName name="BLPH901">#REF!</definedName>
    <definedName name="BLPH902">#REF!</definedName>
    <definedName name="BLPH903">#REF!</definedName>
    <definedName name="BLPH904">#REF!</definedName>
    <definedName name="BLPH905">#REF!</definedName>
    <definedName name="BLPH906">#REF!</definedName>
    <definedName name="BLPH907">#REF!</definedName>
    <definedName name="BLPH908">#REF!</definedName>
    <definedName name="BLPH909">#REF!</definedName>
    <definedName name="BLPH91">#REF!</definedName>
    <definedName name="BLPH910">#REF!</definedName>
    <definedName name="BLPH911">#REF!</definedName>
    <definedName name="BLPH912">#REF!</definedName>
    <definedName name="BLPH913">#REF!</definedName>
    <definedName name="BLPH914">#REF!</definedName>
    <definedName name="BLPH915">#REF!</definedName>
    <definedName name="BLPH916">#REF!</definedName>
    <definedName name="BLPH917">#REF!</definedName>
    <definedName name="BLPH918">#REF!</definedName>
    <definedName name="BLPH919">#REF!</definedName>
    <definedName name="BLPH92">#REF!</definedName>
    <definedName name="BLPH920">#REF!</definedName>
    <definedName name="BLPH921">#REF!</definedName>
    <definedName name="BLPH922">#REF!</definedName>
    <definedName name="BLPH923">#REF!</definedName>
    <definedName name="BLPH924">#REF!</definedName>
    <definedName name="BLPH925">#REF!</definedName>
    <definedName name="BLPH926">#REF!</definedName>
    <definedName name="BLPH927">#REF!</definedName>
    <definedName name="BLPH928">#REF!</definedName>
    <definedName name="BLPH929">#REF!</definedName>
    <definedName name="BLPH93">#REF!</definedName>
    <definedName name="BLPH930">#REF!</definedName>
    <definedName name="BLPH931">#REF!</definedName>
    <definedName name="BLPH932">#REF!</definedName>
    <definedName name="BLPH933">#REF!</definedName>
    <definedName name="BLPH934">#REF!</definedName>
    <definedName name="BLPH935">#REF!</definedName>
    <definedName name="BLPH936">#REF!</definedName>
    <definedName name="BLPH937">#REF!</definedName>
    <definedName name="BLPH938">#REF!</definedName>
    <definedName name="BLPH939">#REF!</definedName>
    <definedName name="BLPH94">#REF!</definedName>
    <definedName name="BLPH940">#REF!</definedName>
    <definedName name="BLPH941">#REF!</definedName>
    <definedName name="BLPH942">#REF!</definedName>
    <definedName name="BLPH943">#REF!</definedName>
    <definedName name="BLPH944">#REF!</definedName>
    <definedName name="BLPH945">#REF!</definedName>
    <definedName name="BLPH946">#REF!</definedName>
    <definedName name="BLPH947">#REF!</definedName>
    <definedName name="BLPH948">#REF!</definedName>
    <definedName name="BLPH949">#REF!</definedName>
    <definedName name="BLPH95">#REF!</definedName>
    <definedName name="BLPH950">#REF!</definedName>
    <definedName name="BLPH951">#REF!</definedName>
    <definedName name="BLPH952">#REF!</definedName>
    <definedName name="BLPH953">#REF!</definedName>
    <definedName name="BLPH954">#REF!</definedName>
    <definedName name="BLPH955">#REF!</definedName>
    <definedName name="BLPH956">#REF!</definedName>
    <definedName name="BLPH957">#REF!</definedName>
    <definedName name="BLPH958">#REF!</definedName>
    <definedName name="BLPH959">#REF!</definedName>
    <definedName name="BLPH96">#REF!</definedName>
    <definedName name="BLPH960">#REF!</definedName>
    <definedName name="BLPH961">#REF!</definedName>
    <definedName name="BLPH962">#REF!</definedName>
    <definedName name="BLPH963">#REF!</definedName>
    <definedName name="BLPH964">#REF!</definedName>
    <definedName name="BLPH965">#REF!</definedName>
    <definedName name="BLPH966">#REF!</definedName>
    <definedName name="BLPH967">#REF!</definedName>
    <definedName name="BLPH968">#REF!</definedName>
    <definedName name="BLPH969">#REF!</definedName>
    <definedName name="BLPH97">#REF!</definedName>
    <definedName name="BLPH970">#REF!</definedName>
    <definedName name="BLPH971">#REF!</definedName>
    <definedName name="BLPH972">#REF!</definedName>
    <definedName name="BLPH973">#REF!</definedName>
    <definedName name="BLPH974">#REF!</definedName>
    <definedName name="BLPH975">#REF!</definedName>
    <definedName name="BLPH976">#REF!</definedName>
    <definedName name="BLPH977">#REF!</definedName>
    <definedName name="BLPH978">#REF!</definedName>
    <definedName name="BLPH979">#REF!</definedName>
    <definedName name="BLPH98">#REF!</definedName>
    <definedName name="BLPH980">#REF!</definedName>
    <definedName name="BLPH981">#REF!</definedName>
    <definedName name="BLPH982">#REF!</definedName>
    <definedName name="BLPH983">#REF!</definedName>
    <definedName name="BLPH984">#REF!</definedName>
    <definedName name="BLPH985">#REF!</definedName>
    <definedName name="BLPH986">#REF!</definedName>
    <definedName name="BLPH987">#REF!</definedName>
    <definedName name="BLPH988">#REF!</definedName>
    <definedName name="BLPH989">#REF!</definedName>
    <definedName name="BLPH99">#REF!</definedName>
    <definedName name="BLPH990">#REF!</definedName>
    <definedName name="BLPH991">#REF!</definedName>
    <definedName name="BLPH992">#REF!</definedName>
    <definedName name="BLPH993">#REF!</definedName>
    <definedName name="BLPH994">#REF!</definedName>
    <definedName name="BLPH995">#REF!</definedName>
    <definedName name="BLPH996">#REF!</definedName>
    <definedName name="BLPH997">#REF!</definedName>
    <definedName name="BLPH998">#REF!</definedName>
    <definedName name="BLPH999">#REF!</definedName>
    <definedName name="BLPI1">#REF!</definedName>
    <definedName name="BLPI10">#REF!</definedName>
    <definedName name="BLPI2">#REF!</definedName>
    <definedName name="BLPI3">#REF!</definedName>
    <definedName name="BLPI4">#REF!</definedName>
    <definedName name="BLPI5">#REF!</definedName>
    <definedName name="BLPI6">#REF!</definedName>
    <definedName name="BLPI7">#REF!</definedName>
    <definedName name="BLPI8">#REF!</definedName>
    <definedName name="BLPI9">#REF!</definedName>
    <definedName name="cc">{"Riqfin97",#N/A,FALSE,"Tran";"Riqfinpro",#N/A,FALSE,"Tran"}</definedName>
    <definedName name="ccc">{"Riqfin97",#N/A,FALSE,"Tran";"Riqfinpro",#N/A,FALSE,"Tran"}</definedName>
    <definedName name="char20">'[40]Savings &amp; Invest.'!$M$5</definedName>
    <definedName name="chart19">[41]C!$P$428:$T$428</definedName>
    <definedName name="chart27">0</definedName>
    <definedName name="chart28">0</definedName>
    <definedName name="chart35">'[40]Savings &amp; Invest.'!$M$5:$T$5</definedName>
    <definedName name="chart9">[42]CPIINDEX!$B$263:$B$310</definedName>
    <definedName name="Chartsik">[43]REER!$I$53:$AM$53</definedName>
    <definedName name="CIQWBGuid">"8a2c0b1e-6e9b-4726-84a1-42656ed9aed4"</definedName>
    <definedName name="Cwvu.Print.">[44]Indic!$A$109:$IV$109,[44]Indic!$A$196:$IV$197,[44]Indic!$A$208:$IV$209,[44]Indic!$A$217:$IV$218</definedName>
    <definedName name="Cwvu.sa97.">[45]Rev!$A$23:$IV$26,[45]Rev!$A$37:$IV$38</definedName>
    <definedName name="d">[18]G!#REF!</definedName>
    <definedName name="dd">{"Riqfin97",#N/A,FALSE,"Tran";"Riqfinpro",#N/A,FALSE,"Tran"}</definedName>
    <definedName name="ddd">{"Riqfin97",#N/A,FALSE,"Tran";"Riqfinpro",#N/A,FALSE,"Tran"}</definedName>
    <definedName name="dfdf">[9]EdssGeeGAS!#REF!</definedName>
    <definedName name="dfg">{#N/A,#N/A,FALSE,"TMCOMP96";#N/A,#N/A,FALSE,"MAT96";#N/A,#N/A,FALSE,"FANDA96";#N/A,#N/A,FALSE,"INTRAN96";#N/A,#N/A,FALSE,"NAA9697";#N/A,#N/A,FALSE,"ECWEBB";#N/A,#N/A,FALSE,"MFT96";#N/A,#N/A,FALSE,"CTrecon"}</definedName>
    <definedName name="dfgae">{#N/A,#N/A,FALSE,"TMCOMP96";#N/A,#N/A,FALSE,"MAT96";#N/A,#N/A,FALSE,"FANDA96";#N/A,#N/A,FALSE,"INTRAN96";#N/A,#N/A,FALSE,"NAA9697";#N/A,#N/A,FALSE,"ECWEBB";#N/A,#N/A,FALSE,"MFT96";#N/A,#N/A,FALSE,"CTrecon"}</definedName>
    <definedName name="dfrgfdgs">{#N/A,#N/A,FALSE,"TMCOMP96";#N/A,#N/A,FALSE,"MAT96";#N/A,#N/A,FALSE,"FANDA96";#N/A,#N/A,FALSE,"INTRAN96";#N/A,#N/A,FALSE,"NAA9697";#N/A,#N/A,FALSE,"ECWEBB";#N/A,#N/A,FALSE,"MFT96";#N/A,#N/A,FALSE,"CTrecon"}</definedName>
    <definedName name="dgsgf">{#N/A,#N/A,FALSE,"TMCOMP96";#N/A,#N/A,FALSE,"MAT96";#N/A,#N/A,FALSE,"FANDA96";#N/A,#N/A,FALSE,"INTRAN96";#N/A,#N/A,FALSE,"NAA9697";#N/A,#N/A,FALSE,"ECWEBB";#N/A,#N/A,FALSE,"MFT96";#N/A,#N/A,FALSE,"CTrecon"}</definedName>
    <definedName name="dgsgf2">{#N/A,#N/A,FALSE,"TMCOMP96";#N/A,#N/A,FALSE,"MAT96";#N/A,#N/A,FALSE,"FANDA96";#N/A,#N/A,FALSE,"INTRAN96";#N/A,#N/A,FALSE,"NAA9697";#N/A,#N/A,FALSE,"ECWEBB";#N/A,#N/A,FALSE,"MFT96";#N/A,#N/A,FALSE,"CTrecon"}</definedName>
    <definedName name="Distribution">#REF!</definedName>
    <definedName name="DME_Dirty">"False"</definedName>
    <definedName name="DME_LocalFile">"True"</definedName>
    <definedName name="dsfgdfg">{#N/A,#N/A,FALSE,"TMCOMP96";#N/A,#N/A,FALSE,"MAT96";#N/A,#N/A,FALSE,"FANDA96";#N/A,#N/A,FALSE,"INTRAN96";#N/A,#N/A,FALSE,"NAA9697";#N/A,#N/A,FALSE,"ECWEBB";#N/A,#N/A,FALSE,"MFT96";#N/A,#N/A,FALSE,"CTrecon"}</definedName>
    <definedName name="dsfgdsfgfdsg">{#N/A,#N/A,FALSE,"TMCOMP96";#N/A,#N/A,FALSE,"MAT96";#N/A,#N/A,FALSE,"FANDA96";#N/A,#N/A,FALSE,"INTRAN96";#N/A,#N/A,FALSE,"NAA9697";#N/A,#N/A,FALSE,"ECWEBB";#N/A,#N/A,FALSE,"MFT96";#N/A,#N/A,FALSE,"CTrecon"}</definedName>
    <definedName name="dsfgdsg">{#N/A,#N/A,FALSE,"TMCOMP96";#N/A,#N/A,FALSE,"MAT96";#N/A,#N/A,FALSE,"FANDA96";#N/A,#N/A,FALSE,"INTRAN96";#N/A,#N/A,FALSE,"NAA9697";#N/A,#N/A,FALSE,"ECWEBB";#N/A,#N/A,FALSE,"MFT96";#N/A,#N/A,FALSE,"CTrecon"}</definedName>
    <definedName name="ee">{"Tab1",#N/A,FALSE,"P";"Tab2",#N/A,FALSE,"P"}</definedName>
    <definedName name="eee">{"Tab1",#N/A,FALSE,"P";"Tab2",#N/A,FALSE,"P"}</definedName>
    <definedName name="EFO">'[2]Forecast data'!#REF!</definedName>
    <definedName name="ExtraProfiles">#REF!</definedName>
    <definedName name="ExtraProfiless">#REF!</definedName>
    <definedName name="FDDD">{#N/A,#N/A,FALSE,"TMCOMP96";#N/A,#N/A,FALSE,"MAT96";#N/A,#N/A,FALSE,"FANDA96";#N/A,#N/A,FALSE,"INTRAN96";#N/A,#N/A,FALSE,"NAA9697";#N/A,#N/A,FALSE,"ECWEBB";#N/A,#N/A,FALSE,"MFT96";#N/A,#N/A,FALSE,"CTrecon"}</definedName>
    <definedName name="fdgfgfd">{#N/A,#N/A,FALSE,"TMCOMP96";#N/A,#N/A,FALSE,"MAT96";#N/A,#N/A,FALSE,"FANDA96";#N/A,#N/A,FALSE,"INTRAN96";#N/A,#N/A,FALSE,"NAA9697";#N/A,#N/A,FALSE,"ECWEBB";#N/A,#N/A,FALSE,"MFT96";#N/A,#N/A,FALSE,"CTrecon"}</definedName>
    <definedName name="fdsgfdg">#REF!</definedName>
    <definedName name="ff">{"Tab1",#N/A,FALSE,"P";"Tab2",#N/A,FALSE,"P"}</definedName>
    <definedName name="fff">{"Tab1",#N/A,FALSE,"P";"Tab2",#N/A,FALSE,"P"}</definedName>
    <definedName name="fg">{#N/A,#N/A,FALSE,"TMCOMP96";#N/A,#N/A,FALSE,"MAT96";#N/A,#N/A,FALSE,"FANDA96";#N/A,#N/A,FALSE,"INTRAN96";#N/A,#N/A,FALSE,"NAA9697";#N/A,#N/A,FALSE,"ECWEBB";#N/A,#N/A,FALSE,"MFT96";#N/A,#N/A,FALSE,"CTrecon"}</definedName>
    <definedName name="fgdd">{#N/A,#N/A,FALSE,"TMCOMP96";#N/A,#N/A,FALSE,"MAT96";#N/A,#N/A,FALSE,"FANDA96";#N/A,#N/A,FALSE,"INTRAN96";#N/A,#N/A,FALSE,"NAA9697";#N/A,#N/A,FALSE,"ECWEBB";#N/A,#N/A,FALSE,"MFT96";#N/A,#N/A,FALSE,"CTrecon"}</definedName>
    <definedName name="fgfd">{#N/A,#N/A,FALSE,"TMCOMP96";#N/A,#N/A,FALSE,"MAT96";#N/A,#N/A,FALSE,"FANDA96";#N/A,#N/A,FALSE,"INTRAN96";#N/A,#N/A,FALSE,"NAA9697";#N/A,#N/A,FALSE,"ECWEBB";#N/A,#N/A,FALSE,"MFT96";#N/A,#N/A,FALSE,"CTrecon"}</definedName>
    <definedName name="fgg">{#N/A,#N/A,FALSE,"TMCOMP96";#N/A,#N/A,FALSE,"MAT96";#N/A,#N/A,FALSE,"FANDA96";#N/A,#N/A,FALSE,"INTRAN96";#N/A,#N/A,FALSE,"NAA9697";#N/A,#N/A,FALSE,"ECWEBB";#N/A,#N/A,FALSE,"MFT96";#N/A,#N/A,FALSE,"CTrecon"}</definedName>
    <definedName name="fghfgh">{#N/A,#N/A,FALSE,"TMCOMP96";#N/A,#N/A,FALSE,"MAT96";#N/A,#N/A,FALSE,"FANDA96";#N/A,#N/A,FALSE,"INTRAN96";#N/A,#N/A,FALSE,"NAA9697";#N/A,#N/A,FALSE,"ECWEBB";#N/A,#N/A,FALSE,"MFT96";#N/A,#N/A,FALSE,"CTrecon"}</definedName>
    <definedName name="figure">'[46]J(Priv.Cap)'!#REF!</definedName>
    <definedName name="Financing">{"Tab1",#N/A,FALSE,"P";"Tab2",#N/A,FALSE,"P"}</definedName>
    <definedName name="fshrts">[12]WB!$Q$255:$AK$255</definedName>
    <definedName name="fyu">'[2]Forecast data'!#REF!</definedName>
    <definedName name="ggg">{"Riqfin97",#N/A,FALSE,"Tran";"Riqfinpro",#N/A,FALSE,"Tran"}</definedName>
    <definedName name="ggggg">'[47]J(Priv.Cap)'!#REF!</definedName>
    <definedName name="ghj">{#N/A,#N/A,FALSE,"TMCOMP96";#N/A,#N/A,FALSE,"MAT96";#N/A,#N/A,FALSE,"FANDA96";#N/A,#N/A,FALSE,"INTRAN96";#N/A,#N/A,FALSE,"NAA9697";#N/A,#N/A,FALSE,"ECWEBB";#N/A,#N/A,FALSE,"MFT96";#N/A,#N/A,FALSE,"CTrecon"}</definedName>
    <definedName name="Gpv">#REF!</definedName>
    <definedName name="graph">[48]Report1!$G$227:$G$243</definedName>
    <definedName name="H">'[1]Model inputs'!#REF!</definedName>
    <definedName name="hfshfrt">[12]WB!$Q$62:$AK$62</definedName>
    <definedName name="hhh">'[46]J(Priv.Cap)'!#REF!</definedName>
    <definedName name="HTML_CodePage">1252</definedName>
    <definedName name="HTML_Control">{"'Resources'!$A$1:$W$34","'Balance Sheet'!$A$1:$W$58","'SFD'!$A$1:$J$52"}</definedName>
    <definedName name="HTML_Description">""</definedName>
    <definedName name="HTML_Email">""</definedName>
    <definedName name="HTML_Header">"Balance Sheet"</definedName>
    <definedName name="HTML_LastUpdate">"11/14/97"</definedName>
    <definedName name="HTML_LineAfter">FALSE</definedName>
    <definedName name="HTML_LineBefore">FALSE</definedName>
    <definedName name="HTML_Name">"Frank M. Meek"</definedName>
    <definedName name="HTML_OBDlg2">TRUE</definedName>
    <definedName name="HTML_OBDlg4">TRUE</definedName>
    <definedName name="HTML_OS">0</definedName>
    <definedName name="HTML_PathFile">"Q:\DATA\AR\98FYFS\SEPT97\ESAF\esafadmfsHL.htm"</definedName>
    <definedName name="HTML_Title">"ADMFS97HTMLlinks"</definedName>
    <definedName name="HTML1_1">"[BOLE8097b.xls]Inflación!$C$3:$D$31"</definedName>
    <definedName name="HTML1_10">""</definedName>
    <definedName name="HTML1_11">1</definedName>
    <definedName name="HTML1_12">"k:\pim01.htm"</definedName>
    <definedName name="HTML1_2">1</definedName>
    <definedName name="HTML1_3">""</definedName>
    <definedName name="HTML1_4">""</definedName>
    <definedName name="HTML1_5">""</definedName>
    <definedName name="HTML1_6">-4146</definedName>
    <definedName name="HTML1_7">-4146</definedName>
    <definedName name="HTML1_8">""</definedName>
    <definedName name="HTML1_9">""</definedName>
    <definedName name="HTML10_1">"[BOLE8097b.xls]Bcambycomer!$B$8:$D$36"</definedName>
    <definedName name="HTML10_10">""</definedName>
    <definedName name="HTML10_11">1</definedName>
    <definedName name="HTML10_12">"k:\pim11.htm"</definedName>
    <definedName name="HTML10_2">1</definedName>
    <definedName name="HTML10_3">""</definedName>
    <definedName name="HTML10_4">""</definedName>
    <definedName name="HTML10_5">""</definedName>
    <definedName name="HTML10_6">-4146</definedName>
    <definedName name="HTML10_7">-4146</definedName>
    <definedName name="HTML10_8">"13/05/98"</definedName>
    <definedName name="HTML10_9">"Alfredo Hernandez"</definedName>
    <definedName name="HTML11_1">"[BOLE8097b.xls]Ingresos!$B$5:$H$35"</definedName>
    <definedName name="HTML11_10">""</definedName>
    <definedName name="HTML11_11">1</definedName>
    <definedName name="HTML11_12">"k:\pim12.htm"</definedName>
    <definedName name="HTML11_2">1</definedName>
    <definedName name="HTML11_3">""</definedName>
    <definedName name="HTML11_4">""</definedName>
    <definedName name="HTML11_5">""</definedName>
    <definedName name="HTML11_6">-4146</definedName>
    <definedName name="HTML11_7">-4146</definedName>
    <definedName name="HTML11_8">"21/05/98"</definedName>
    <definedName name="HTML11_9">"Alfredo Hernandez"</definedName>
    <definedName name="HTML12_1">"[BOLE8097b.xls]Egresos!$B$5:$H$35"</definedName>
    <definedName name="HTML12_10">""</definedName>
    <definedName name="HTML12_11">1</definedName>
    <definedName name="HTML12_12">"k:\pim13.htm"</definedName>
    <definedName name="HTML12_2">1</definedName>
    <definedName name="HTML12_3">""</definedName>
    <definedName name="HTML12_4">""</definedName>
    <definedName name="HTML12_5">""</definedName>
    <definedName name="HTML12_6">-4146</definedName>
    <definedName name="HTML12_7">-4146</definedName>
    <definedName name="HTML12_8">"18/05/98"</definedName>
    <definedName name="HTML12_9">"Alfredo Hernandez"</definedName>
    <definedName name="HTML13_1">"[BOLE8097b.xls]Exfob!$B$5:$I$36"</definedName>
    <definedName name="HTML13_10">""</definedName>
    <definedName name="HTML13_11">1</definedName>
    <definedName name="HTML13_12">"k:\pim14.htm"</definedName>
    <definedName name="HTML13_2">1</definedName>
    <definedName name="HTML13_3">""</definedName>
    <definedName name="HTML13_4">""</definedName>
    <definedName name="HTML13_5">""</definedName>
    <definedName name="HTML13_6">-4146</definedName>
    <definedName name="HTML13_7">-4146</definedName>
    <definedName name="HTML13_8">"18/05/98"</definedName>
    <definedName name="HTML13_9">"Alfredo Hernandez"</definedName>
    <definedName name="HTML14_1">"[BOLE8097b.xls]Impocif!$B$5:$I$35"</definedName>
    <definedName name="HTML14_10">""</definedName>
    <definedName name="HTML14_11">1</definedName>
    <definedName name="HTML14_12">"k:\pim15.htm"</definedName>
    <definedName name="HTML14_2">1</definedName>
    <definedName name="HTML14_3">""</definedName>
    <definedName name="HTML14_4">""</definedName>
    <definedName name="HTML14_5">""</definedName>
    <definedName name="HTML14_6">-4146</definedName>
    <definedName name="HTML14_7">-4146</definedName>
    <definedName name="HTML14_8">"18/05/98"</definedName>
    <definedName name="HTML14_9">"Alfredo Hernandez"</definedName>
    <definedName name="HTML15_1">"[BOLE8097b.xls]Dpúbext!$C$3:$I$33"</definedName>
    <definedName name="HTML15_10">""</definedName>
    <definedName name="HTML15_11">1</definedName>
    <definedName name="HTML15_12">"k:\pim16.htm"</definedName>
    <definedName name="HTML15_2">1</definedName>
    <definedName name="HTML15_3">""</definedName>
    <definedName name="HTML15_4">""</definedName>
    <definedName name="HTML15_5">""</definedName>
    <definedName name="HTML15_6">-4146</definedName>
    <definedName name="HTML15_7">-4146</definedName>
    <definedName name="HTML15_8">"18/05/98"</definedName>
    <definedName name="HTML15_9">"Alfredo Hernandez"</definedName>
    <definedName name="HTML16_1">"[BOLE8097b.xls]DpúintBdeG!$C$3:$F$33"</definedName>
    <definedName name="HTML16_10">""</definedName>
    <definedName name="HTML16_11">1</definedName>
    <definedName name="HTML16_12">"k:/pim17.htm"</definedName>
    <definedName name="HTML16_2">1</definedName>
    <definedName name="HTML16_3">""</definedName>
    <definedName name="HTML16_4">""</definedName>
    <definedName name="HTML16_5">""</definedName>
    <definedName name="HTML16_6">-4146</definedName>
    <definedName name="HTML16_7">-4146</definedName>
    <definedName name="HTML16_8">"18/05/98"</definedName>
    <definedName name="HTML16_9">"Alfredo Hernandez"</definedName>
    <definedName name="HTML17_1">"[BOLE8097b.xls]Dpúintsecpú!$C$3:$H$33"</definedName>
    <definedName name="HTML17_10">""</definedName>
    <definedName name="HTML17_11">1</definedName>
    <definedName name="HTML17_12">"k:\pim18.htm"</definedName>
    <definedName name="HTML17_2">1</definedName>
    <definedName name="HTML17_3">""</definedName>
    <definedName name="HTML17_4">""</definedName>
    <definedName name="HTML17_5">""</definedName>
    <definedName name="HTML17_6">-4146</definedName>
    <definedName name="HTML17_7">-4146</definedName>
    <definedName name="HTML17_8">"18/05/98"</definedName>
    <definedName name="HTML17_9">"Alfredo Hernandez"</definedName>
    <definedName name="HTML18_1">"[BOLE8097b.xls]Bmonetaria!$C$3:$F$31"</definedName>
    <definedName name="HTML18_10">""</definedName>
    <definedName name="HTML18_11">1</definedName>
    <definedName name="HTML18_12">"k:pim08.htm"</definedName>
    <definedName name="HTML18_2">1</definedName>
    <definedName name="HTML18_3">""</definedName>
    <definedName name="HTML18_4">""</definedName>
    <definedName name="HTML18_5">""</definedName>
    <definedName name="HTML18_6">-4146</definedName>
    <definedName name="HTML18_7">-4146</definedName>
    <definedName name="HTML18_8">"21/05/98"</definedName>
    <definedName name="HTML18_9">"Alfredo Hernandez"</definedName>
    <definedName name="HTML19_1">"[BOLE8097b.xls]Gcingre!$C$3:$H$31"</definedName>
    <definedName name="HTML19_10">""</definedName>
    <definedName name="HTML19_11">1</definedName>
    <definedName name="HTML19_12">"k:\pim18.htm"</definedName>
    <definedName name="HTML19_2">1</definedName>
    <definedName name="HTML19_3">""</definedName>
    <definedName name="HTML19_4">""</definedName>
    <definedName name="HTML19_5">""</definedName>
    <definedName name="HTML19_6">-4146</definedName>
    <definedName name="HTML19_7">-4146</definedName>
    <definedName name="HTML19_8">""</definedName>
    <definedName name="HTML19_9">""</definedName>
    <definedName name="HTML2_1">"[BOLE8097b.xls]Tinterés!$C$3:$E$33"</definedName>
    <definedName name="HTML2_10">""</definedName>
    <definedName name="HTML2_11">1</definedName>
    <definedName name="HTML2_12">"K:\pim03.htm"</definedName>
    <definedName name="HTML2_2">1</definedName>
    <definedName name="HTML2_3">""</definedName>
    <definedName name="HTML2_4">""</definedName>
    <definedName name="HTML2_5">""</definedName>
    <definedName name="HTML2_6">-4146</definedName>
    <definedName name="HTML2_7">-4146</definedName>
    <definedName name="HTML2_8">""</definedName>
    <definedName name="HTML2_9">""</definedName>
    <definedName name="HTML20_1">"[BOLE8097b.xls]Gcgtosyresp!$C$3:$G$32"</definedName>
    <definedName name="HTML20_10">""</definedName>
    <definedName name="HTML20_11">1</definedName>
    <definedName name="HTML20_12">"k:\pim19.htm"</definedName>
    <definedName name="HTML20_2">1</definedName>
    <definedName name="HTML20_3">""</definedName>
    <definedName name="HTML20_4">""</definedName>
    <definedName name="HTML20_5">""</definedName>
    <definedName name="HTML20_6">-4146</definedName>
    <definedName name="HTML20_7">-4146</definedName>
    <definedName name="HTML20_8">""</definedName>
    <definedName name="HTML20_9">""</definedName>
    <definedName name="HTML21_1">"[BOLE8097b.xls]Pib!$C$3:$E$31"</definedName>
    <definedName name="HTML21_10">""</definedName>
    <definedName name="HTML21_11">1</definedName>
    <definedName name="HTML21_12">"k:\pim20.htm"</definedName>
    <definedName name="HTML21_2">1</definedName>
    <definedName name="HTML21_3">""</definedName>
    <definedName name="HTML21_4">""</definedName>
    <definedName name="HTML21_5">""</definedName>
    <definedName name="HTML21_6">-4146</definedName>
    <definedName name="HTML21_7">-4146</definedName>
    <definedName name="HTML21_8">""</definedName>
    <definedName name="HTML21_9">""</definedName>
    <definedName name="HTML22_1">"[BOLE8097b.xls]Dpúintsecpú!$C$3:$H$32"</definedName>
    <definedName name="HTML22_10">""</definedName>
    <definedName name="HTML22_11">1</definedName>
    <definedName name="HTML22_12">"k:\pim17.htm"</definedName>
    <definedName name="HTML22_2">1</definedName>
    <definedName name="HTML22_3">""</definedName>
    <definedName name="HTML22_4">""</definedName>
    <definedName name="HTML22_5">""</definedName>
    <definedName name="HTML22_6">-4146</definedName>
    <definedName name="HTML22_7">-4146</definedName>
    <definedName name="HTML22_8">""</definedName>
    <definedName name="HTML22_9">""</definedName>
    <definedName name="HTML23_1">"'[ESTADISTICAS ANUALES.xls]TCambio'!$B$6:$F$31"</definedName>
    <definedName name="HTML23_10">""</definedName>
    <definedName name="HTML23_11">1</definedName>
    <definedName name="HTML23_12">"K:\internet\pim02.htm"</definedName>
    <definedName name="HTML23_2">1</definedName>
    <definedName name="HTML23_3">""</definedName>
    <definedName name="HTML23_4">""</definedName>
    <definedName name="HTML23_5">""</definedName>
    <definedName name="HTML23_6">-4146</definedName>
    <definedName name="HTML23_7">-4146</definedName>
    <definedName name="HTML23_8">""</definedName>
    <definedName name="HTML23_9">""</definedName>
    <definedName name="HTML24_1">"'[ESTADISTICAS ANUALES.xls]Ainbdg'!$C$3:$F$32"</definedName>
    <definedName name="HTML24_10">""</definedName>
    <definedName name="HTML24_11">1</definedName>
    <definedName name="HTML24_12">"K:\internet\pim06.htm"</definedName>
    <definedName name="HTML24_2">1</definedName>
    <definedName name="HTML24_3">""</definedName>
    <definedName name="HTML24_4">""</definedName>
    <definedName name="HTML24_5">""</definedName>
    <definedName name="HTML24_6">-4146</definedName>
    <definedName name="HTML24_7">-4146</definedName>
    <definedName name="HTML24_8">""</definedName>
    <definedName name="HTML24_9">""</definedName>
    <definedName name="HTML25_1">"'[ESTADISTICAS ANUALES.xls]Crbancario'!$C$3:$F$28"</definedName>
    <definedName name="HTML25_10">""</definedName>
    <definedName name="HTML25_11">1</definedName>
    <definedName name="HTML25_12">"K:\internet\pim07.htm"</definedName>
    <definedName name="HTML25_2">1</definedName>
    <definedName name="HTML25_3">""</definedName>
    <definedName name="HTML25_4">""</definedName>
    <definedName name="HTML25_5">""</definedName>
    <definedName name="HTML25_6">-4146</definedName>
    <definedName name="HTML25_7">-4146</definedName>
    <definedName name="HTML25_8">"19/08/98"</definedName>
    <definedName name="HTML25_9">""</definedName>
    <definedName name="HTML26_1">"'[ESTADISTICAS ANUALES.xls]Amonetarios'!$C$3:$E$29"</definedName>
    <definedName name="HTML26_10">""</definedName>
    <definedName name="HTML26_11">1</definedName>
    <definedName name="HTML26_12">"K:\internet\pim10.htm"</definedName>
    <definedName name="HTML26_2">1</definedName>
    <definedName name="HTML26_3">""</definedName>
    <definedName name="HTML26_4">""</definedName>
    <definedName name="HTML26_5">""</definedName>
    <definedName name="HTML26_6">-4146</definedName>
    <definedName name="HTML26_7">-4146</definedName>
    <definedName name="HTML26_8">""</definedName>
    <definedName name="HTML26_9">""</definedName>
    <definedName name="HTML27_1">"'[ESTADISTICAS ANUALES.xls]Rmin'!$C$3:$D$29"</definedName>
    <definedName name="HTML27_10">""</definedName>
    <definedName name="HTML27_11">1</definedName>
    <definedName name="HTML27_12">"K:\internet\pim04.htm"</definedName>
    <definedName name="HTML27_2">1</definedName>
    <definedName name="HTML27_3">""</definedName>
    <definedName name="HTML27_4">""</definedName>
    <definedName name="HTML27_5">""</definedName>
    <definedName name="HTML27_6">-4146</definedName>
    <definedName name="HTML27_7">-4146</definedName>
    <definedName name="HTML27_8">""</definedName>
    <definedName name="HTML27_9">""</definedName>
    <definedName name="HTML28_1">"'[ESTADISTICAS ANUALES.xls]Depbcos'!$C$3:$F$28"</definedName>
    <definedName name="HTML28_10">""</definedName>
    <definedName name="HTML28_11">1</definedName>
    <definedName name="HTML28_12">"K:\internet\pim09.htm"</definedName>
    <definedName name="HTML28_2">1</definedName>
    <definedName name="HTML28_3">""</definedName>
    <definedName name="HTML28_4">""</definedName>
    <definedName name="HTML28_5">""</definedName>
    <definedName name="HTML28_6">-4146</definedName>
    <definedName name="HTML28_7">-4146</definedName>
    <definedName name="HTML28_8">""</definedName>
    <definedName name="HTML28_9">""</definedName>
    <definedName name="HTML3_1">"[BOLE8097b.xls]TCambio!$B$6:$F$35"</definedName>
    <definedName name="HTML3_10">""</definedName>
    <definedName name="HTML3_11">1</definedName>
    <definedName name="HTML3_12">"k:\pim02.htm"</definedName>
    <definedName name="HTML3_2">1</definedName>
    <definedName name="HTML3_3">""</definedName>
    <definedName name="HTML3_4">""</definedName>
    <definedName name="HTML3_5">""</definedName>
    <definedName name="HTML3_6">-4146</definedName>
    <definedName name="HTML3_7">-4146</definedName>
    <definedName name="HTML3_8">"21/05/98"</definedName>
    <definedName name="HTML3_9">"Alfredo Hernandez"</definedName>
    <definedName name="HTML4_1">"[BOLE8097b.xls]Rmin!$C$3:$D$32"</definedName>
    <definedName name="HTML4_10">""</definedName>
    <definedName name="HTML4_11">1</definedName>
    <definedName name="HTML4_12">"K:\pim04.htm"</definedName>
    <definedName name="HTML4_2">1</definedName>
    <definedName name="HTML4_3">""</definedName>
    <definedName name="HTML4_4">""</definedName>
    <definedName name="HTML4_5">""</definedName>
    <definedName name="HTML4_6">-4146</definedName>
    <definedName name="HTML4_7">-4146</definedName>
    <definedName name="HTML4_8">"21/05/98"</definedName>
    <definedName name="HTML4_9">"Alfredo Hernandez"</definedName>
    <definedName name="HTML5_1">"[BOLE8097b.xls]Emoneta!$C$3:$D$30"</definedName>
    <definedName name="HTML5_10">""</definedName>
    <definedName name="HTML5_11">1</definedName>
    <definedName name="HTML5_12">"k:\pim05.htm"</definedName>
    <definedName name="HTML5_2">1</definedName>
    <definedName name="HTML5_3">""</definedName>
    <definedName name="HTML5_4">""</definedName>
    <definedName name="HTML5_5">""</definedName>
    <definedName name="HTML5_6">-4146</definedName>
    <definedName name="HTML5_7">-4146</definedName>
    <definedName name="HTML5_8">"11/05/98"</definedName>
    <definedName name="HTML5_9">"Alfredo Hernandez"</definedName>
    <definedName name="HTML6_1">"[BOLE8097b.xls]Depbcos!$C$3:$F$31"</definedName>
    <definedName name="HTML6_10">""</definedName>
    <definedName name="HTML6_11">1</definedName>
    <definedName name="HTML6_12">"k:\pim09.htm"</definedName>
    <definedName name="HTML6_2">1</definedName>
    <definedName name="HTML6_3">""</definedName>
    <definedName name="HTML6_4">""</definedName>
    <definedName name="HTML6_5">""</definedName>
    <definedName name="HTML6_6">-4146</definedName>
    <definedName name="HTML6_7">-4146</definedName>
    <definedName name="HTML6_8">""</definedName>
    <definedName name="HTML6_9">""</definedName>
    <definedName name="HTML7_1">"[BOLE8097b.xls]Ainbdg!$C$3:$F$34"</definedName>
    <definedName name="HTML7_10">""</definedName>
    <definedName name="HTML7_11">1</definedName>
    <definedName name="HTML7_12">"k:\pim06.htm"</definedName>
    <definedName name="HTML7_2">1</definedName>
    <definedName name="HTML7_3">""</definedName>
    <definedName name="HTML7_4">""</definedName>
    <definedName name="HTML7_5">""</definedName>
    <definedName name="HTML7_6">-4146</definedName>
    <definedName name="HTML7_7">-4146</definedName>
    <definedName name="HTML7_8">"21/05/98"</definedName>
    <definedName name="HTML7_9">"Alfredo Hernandez"</definedName>
    <definedName name="HTML8_1">"[BOLE8097b.xls]Crbancario!$C$3:$F$31"</definedName>
    <definedName name="HTML8_10">""</definedName>
    <definedName name="HTML8_11">1</definedName>
    <definedName name="HTML8_12">"k:\pim07.htm"</definedName>
    <definedName name="HTML8_2">1</definedName>
    <definedName name="HTML8_3">""</definedName>
    <definedName name="HTML8_4">""</definedName>
    <definedName name="HTML8_5">""</definedName>
    <definedName name="HTML8_6">-4146</definedName>
    <definedName name="HTML8_7">-4146</definedName>
    <definedName name="HTML8_8">"11/05/98"</definedName>
    <definedName name="HTML8_9">"Alfredo Hernandez"</definedName>
    <definedName name="HTML9_1">"[BOLE8097b.xls]Amonetarios!$C$3:$E$32"</definedName>
    <definedName name="HTML9_10">""</definedName>
    <definedName name="HTML9_11">1</definedName>
    <definedName name="HTML9_12">"k:\pim10.htm"</definedName>
    <definedName name="HTML9_2">1</definedName>
    <definedName name="HTML9_3">""</definedName>
    <definedName name="HTML9_4">""</definedName>
    <definedName name="HTML9_5">""</definedName>
    <definedName name="HTML9_6">-4146</definedName>
    <definedName name="HTML9_7">-4146</definedName>
    <definedName name="HTML9_8">""</definedName>
    <definedName name="HTML9_9">""</definedName>
    <definedName name="HTMLCount">28</definedName>
    <definedName name="huh">{"'Basic'!$A$1:$F$96"}</definedName>
    <definedName name="ii">{"Tab1",#N/A,FALSE,"P";"Tab2",#N/A,FALSE,"P"}</definedName>
    <definedName name="imf">#REF!</definedName>
    <definedName name="inflation">[49]TAB34!#REF!</definedName>
    <definedName name="IQ_ADDIN">"AUTO"</definedName>
    <definedName name="IQ_CH">110000</definedName>
    <definedName name="IQ_CQ">5000</definedName>
    <definedName name="IQ_CY">10000</definedName>
    <definedName name="IQ_DAILY">500000</definedName>
    <definedName name="IQ_DNTM">700000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"08/23/2013 13:50:44"</definedName>
    <definedName name="IQ_NTM">6000</definedName>
    <definedName name="IQ_QTD">750000</definedName>
    <definedName name="IQ_TODAY">0</definedName>
    <definedName name="IQ_WEEK">50000</definedName>
    <definedName name="IQ_YTD">3000</definedName>
    <definedName name="IQ_YTDMONTH">130000</definedName>
    <definedName name="IVNCRpesos">[50]Dados!$B$6</definedName>
    <definedName name="jhkgh">{#N/A,#N/A,FALSE,"TMCOMP96";#N/A,#N/A,FALSE,"MAT96";#N/A,#N/A,FALSE,"FANDA96";#N/A,#N/A,FALSE,"INTRAN96";#N/A,#N/A,FALSE,"NAA9697";#N/A,#N/A,FALSE,"ECWEBB";#N/A,#N/A,FALSE,"MFT96";#N/A,#N/A,FALSE,"CTrecon"}</definedName>
    <definedName name="jhkgh2">{#N/A,#N/A,FALSE,"TMCOMP96";#N/A,#N/A,FALSE,"MAT96";#N/A,#N/A,FALSE,"FANDA96";#N/A,#N/A,FALSE,"INTRAN96";#N/A,#N/A,FALSE,"NAA9697";#N/A,#N/A,FALSE,"ECWEBB";#N/A,#N/A,FALSE,"MFT96";#N/A,#N/A,FALSE,"CTrecon"}</definedName>
    <definedName name="jj">{"Riqfin97",#N/A,FALSE,"Tran";"Riqfinpro",#N/A,FALSE,"Tran"}</definedName>
    <definedName name="jjj">[51]M!#REF!</definedName>
    <definedName name="jjjjjj">'[47]J(Priv.Cap)'!#REF!</definedName>
    <definedName name="kk">{"Tab1",#N/A,FALSE,"P";"Tab2",#N/A,FALSE,"P"}</definedName>
    <definedName name="kkk">{"Tab1",#N/A,FALSE,"P";"Tab2",#N/A,FALSE,"P"}</definedName>
    <definedName name="kkkk">[52]M!#REF!</definedName>
    <definedName name="limcount">3</definedName>
    <definedName name="ll">{"Tab1",#N/A,FALSE,"P";"Tab2",#N/A,FALSE,"P"}</definedName>
    <definedName name="lll">{"Riqfin97",#N/A,FALSE,"Tran";"Riqfinpro",#N/A,FALSE,"Tran"}</definedName>
    <definedName name="llll">[51]M!#REF!</definedName>
    <definedName name="mmm">{"Riqfin97",#N/A,FALSE,"Tran";"Riqfinpro",#N/A,FALSE,"Tran"}</definedName>
    <definedName name="mmmm">{"Tab1",#N/A,FALSE,"P";"Tab2",#N/A,FALSE,"P"}</definedName>
    <definedName name="n">{#N/A,#N/A,FALSE,"TMCOMP96";#N/A,#N/A,FALSE,"MAT96";#N/A,#N/A,FALSE,"FANDA96";#N/A,#N/A,FALSE,"INTRAN96";#N/A,#N/A,FALSE,"NAA9697";#N/A,#N/A,FALSE,"ECWEBB";#N/A,#N/A,FALSE,"MFT96";#N/A,#N/A,FALSE,"CTrecon"}</definedName>
    <definedName name="new">{#N/A,#N/A,FALSE,"TMCOMP96";#N/A,#N/A,FALSE,"MAT96";#N/A,#N/A,FALSE,"FANDA96";#N/A,#N/A,FALSE,"INTRAN96";#N/A,#N/A,FALSE,"NAA9697";#N/A,#N/A,FALSE,"ECWEBB";#N/A,#N/A,FALSE,"MFT96";#N/A,#N/A,FALSE,"CTrecon"}</definedName>
    <definedName name="nfrtrs">[12]WB!$Q$257:$AK$257</definedName>
    <definedName name="nn">{"Riqfin97",#N/A,FALSE,"Tran";"Riqfinpro",#N/A,FALSE,"Tran"}</definedName>
    <definedName name="nnn">{"Tab1",#N/A,FALSE,"P";"Tab2",#N/A,FALSE,"P"}</definedName>
    <definedName name="NOCONFLICT">{#N/A,#N/A,FALSE,"TMCOMP96";#N/A,#N/A,FALSE,"MAT96";#N/A,#N/A,FALSE,"FANDA96";#N/A,#N/A,FALSE,"INTRAN96";#N/A,#N/A,FALSE,"NAA9697";#N/A,#N/A,FALSE,"ECWEBB";#N/A,#N/A,FALSE,"MFT96";#N/A,#N/A,FALSE,"CTrecon"}</definedName>
    <definedName name="oo">{"Riqfin97",#N/A,FALSE,"Tran";"Riqfinpro",#N/A,FALSE,"Tran"}</definedName>
    <definedName name="ooo">{"Tab1",#N/A,FALSE,"P";"Tab2",#N/A,FALSE,"P"}</definedName>
    <definedName name="Option2">{#N/A,#N/A,FALSE,"TMCOMP96";#N/A,#N/A,FALSE,"MAT96";#N/A,#N/A,FALSE,"FANDA96";#N/A,#N/A,FALSE,"INTRAN96";#N/A,#N/A,FALSE,"NAA9697";#N/A,#N/A,FALSE,"ECWEBB";#N/A,#N/A,FALSE,"MFT96";#N/A,#N/A,FALSE,"CTrecon"}</definedName>
    <definedName name="p">{"Riqfin97",#N/A,FALSE,"Tran";"Riqfinpro",#N/A,FALSE,"Tran"}</definedName>
    <definedName name="Pop">[53]Population!#REF!</definedName>
    <definedName name="Population">#REF!</definedName>
    <definedName name="pp">'[7]T3 Page 1'!#REF!</definedName>
    <definedName name="ppp">{"Riqfin97",#N/A,FALSE,"Tran";"Riqfinpro",#N/A,FALSE,"Tran"}</definedName>
    <definedName name="Prodtest">'[7]T3 Page 1'!#REF!</definedName>
    <definedName name="Profiles">#REF!</definedName>
    <definedName name="Projections">#REF!</definedName>
    <definedName name="qq">'[46]J(Priv.Cap)'!#REF!</definedName>
    <definedName name="Results">[54]UK99!$A$1:$A$1</definedName>
    <definedName name="rr">{"Riqfin97",#N/A,FALSE,"Tran";"Riqfinpro",#N/A,FALSE,"Tran"}</definedName>
    <definedName name="rrr">{"Riqfin97",#N/A,FALSE,"Tran";"Riqfinpro",#N/A,FALSE,"Tran"}</definedName>
    <definedName name="Rwvu.sa97.">[45]Rev!$B$1:$B$65536,[45]Rev!$C$1:$D$65536,[45]Rev!$AB$1:$AB$65536,[45]Rev!$L$1:$Q$65536</definedName>
    <definedName name="S">'[1]Model inputs'!#REF!</definedName>
    <definedName name="SAPBEXrevision">1</definedName>
    <definedName name="SAPBEXsysID">"BWP"</definedName>
    <definedName name="SAPBEXwbID">"3JWNKPJPDI66MGYD92LLP8GMR"</definedName>
    <definedName name="sdf">{#N/A,#N/A,FALSE,"TMCOMP96";#N/A,#N/A,FALSE,"MAT96";#N/A,#N/A,FALSE,"FANDA96";#N/A,#N/A,FALSE,"INTRAN96";#N/A,#N/A,FALSE,"NAA9697";#N/A,#N/A,FALSE,"ECWEBB";#N/A,#N/A,FALSE,"MFT96";#N/A,#N/A,FALSE,"CTrecon"}</definedName>
    <definedName name="sdff">{#N/A,#N/A,FALSE,"TMCOMP96";#N/A,#N/A,FALSE,"MAT96";#N/A,#N/A,FALSE,"FANDA96";#N/A,#N/A,FALSE,"INTRAN96";#N/A,#N/A,FALSE,"NAA9697";#N/A,#N/A,FALSE,"ECWEBB";#N/A,#N/A,FALSE,"MFT96";#N/A,#N/A,FALSE,"CTrecon"}</definedName>
    <definedName name="sdfg">{#N/A,#N/A,FALSE,"TMCOMP96";#N/A,#N/A,FALSE,"MAT96";#N/A,#N/A,FALSE,"FANDA96";#N/A,#N/A,FALSE,"INTRAN96";#N/A,#N/A,FALSE,"NAA9697";#N/A,#N/A,FALSE,"ECWEBB";#N/A,#N/A,FALSE,"MFT96";#N/A,#N/A,FALSE,"CTrecon"}</definedName>
    <definedName name="sdfgd">#REF!</definedName>
    <definedName name="sdfgdfg">{#N/A,#N/A,FALSE,"TMCOMP96";#N/A,#N/A,FALSE,"MAT96";#N/A,#N/A,FALSE,"FANDA96";#N/A,#N/A,FALSE,"INTRAN96";#N/A,#N/A,FALSE,"NAA9697";#N/A,#N/A,FALSE,"ECWEBB";#N/A,#N/A,FALSE,"MFT96";#N/A,#N/A,FALSE,"CTrecon"}</definedName>
    <definedName name="sdfgds">{#N/A,#N/A,FALSE,"TMCOMP96";#N/A,#N/A,FALSE,"MAT96";#N/A,#N/A,FALSE,"FANDA96";#N/A,#N/A,FALSE,"INTRAN96";#N/A,#N/A,FALSE,"NAA9697";#N/A,#N/A,FALSE,"ECWEBB";#N/A,#N/A,FALSE,"MFT96";#N/A,#N/A,FALSE,"CTrecon"}</definedName>
    <definedName name="sdfgfdg">#REF!</definedName>
    <definedName name="sdgshdg">{#N/A,#N/A,FALSE,"TMCOMP96";#N/A,#N/A,FALSE,"MAT96";#N/A,#N/A,FALSE,"FANDA96";#N/A,#N/A,FALSE,"INTRAN96";#N/A,#N/A,FALSE,"NAA9697";#N/A,#N/A,FALSE,"ECWEBB";#N/A,#N/A,FALSE,"MFT96";#N/A,#N/A,FALSE,"CTrecon"}</definedName>
    <definedName name="sencount">2</definedName>
    <definedName name="sfad">{#N/A,#N/A,FALSE,"TMCOMP96";#N/A,#N/A,FALSE,"MAT96";#N/A,#N/A,FALSE,"FANDA96";#N/A,#N/A,FALSE,"INTRAN96";#N/A,#N/A,FALSE,"NAA9697";#N/A,#N/A,FALSE,"ECWEBB";#N/A,#N/A,FALSE,"MFT96";#N/A,#N/A,FALSE,"CTrecon"}</definedName>
    <definedName name="solver_lin">0</definedName>
    <definedName name="solver_num">0</definedName>
    <definedName name="solver_typ">1</definedName>
    <definedName name="solver_val">0</definedName>
    <definedName name="Swvu.PLA2.">'[31]COP FED'!$A$1:$N$49</definedName>
    <definedName name="T4.9i">{#N/A,#N/A,FALSE,"TMCOMP96";#N/A,#N/A,FALSE,"MAT96";#N/A,#N/A,FALSE,"FANDA96";#N/A,#N/A,FALSE,"INTRAN96";#N/A,#N/A,FALSE,"NAA9697";#N/A,#N/A,FALSE,"ECWEBB";#N/A,#N/A,FALSE,"MFT96";#N/A,#N/A,FALSE,"CTrecon"}</definedName>
    <definedName name="T4.9j">{#N/A,#N/A,FALSE,"TMCOMP96";#N/A,#N/A,FALSE,"MAT96";#N/A,#N/A,FALSE,"FANDA96";#N/A,#N/A,FALSE,"INTRAN96";#N/A,#N/A,FALSE,"NAA9697";#N/A,#N/A,FALSE,"ECWEBB";#N/A,#N/A,FALSE,"MFT96";#N/A,#N/A,FALSE,"CTrecon"}</definedName>
    <definedName name="trggh">{#N/A,#N/A,FALSE,"TMCOMP96";#N/A,#N/A,FALSE,"MAT96";#N/A,#N/A,FALSE,"FANDA96";#N/A,#N/A,FALSE,"INTRAN96";#N/A,#N/A,FALSE,"NAA9697";#N/A,#N/A,FALSE,"ECWEBB";#N/A,#N/A,FALSE,"MFT96";#N/A,#N/A,FALSE,"CTrecon"}</definedName>
    <definedName name="ttt">{"Tab1",#N/A,FALSE,"P";"Tab2",#N/A,FALSE,"P"}</definedName>
    <definedName name="ttttt">[51]M!#REF!</definedName>
    <definedName name="Unused">'[55]SUMMARY TABLE'!$S$23:$S$46</definedName>
    <definedName name="Unused4">'[55]SUMMARY TABLE'!$T$23:$T$46</definedName>
    <definedName name="Unused5">'[55]SUMMARY TABLE'!$P$23:$P$46</definedName>
    <definedName name="Unused7">'[55]SUMMARY TABLE'!$P$23:$P$46</definedName>
    <definedName name="Unussed12">{#N/A,#N/A,FALSE,"TMCOMP96";#N/A,#N/A,FALSE,"MAT96";#N/A,#N/A,FALSE,"FANDA96";#N/A,#N/A,FALSE,"INTRAN96";#N/A,#N/A,FALSE,"NAA9697";#N/A,#N/A,FALSE,"ECWEBB";#N/A,#N/A,FALSE,"MFT96";#N/A,#N/A,FALSE,"CTrecon"}</definedName>
    <definedName name="Unusued11">{#N/A,#N/A,FALSE,"TMCOMP96";#N/A,#N/A,FALSE,"MAT96";#N/A,#N/A,FALSE,"FANDA96";#N/A,#N/A,FALSE,"INTRAN96";#N/A,#N/A,FALSE,"NAA9697";#N/A,#N/A,FALSE,"ECWEBB";#N/A,#N/A,FALSE,"MFT96";#N/A,#N/A,FALSE,"CTrecon"}</definedName>
    <definedName name="Unusued2">'[55]SUMMARY TABLE'!$S$23:$S$46</definedName>
    <definedName name="Unusued24">#REF!</definedName>
    <definedName name="Unusued3">'[55]SUMMARY TABLE'!$T$23:$T$46</definedName>
    <definedName name="Unusued5">'[55]SUMMARY TABLE'!$Q$6:$Q$49</definedName>
    <definedName name="Unusued8">{#N/A,#N/A,FALSE,"TMCOMP96";#N/A,#N/A,FALSE,"MAT96";#N/A,#N/A,FALSE,"FANDA96";#N/A,#N/A,FALSE,"INTRAN96";#N/A,#N/A,FALSE,"NAA9697";#N/A,#N/A,FALSE,"ECWEBB";#N/A,#N/A,FALSE,"MFT96";#N/A,#N/A,FALSE,"CTrecon"}</definedName>
    <definedName name="uu">{"Riqfin97",#N/A,FALSE,"Tran";"Riqfinpro",#N/A,FALSE,"Tran"}</definedName>
    <definedName name="uuu">{"Riqfin97",#N/A,FALSE,"Tran";"Riqfinpro",#N/A,FALSE,"Tran"}</definedName>
    <definedName name="vv">{"Tab1",#N/A,FALSE,"P";"Tab2",#N/A,FALSE,"P"}</definedName>
    <definedName name="vvv">{"Tab1",#N/A,FALSE,"P";"Tab2",#N/A,FALSE,"P"}</definedName>
    <definedName name="werer">{#N/A,#N/A,FALSE,"TMCOMP96";#N/A,#N/A,FALSE,"MAT96";#N/A,#N/A,FALSE,"FANDA96";#N/A,#N/A,FALSE,"INTRAN96";#N/A,#N/A,FALSE,"NAA9697";#N/A,#N/A,FALSE,"ECWEBB";#N/A,#N/A,FALSE,"MFT96";#N/A,#N/A,FALSE,"CTrecon"}</definedName>
    <definedName name="werewrw">{#N/A,#N/A,FALSE,"TMCOMP96";#N/A,#N/A,FALSE,"MAT96";#N/A,#N/A,FALSE,"FANDA96";#N/A,#N/A,FALSE,"INTRAN96";#N/A,#N/A,FALSE,"NAA9697";#N/A,#N/A,FALSE,"ECWEBB";#N/A,#N/A,FALSE,"MFT96";#N/A,#N/A,FALSE,"CTrecon"}</definedName>
    <definedName name="werw">{#N/A,#N/A,FALSE,"TMCOMP96";#N/A,#N/A,FALSE,"MAT96";#N/A,#N/A,FALSE,"FANDA96";#N/A,#N/A,FALSE,"INTRAN96";#N/A,#N/A,FALSE,"NAA9697";#N/A,#N/A,FALSE,"ECWEBB";#N/A,#N/A,FALSE,"MFT96";#N/A,#N/A,FALSE,"CTrecon"}</definedName>
    <definedName name="wht?">{"'Basic'!$A$1:$F$96"}</definedName>
    <definedName name="wrn.1993_2002.">{"1993_2002",#N/A,FALSE,"UnderlyingData"}</definedName>
    <definedName name="wrn.Dint96.">{"Debt interest",#N/A,FALSE,"DINT96"}</definedName>
    <definedName name="wrn.National._.Debt.">{"Debt interest",#N/A,FALSE,"DINT 2000"}</definedName>
    <definedName name="wrn.Program.">{"Tab1",#N/A,FALSE,"P";"Tab2",#N/A,FALSE,"P"}</definedName>
    <definedName name="wrn.Ques._.1.">{"Ques 1",#N/A,FALSE,"NWEO138"}</definedName>
    <definedName name="wrn.Riqfin.">{"Riqfin97",#N/A,FALSE,"Tran";"Riqfinpro",#N/A,FALSE,"Tran"}</definedName>
    <definedName name="wrn.table1.">{#N/A,#N/A,FALSE,"CGBR95C"}</definedName>
    <definedName name="wrn.table2.">{#N/A,#N/A,FALSE,"CGBR95C"}</definedName>
    <definedName name="wrn.tablea.">{#N/A,#N/A,FALSE,"CGBR95C"}</definedName>
    <definedName name="wrn.tableb.">{#N/A,#N/A,FALSE,"CGBR95C"}</definedName>
    <definedName name="wrn.tableq.">{#N/A,#N/A,FALSE,"CGBR95C"}</definedName>
    <definedName name="wrn.TMCOMP.">{#N/A,#N/A,FALSE,"TMCOMP96";#N/A,#N/A,FALSE,"MAT96";#N/A,#N/A,FALSE,"FANDA96";#N/A,#N/A,FALSE,"INTRAN96";#N/A,#N/A,FALSE,"NAA9697";#N/A,#N/A,FALSE,"ECWEBB";#N/A,#N/A,FALSE,"MFT96";#N/A,#N/A,FALSE,"CTrecon"}</definedName>
    <definedName name="ww">[51]M!#REF!</definedName>
    <definedName name="www">{"Riqfin97",#N/A,FALSE,"Tran";"Riqfinpro",#N/A,FALSE,"Tran"}</definedName>
    <definedName name="xx">{"Riqfin97",#N/A,FALSE,"Tran";"Riqfinpro",#N/A,FALSE,"Tran"}</definedName>
    <definedName name="xxx">'[1]Model inputs'!#REF!</definedName>
    <definedName name="xxxx">{"Riqfin97",#N/A,FALSE,"Tran";"Riqfinpro",#N/A,FALSE,"Tran"}</definedName>
    <definedName name="yy">{"Tab1",#N/A,FALSE,"P";"Tab2",#N/A,FALSE,"P"}</definedName>
    <definedName name="yyy">{"Tab1",#N/A,FALSE,"P";"Tab2",#N/A,FALSE,"P"}</definedName>
    <definedName name="yyyy">{"Riqfin97",#N/A,FALSE,"Tran";"Riqfinpro",#N/A,FALSE,"Tran"}</definedName>
    <definedName name="Z_041FA3A7_30CF_11D1_A8EA_00A02466B35E_.wvu.Cols">[45]Rev!$B$1:$B$65536,[45]Rev!$C$1:$D$65536,[45]Rev!$AB$1:$AB$65536,[45]Rev!$L$1:$Q$65536</definedName>
    <definedName name="Z_041FA3A7_30CF_11D1_A8EA_00A02466B35E_.wvu.Rows">[45]Rev!$A$23:$IV$26,[45]Rev!$A$37:$IV$38</definedName>
    <definedName name="Z_112B8339_2081_11D2_BFD2_00A02466506E_.wvu.PrintTitles">[56]SUMMARY!$B$1:$D$65536,[56]SUMMARY!$A$3:$IV$5</definedName>
    <definedName name="Z_112B833B_2081_11D2_BFD2_00A02466506E_.wvu.PrintTitles">[56]SUMMARY!$B$1:$D$65536,[56]SUMMARY!$A$3:$IV$5</definedName>
    <definedName name="Z_1A8C061B_2301_11D3_BFD1_000039E37209_.wvu.Cols">'[57]IDA-tab7'!$K$1:$T$65536,'[57]IDA-tab7'!$V$1:$AE$65536,'[57]IDA-tab7'!$AG$1:$AP$65536</definedName>
    <definedName name="Z_1A8C061B_2301_11D3_BFD1_000039E37209_.wvu.Rows">'[57]IDA-tab7'!$A$10:$IV$11,'[57]IDA-tab7'!$A$14:$IV$14,'[57]IDA-tab7'!$A$18:$IV$18</definedName>
    <definedName name="Z_1A8C061C_2301_11D3_BFD1_000039E37209_.wvu.Cols">'[57]IDA-tab7'!$K$1:$T$65536,'[57]IDA-tab7'!$V$1:$AE$65536,'[57]IDA-tab7'!$AG$1:$AP$65536</definedName>
    <definedName name="Z_1A8C061C_2301_11D3_BFD1_000039E37209_.wvu.Rows">'[57]IDA-tab7'!$A$10:$IV$11,'[57]IDA-tab7'!$A$14:$IV$14,'[57]IDA-tab7'!$A$18:$IV$18</definedName>
    <definedName name="Z_1A8C061E_2301_11D3_BFD1_000039E37209_.wvu.Cols">'[57]IDA-tab7'!$K$1:$T$65536,'[57]IDA-tab7'!$V$1:$AE$65536,'[57]IDA-tab7'!$AG$1:$AP$65536</definedName>
    <definedName name="Z_1A8C061E_2301_11D3_BFD1_000039E37209_.wvu.Rows">'[57]IDA-tab7'!$A$10:$IV$11,'[57]IDA-tab7'!$A$14:$IV$14,'[57]IDA-tab7'!$A$18:$IV$18</definedName>
    <definedName name="Z_1A8C061F_2301_11D3_BFD1_000039E37209_.wvu.Cols">'[57]IDA-tab7'!$K$1:$T$65536,'[57]IDA-tab7'!$V$1:$AE$65536,'[57]IDA-tab7'!$AG$1:$AP$65536</definedName>
    <definedName name="Z_1A8C061F_2301_11D3_BFD1_000039E37209_.wvu.Rows">'[57]IDA-tab7'!$A$10:$IV$11,'[57]IDA-tab7'!$A$14:$IV$14,'[57]IDA-tab7'!$A$18:$IV$18</definedName>
    <definedName name="Z_65976840_70A2_11D2_BFD1_C1F7123CE332_.wvu.PrintTitles">[56]SUMMARY!$B$1:$D$65536,[56]SUMMARY!$A$3:$IV$5</definedName>
    <definedName name="Z_95224721_0485_11D4_BFD1_00508B5F4DA4_.wvu.Cols">#REF!</definedName>
    <definedName name="Z_B424DD41_AAD0_11D2_BFD1_00A02466506E_.wvu.PrintTitles">[56]SUMMARY!$B$1:$D$65536,[56]SUMMARY!$A$3:$IV$5</definedName>
    <definedName name="Z_BC2BFA12_1C91_11D2_BFD2_00A02466506E_.wvu.PrintTitles">[56]SUMMARY!$B$1:$D$65536,[56]SUMMARY!$A$3:$IV$5</definedName>
    <definedName name="Z_E6B74681_BCE1_11D2_BFD1_00A02466506E_.wvu.PrintTitles">[56]SUMMARY!$B$1:$D$65536,[56]SUMMARY!$A$3:$IV$5</definedName>
    <definedName name="zz">{"Tab1",#N/A,FALSE,"P";"Tab2",#N/A,FALSE,"P"}</definedName>
  </definedNames>
  <calcPr calcId="162913"/>
</workbook>
</file>

<file path=xl/calcChain.xml><?xml version="1.0" encoding="utf-8"?>
<calcChain xmlns="http://schemas.openxmlformats.org/spreadsheetml/2006/main">
  <c r="C4" i="492" l="1"/>
  <c r="B4" i="492"/>
  <c r="C4" i="493"/>
  <c r="B4" i="493"/>
  <c r="C4" i="494"/>
  <c r="B4" i="494"/>
  <c r="C4" i="495"/>
  <c r="B4" i="495"/>
  <c r="C4" i="496"/>
  <c r="B4" i="496"/>
  <c r="C4" i="487"/>
  <c r="B4" i="487"/>
  <c r="C4" i="484"/>
  <c r="B4" i="484"/>
  <c r="C4" i="483"/>
  <c r="B4" i="483"/>
  <c r="C4" i="488"/>
  <c r="B4" i="488"/>
  <c r="C4" i="489"/>
  <c r="B4" i="489"/>
  <c r="C4" i="490"/>
  <c r="B4" i="490"/>
  <c r="C4" i="491"/>
  <c r="B4" i="491"/>
  <c r="C4" i="497"/>
  <c r="B4" i="497"/>
  <c r="C4" i="498"/>
  <c r="B4" i="498"/>
  <c r="C4" i="524"/>
  <c r="B4" i="524"/>
  <c r="C4" i="467"/>
  <c r="B4" i="467"/>
  <c r="C4" i="468"/>
  <c r="B4" i="468"/>
  <c r="C4" i="469"/>
  <c r="B4" i="469"/>
  <c r="C4" i="511"/>
  <c r="B4" i="511"/>
  <c r="C4" i="510"/>
  <c r="B4" i="510"/>
  <c r="C4" i="509"/>
  <c r="B4" i="509"/>
  <c r="C4" i="508"/>
  <c r="B4" i="508"/>
  <c r="C4" i="507"/>
  <c r="B4" i="507"/>
  <c r="C4" i="506"/>
  <c r="B4" i="506"/>
  <c r="C4" i="505"/>
  <c r="B4" i="505"/>
  <c r="C4" i="550"/>
  <c r="B4" i="550"/>
  <c r="C4" i="537"/>
  <c r="B4" i="537"/>
  <c r="C4" i="538"/>
  <c r="B4" i="538"/>
  <c r="C4" i="532"/>
  <c r="B4" i="532"/>
  <c r="C4" i="539"/>
  <c r="B4" i="539"/>
  <c r="C4" i="540"/>
  <c r="B4" i="540"/>
  <c r="C4" i="541"/>
  <c r="B4" i="541"/>
  <c r="C4" i="542"/>
  <c r="B4" i="542"/>
  <c r="C4" i="551"/>
  <c r="B4" i="551"/>
  <c r="C4" i="519"/>
  <c r="B4" i="519"/>
  <c r="C4" i="536"/>
  <c r="B4" i="536"/>
  <c r="C4" i="531"/>
  <c r="B4" i="531"/>
  <c r="C4" i="535"/>
  <c r="B4" i="535"/>
  <c r="C4" i="534"/>
  <c r="B4" i="534"/>
  <c r="C4" i="533"/>
  <c r="B4" i="533"/>
  <c r="C4" i="543"/>
  <c r="B4" i="543"/>
  <c r="C4" i="544"/>
  <c r="B4" i="544"/>
  <c r="C4" i="545"/>
  <c r="B4" i="545"/>
  <c r="C4" i="546"/>
  <c r="B4" i="546"/>
  <c r="C4" i="547"/>
  <c r="B4" i="547"/>
  <c r="C4" i="548"/>
  <c r="B4" i="548"/>
  <c r="C4" i="549"/>
  <c r="B4" i="549"/>
  <c r="C4" i="513" l="1"/>
  <c r="B4" i="513"/>
  <c r="C4" i="476"/>
  <c r="B4" i="476"/>
  <c r="B10" i="498"/>
  <c r="B9" i="498"/>
  <c r="B7" i="498"/>
  <c r="B6" i="498"/>
  <c r="B10" i="497"/>
  <c r="B9" i="497"/>
  <c r="B7" i="497"/>
  <c r="B6" i="497"/>
  <c r="B10" i="491"/>
  <c r="B9" i="491"/>
  <c r="B7" i="491"/>
  <c r="B6" i="491"/>
  <c r="B10" i="490"/>
  <c r="B9" i="490"/>
  <c r="B7" i="490"/>
  <c r="B6" i="490"/>
  <c r="B10" i="489"/>
  <c r="B9" i="489"/>
  <c r="B7" i="489"/>
  <c r="B6" i="489"/>
  <c r="B10" i="488"/>
  <c r="B9" i="488"/>
  <c r="B7" i="488"/>
  <c r="B6" i="488"/>
  <c r="B10" i="483"/>
  <c r="B9" i="483"/>
  <c r="B7" i="483"/>
  <c r="B6" i="483"/>
  <c r="B6" i="484"/>
  <c r="B7" i="484"/>
  <c r="B9" i="484"/>
  <c r="B10" i="484"/>
  <c r="B10" i="487"/>
  <c r="B9" i="487"/>
  <c r="B7" i="487"/>
  <c r="B6" i="487"/>
  <c r="B10" i="496"/>
  <c r="B9" i="496"/>
  <c r="B7" i="496"/>
  <c r="B6" i="496"/>
  <c r="B10" i="495"/>
  <c r="B9" i="495"/>
  <c r="B7" i="495"/>
  <c r="B6" i="495"/>
  <c r="B10" i="494"/>
  <c r="B9" i="494"/>
  <c r="B7" i="494"/>
  <c r="B6" i="494"/>
  <c r="B10" i="493"/>
  <c r="B9" i="493"/>
  <c r="B7" i="493"/>
  <c r="B6" i="493"/>
  <c r="B10" i="492"/>
  <c r="B9" i="492"/>
  <c r="B7" i="492"/>
  <c r="B6" i="492"/>
  <c r="B10" i="511"/>
  <c r="B9" i="511"/>
  <c r="B7" i="511"/>
  <c r="B6" i="511"/>
  <c r="B10" i="510"/>
  <c r="B9" i="510"/>
  <c r="B7" i="510"/>
  <c r="B6" i="510"/>
  <c r="B10" i="509"/>
  <c r="B9" i="509"/>
  <c r="B7" i="509"/>
  <c r="B6" i="509"/>
  <c r="B10" i="508"/>
  <c r="B9" i="508"/>
  <c r="B7" i="508"/>
  <c r="B6" i="508"/>
  <c r="B10" i="507"/>
  <c r="B9" i="507"/>
  <c r="B7" i="507"/>
  <c r="B6" i="507"/>
  <c r="B10" i="506"/>
  <c r="B9" i="506"/>
  <c r="B7" i="506"/>
  <c r="B6" i="506"/>
  <c r="B10" i="505"/>
  <c r="B9" i="505"/>
  <c r="B7" i="505"/>
  <c r="B6" i="505"/>
  <c r="B10" i="550"/>
  <c r="B9" i="550"/>
  <c r="B7" i="550"/>
  <c r="B6" i="550"/>
  <c r="B10" i="485"/>
  <c r="B9" i="485"/>
  <c r="B7" i="485"/>
  <c r="B6" i="485"/>
  <c r="B10" i="486"/>
  <c r="B9" i="486"/>
  <c r="B7" i="486"/>
  <c r="B6" i="486"/>
  <c r="B10" i="513"/>
  <c r="B9" i="513"/>
  <c r="B7" i="513"/>
  <c r="B6" i="513"/>
  <c r="B10" i="474"/>
  <c r="B9" i="474"/>
  <c r="B7" i="474"/>
  <c r="B6" i="474"/>
  <c r="B10" i="473"/>
  <c r="B9" i="473"/>
  <c r="B7" i="473"/>
  <c r="B6" i="473"/>
  <c r="B10" i="472"/>
  <c r="B9" i="472"/>
  <c r="B7" i="472"/>
  <c r="B6" i="472"/>
  <c r="B10" i="471"/>
  <c r="B9" i="471"/>
  <c r="B7" i="471"/>
  <c r="B6" i="471"/>
  <c r="B10" i="521"/>
  <c r="B9" i="521"/>
  <c r="B7" i="521"/>
  <c r="B6" i="521"/>
  <c r="B10" i="520"/>
  <c r="B9" i="520"/>
  <c r="B7" i="520"/>
  <c r="B6" i="520"/>
  <c r="B10" i="519"/>
  <c r="B9" i="519"/>
  <c r="B7" i="519"/>
  <c r="B6" i="519"/>
  <c r="B10" i="551"/>
  <c r="B9" i="551"/>
  <c r="B7" i="551"/>
  <c r="B6" i="551"/>
  <c r="B10" i="542"/>
  <c r="B9" i="542"/>
  <c r="B7" i="542"/>
  <c r="B6" i="542"/>
  <c r="B10" i="541"/>
  <c r="B9" i="541"/>
  <c r="B7" i="541"/>
  <c r="B6" i="541"/>
  <c r="B10" i="540"/>
  <c r="B9" i="540"/>
  <c r="B7" i="540"/>
  <c r="B6" i="540"/>
  <c r="B10" i="539"/>
  <c r="B9" i="539"/>
  <c r="B7" i="539"/>
  <c r="B6" i="539"/>
  <c r="B10" i="532"/>
  <c r="B9" i="532"/>
  <c r="B7" i="532"/>
  <c r="B6" i="532"/>
  <c r="B10" i="538"/>
  <c r="B9" i="538"/>
  <c r="B7" i="538"/>
  <c r="B6" i="538"/>
  <c r="B10" i="537"/>
  <c r="B9" i="537"/>
  <c r="B7" i="537"/>
  <c r="B6" i="537"/>
  <c r="B10" i="536"/>
  <c r="B9" i="536"/>
  <c r="B7" i="536"/>
  <c r="B6" i="536"/>
  <c r="B10" i="531"/>
  <c r="B9" i="531"/>
  <c r="B7" i="531"/>
  <c r="B6" i="531"/>
  <c r="B10" i="535"/>
  <c r="B9" i="535"/>
  <c r="B7" i="535"/>
  <c r="B6" i="535"/>
  <c r="B10" i="534"/>
  <c r="B9" i="534"/>
  <c r="B7" i="534"/>
  <c r="B6" i="534"/>
  <c r="B10" i="533"/>
  <c r="B9" i="533"/>
  <c r="B7" i="533"/>
  <c r="B6" i="533"/>
  <c r="B10" i="543"/>
  <c r="B9" i="543"/>
  <c r="B7" i="543"/>
  <c r="B6" i="543"/>
  <c r="B10" i="544"/>
  <c r="B9" i="544"/>
  <c r="B7" i="544"/>
  <c r="B6" i="544"/>
  <c r="B10" i="545"/>
  <c r="B9" i="545"/>
  <c r="B7" i="545"/>
  <c r="B6" i="545"/>
  <c r="B10" i="546"/>
  <c r="B9" i="546"/>
  <c r="B7" i="546"/>
  <c r="B6" i="546"/>
  <c r="B10" i="547"/>
  <c r="B9" i="547"/>
  <c r="B7" i="547"/>
  <c r="B6" i="547"/>
  <c r="B10" i="548"/>
  <c r="B9" i="548"/>
  <c r="B7" i="548"/>
  <c r="B6" i="548"/>
  <c r="B10" i="549"/>
  <c r="B9" i="549"/>
  <c r="B7" i="549"/>
  <c r="B6" i="549"/>
  <c r="B10" i="525"/>
  <c r="B9" i="525"/>
  <c r="B7" i="525"/>
  <c r="B6" i="525"/>
  <c r="B7" i="476"/>
  <c r="B6" i="476"/>
  <c r="D20" i="550" l="1"/>
  <c r="D21" i="550"/>
  <c r="D22" i="550"/>
  <c r="D23" i="550"/>
  <c r="D24" i="550"/>
  <c r="D25" i="550"/>
  <c r="D26" i="550"/>
  <c r="D27" i="550"/>
  <c r="D28" i="550"/>
  <c r="D29" i="550"/>
  <c r="D30" i="550"/>
  <c r="D31" i="550"/>
  <c r="D32" i="550"/>
  <c r="D33" i="550"/>
  <c r="D34" i="550"/>
  <c r="D35" i="550"/>
  <c r="D36" i="550"/>
  <c r="D37" i="550"/>
  <c r="D38" i="550"/>
  <c r="D39" i="550"/>
  <c r="D40" i="550"/>
  <c r="D41" i="550"/>
  <c r="D42" i="550"/>
  <c r="D43" i="550"/>
  <c r="D44" i="550"/>
  <c r="D45" i="550"/>
  <c r="D46" i="550"/>
  <c r="D47" i="550"/>
  <c r="D48" i="550"/>
  <c r="D49" i="550"/>
  <c r="D50" i="550"/>
  <c r="D51" i="550"/>
  <c r="D52" i="550"/>
  <c r="D53" i="550"/>
  <c r="D54" i="550"/>
  <c r="D55" i="550"/>
  <c r="D56" i="550"/>
  <c r="D57" i="550"/>
  <c r="D58" i="550"/>
  <c r="D59" i="550"/>
  <c r="D60" i="550"/>
  <c r="D61" i="550"/>
  <c r="D62" i="550"/>
  <c r="D63" i="550"/>
  <c r="D64" i="550"/>
  <c r="D65" i="550"/>
  <c r="D66" i="550"/>
  <c r="D67" i="550"/>
  <c r="D68" i="550"/>
  <c r="D69" i="550"/>
  <c r="D70" i="550"/>
  <c r="D71" i="550"/>
  <c r="D72" i="550"/>
  <c r="D73" i="550"/>
  <c r="D74" i="550"/>
  <c r="D75" i="550"/>
  <c r="D76" i="550"/>
  <c r="D77" i="550"/>
  <c r="D78" i="550"/>
  <c r="D79" i="550"/>
  <c r="D80" i="550"/>
  <c r="D20" i="548" l="1"/>
  <c r="D21" i="548"/>
  <c r="D22" i="548"/>
  <c r="D23" i="548"/>
  <c r="D24" i="548"/>
  <c r="D25" i="548"/>
  <c r="D26" i="548"/>
  <c r="D27" i="548"/>
  <c r="D28" i="548"/>
  <c r="D29" i="548"/>
  <c r="D30" i="548"/>
  <c r="D31" i="548"/>
  <c r="D32" i="548"/>
  <c r="D33" i="548"/>
  <c r="D34" i="548"/>
  <c r="D35" i="548"/>
  <c r="D36" i="548"/>
  <c r="D37" i="548"/>
  <c r="D38" i="548"/>
  <c r="D39" i="548"/>
  <c r="D40" i="548"/>
  <c r="D41" i="548"/>
  <c r="D42" i="548"/>
  <c r="D43" i="548"/>
  <c r="D44" i="548"/>
  <c r="D45" i="548"/>
  <c r="D46" i="548"/>
  <c r="D47" i="548"/>
  <c r="D48" i="548"/>
  <c r="D49" i="548"/>
  <c r="D50" i="548"/>
  <c r="D51" i="548"/>
  <c r="D52" i="548"/>
  <c r="D53" i="548"/>
  <c r="D54" i="548"/>
  <c r="D55" i="548"/>
  <c r="D56" i="548"/>
  <c r="D57" i="548"/>
  <c r="D58" i="548"/>
  <c r="D59" i="548"/>
  <c r="D60" i="548"/>
  <c r="D61" i="548"/>
  <c r="D62" i="548"/>
  <c r="D63" i="548"/>
  <c r="D64" i="548"/>
  <c r="D65" i="548"/>
  <c r="D66" i="548"/>
  <c r="D67" i="548"/>
  <c r="D68" i="548"/>
  <c r="D69" i="548"/>
  <c r="D70" i="548"/>
  <c r="D71" i="548"/>
  <c r="D72" i="548"/>
  <c r="D73" i="548"/>
  <c r="D74" i="548"/>
  <c r="D75" i="548"/>
  <c r="D76" i="548"/>
  <c r="D77" i="548"/>
  <c r="D78" i="548"/>
  <c r="D79" i="548"/>
  <c r="D80" i="548"/>
  <c r="D81" i="548"/>
  <c r="D82" i="548"/>
  <c r="D83" i="548"/>
  <c r="D84" i="548"/>
  <c r="D85" i="548"/>
  <c r="D86" i="548"/>
  <c r="D87" i="548"/>
  <c r="D88" i="548"/>
  <c r="D89" i="548"/>
  <c r="D90" i="548"/>
  <c r="D91" i="548"/>
  <c r="D92" i="548"/>
  <c r="I19" i="514" l="1"/>
  <c r="C4" i="528" l="1"/>
  <c r="B4" i="528"/>
  <c r="C4" i="530"/>
  <c r="B4" i="530"/>
  <c r="C4" i="529"/>
  <c r="B4" i="529"/>
  <c r="C4" i="527"/>
  <c r="B4" i="527"/>
  <c r="C4" i="526"/>
  <c r="B4" i="526"/>
  <c r="C4" i="518"/>
  <c r="B4" i="518"/>
  <c r="C4" i="517"/>
  <c r="B4" i="517"/>
  <c r="C4" i="516"/>
  <c r="B4" i="516"/>
  <c r="C4" i="523"/>
  <c r="B4" i="523"/>
  <c r="C4" i="514"/>
  <c r="B4" i="514"/>
  <c r="B10" i="528"/>
  <c r="B9" i="528"/>
  <c r="B10" i="530"/>
  <c r="B9" i="530"/>
  <c r="B10" i="529"/>
  <c r="B9" i="529"/>
  <c r="B10" i="527"/>
  <c r="B9" i="527"/>
  <c r="B10" i="526"/>
  <c r="B9" i="526"/>
  <c r="C29" i="464"/>
  <c r="C40" i="464"/>
  <c r="C31" i="464"/>
  <c r="C33" i="464"/>
  <c r="C26" i="464"/>
  <c r="C41" i="464"/>
  <c r="C51" i="464"/>
  <c r="C38" i="464"/>
  <c r="C22" i="464"/>
  <c r="C11" i="464"/>
  <c r="C35" i="464"/>
  <c r="C24" i="464"/>
  <c r="C42" i="464"/>
  <c r="C37" i="464"/>
  <c r="C30" i="464"/>
  <c r="C34" i="464"/>
  <c r="C36" i="464"/>
  <c r="C43" i="464"/>
  <c r="C32" i="464"/>
  <c r="C25" i="464"/>
  <c r="C50" i="464"/>
  <c r="C48" i="464"/>
  <c r="C44" i="464"/>
  <c r="C39" i="464"/>
  <c r="C23" i="464"/>
  <c r="C28" i="464"/>
  <c r="C49" i="464"/>
  <c r="C27" i="464"/>
  <c r="C4" i="525" l="1"/>
  <c r="B4" i="525"/>
  <c r="B10" i="524" l="1"/>
  <c r="B9" i="524"/>
  <c r="B7" i="524"/>
  <c r="B6" i="524"/>
  <c r="C39" i="7"/>
  <c r="C27" i="7"/>
  <c r="C26" i="7"/>
  <c r="C35" i="7"/>
  <c r="C32" i="7"/>
  <c r="C36" i="7"/>
  <c r="C34" i="7"/>
  <c r="C41" i="7"/>
  <c r="C37" i="7"/>
  <c r="C23" i="7"/>
  <c r="C25" i="7"/>
  <c r="C28" i="7"/>
  <c r="C43" i="7"/>
  <c r="C44" i="7"/>
  <c r="C33" i="7"/>
  <c r="C40" i="7"/>
  <c r="C30" i="7"/>
  <c r="C31" i="7"/>
  <c r="C11" i="7"/>
  <c r="C24" i="7"/>
  <c r="C51" i="7"/>
  <c r="C42" i="7"/>
  <c r="C29" i="7"/>
  <c r="C22" i="7"/>
  <c r="C38" i="7"/>
  <c r="C49" i="7"/>
  <c r="C50" i="7"/>
  <c r="C48" i="7"/>
  <c r="D22" i="518" l="1"/>
  <c r="D21" i="518"/>
  <c r="D20" i="518"/>
  <c r="C21" i="517"/>
  <c r="D21" i="517" s="1"/>
  <c r="D20" i="517"/>
  <c r="B10" i="523"/>
  <c r="B9" i="523"/>
  <c r="C22" i="517" l="1"/>
  <c r="D22" i="517" s="1"/>
  <c r="C4" i="521" l="1"/>
  <c r="B4" i="521"/>
  <c r="C4" i="520"/>
  <c r="B4" i="520"/>
  <c r="B10" i="518" l="1"/>
  <c r="B9" i="518"/>
  <c r="B10" i="517"/>
  <c r="B9" i="517"/>
  <c r="B10" i="516"/>
  <c r="B9" i="516"/>
  <c r="B10" i="514"/>
  <c r="B9" i="514"/>
  <c r="B10" i="512"/>
  <c r="B9" i="512"/>
  <c r="B10" i="466"/>
  <c r="B9" i="466"/>
  <c r="B7" i="466"/>
  <c r="B6" i="466"/>
  <c r="J18" i="514"/>
  <c r="J19" i="514" s="1"/>
  <c r="K18" i="514"/>
  <c r="N18" i="514" s="1"/>
  <c r="N19" i="514" s="1"/>
  <c r="L18" i="514"/>
  <c r="L19" i="514" s="1"/>
  <c r="E19" i="514"/>
  <c r="F19" i="514"/>
  <c r="G19" i="514"/>
  <c r="H19" i="514"/>
  <c r="C130" i="464"/>
  <c r="C76" i="464"/>
  <c r="C123" i="464"/>
  <c r="C69" i="464"/>
  <c r="C130" i="7"/>
  <c r="C80" i="464"/>
  <c r="C61" i="464"/>
  <c r="C60" i="464"/>
  <c r="C73" i="464"/>
  <c r="C78" i="464"/>
  <c r="C74" i="464"/>
  <c r="C62" i="464"/>
  <c r="C77" i="464"/>
  <c r="C79" i="464"/>
  <c r="C71" i="464"/>
  <c r="C128" i="7"/>
  <c r="C65" i="464"/>
  <c r="C68" i="464"/>
  <c r="C131" i="464"/>
  <c r="C131" i="7"/>
  <c r="C72" i="464"/>
  <c r="C58" i="464"/>
  <c r="C122" i="464"/>
  <c r="C67" i="464"/>
  <c r="C75" i="464"/>
  <c r="C63" i="464"/>
  <c r="C91" i="464"/>
  <c r="C129" i="7"/>
  <c r="C122" i="7"/>
  <c r="C121" i="7"/>
  <c r="C64" i="464"/>
  <c r="C59" i="464"/>
  <c r="C66" i="464"/>
  <c r="C123" i="7"/>
  <c r="C70" i="464"/>
  <c r="O18" i="514" l="1"/>
  <c r="O19" i="514" s="1"/>
  <c r="K19" i="514"/>
  <c r="M18" i="514"/>
  <c r="M19" i="514" s="1"/>
  <c r="C4" i="512" l="1"/>
  <c r="B4" i="512"/>
  <c r="D44" i="509"/>
  <c r="D43" i="509"/>
  <c r="D42" i="509"/>
  <c r="D41" i="509"/>
  <c r="D40" i="509"/>
  <c r="D39" i="509"/>
  <c r="D38" i="509"/>
  <c r="D37" i="509"/>
  <c r="D36" i="509"/>
  <c r="D35" i="509"/>
  <c r="D34" i="509"/>
  <c r="D33" i="509"/>
  <c r="D32" i="509"/>
  <c r="D31" i="509"/>
  <c r="D30" i="509"/>
  <c r="D29" i="509"/>
  <c r="D28" i="509"/>
  <c r="D27" i="509"/>
  <c r="D26" i="509"/>
  <c r="D25" i="509"/>
  <c r="D24" i="509"/>
  <c r="D23" i="509"/>
  <c r="D22" i="509"/>
  <c r="D21" i="509"/>
  <c r="D20" i="509"/>
  <c r="D22" i="508"/>
  <c r="D21" i="508"/>
  <c r="D20" i="508"/>
  <c r="D84" i="506"/>
  <c r="D83" i="506"/>
  <c r="D82" i="506"/>
  <c r="D81" i="506"/>
  <c r="D80" i="506"/>
  <c r="D79" i="506"/>
  <c r="D78" i="506"/>
  <c r="D77" i="506"/>
  <c r="D76" i="506"/>
  <c r="D75" i="506"/>
  <c r="D74" i="506"/>
  <c r="D73" i="506"/>
  <c r="D72" i="506"/>
  <c r="D71" i="506"/>
  <c r="D70" i="506"/>
  <c r="D69" i="506"/>
  <c r="D68" i="506"/>
  <c r="D67" i="506"/>
  <c r="D66" i="506"/>
  <c r="D65" i="506"/>
  <c r="D64" i="506"/>
  <c r="D63" i="506"/>
  <c r="D62" i="506"/>
  <c r="D61" i="506"/>
  <c r="D60" i="506"/>
  <c r="D59" i="506"/>
  <c r="D58" i="506"/>
  <c r="D57" i="506"/>
  <c r="D56" i="506"/>
  <c r="D55" i="506"/>
  <c r="D54" i="506"/>
  <c r="D53" i="506"/>
  <c r="D52" i="506"/>
  <c r="D51" i="506"/>
  <c r="D50" i="506"/>
  <c r="D49" i="506"/>
  <c r="D48" i="506"/>
  <c r="D47" i="506"/>
  <c r="D46" i="506"/>
  <c r="D45" i="506"/>
  <c r="D44" i="506"/>
  <c r="D43" i="506"/>
  <c r="D42" i="506"/>
  <c r="D41" i="506"/>
  <c r="D40" i="506"/>
  <c r="D39" i="506"/>
  <c r="D38" i="506"/>
  <c r="D37" i="506"/>
  <c r="D36" i="506"/>
  <c r="D35" i="506"/>
  <c r="D34" i="506"/>
  <c r="D33" i="506"/>
  <c r="D32" i="506"/>
  <c r="D31" i="506"/>
  <c r="D30" i="506"/>
  <c r="D29" i="506"/>
  <c r="D28" i="506"/>
  <c r="D27" i="506"/>
  <c r="D26" i="506"/>
  <c r="D25" i="506"/>
  <c r="D24" i="506"/>
  <c r="D23" i="506"/>
  <c r="D22" i="506"/>
  <c r="D21" i="506"/>
  <c r="D20" i="506"/>
  <c r="B10" i="476" l="1"/>
  <c r="B9" i="476"/>
  <c r="B10" i="504" l="1"/>
  <c r="B9" i="504"/>
  <c r="B7" i="504"/>
  <c r="B6" i="504"/>
  <c r="C4" i="504"/>
  <c r="B4" i="504"/>
  <c r="B10" i="503"/>
  <c r="B9" i="503"/>
  <c r="B10" i="470"/>
  <c r="B9" i="470"/>
  <c r="B10" i="469"/>
  <c r="B9" i="469"/>
  <c r="B10" i="468"/>
  <c r="B9" i="468"/>
  <c r="B10" i="467"/>
  <c r="B9" i="467"/>
  <c r="C74" i="7"/>
  <c r="C66" i="7"/>
  <c r="C75" i="7"/>
  <c r="C72" i="7"/>
  <c r="C78" i="7"/>
  <c r="C77" i="7"/>
  <c r="C64" i="7"/>
  <c r="C76" i="7"/>
  <c r="C69" i="7"/>
  <c r="C67" i="7"/>
  <c r="C73" i="7"/>
  <c r="C79" i="7"/>
  <c r="C71" i="7"/>
  <c r="C91" i="7"/>
  <c r="C60" i="7"/>
  <c r="C65" i="7"/>
  <c r="C70" i="7"/>
  <c r="C61" i="7"/>
  <c r="C59" i="7"/>
  <c r="C80" i="7"/>
  <c r="C58" i="7"/>
  <c r="C68" i="7"/>
  <c r="C63" i="7"/>
  <c r="C62" i="7"/>
  <c r="B7" i="503" l="1"/>
  <c r="B6" i="503"/>
  <c r="C4" i="503"/>
  <c r="B4" i="503"/>
  <c r="B10" i="502" l="1"/>
  <c r="B9" i="502"/>
  <c r="B7" i="502"/>
  <c r="B6" i="502"/>
  <c r="C4" i="502"/>
  <c r="B4" i="502"/>
  <c r="B10" i="499" l="1"/>
  <c r="B9" i="499"/>
  <c r="B7" i="499"/>
  <c r="B6" i="499"/>
  <c r="C4" i="499"/>
  <c r="B4" i="499"/>
  <c r="C4" i="486" l="1"/>
  <c r="B4" i="486"/>
  <c r="C4" i="485" l="1"/>
  <c r="B4" i="485"/>
  <c r="B10" i="480" l="1"/>
  <c r="B9" i="480"/>
  <c r="B10" i="481"/>
  <c r="B9" i="481"/>
  <c r="B9" i="482"/>
  <c r="B10" i="482"/>
  <c r="B7" i="481"/>
  <c r="B6" i="481"/>
  <c r="C4" i="481"/>
  <c r="B4" i="481"/>
  <c r="B7" i="482"/>
  <c r="B6" i="482"/>
  <c r="C4" i="482"/>
  <c r="B4" i="482"/>
  <c r="B7" i="480"/>
  <c r="B6" i="480"/>
  <c r="C4" i="480"/>
  <c r="B4" i="480"/>
  <c r="B10" i="478" l="1"/>
  <c r="B10" i="479"/>
  <c r="B10" i="477"/>
  <c r="B9" i="478"/>
  <c r="B9" i="479"/>
  <c r="B9" i="477"/>
  <c r="B7" i="478"/>
  <c r="B6" i="478"/>
  <c r="C4" i="478"/>
  <c r="B4" i="478"/>
  <c r="B7" i="479"/>
  <c r="B6" i="479"/>
  <c r="C4" i="479"/>
  <c r="B4" i="479"/>
  <c r="B7" i="477"/>
  <c r="B6" i="477"/>
  <c r="C4" i="477"/>
  <c r="B4" i="477"/>
  <c r="C120" i="464"/>
  <c r="C119" i="464"/>
  <c r="C114" i="7"/>
  <c r="C115" i="464"/>
  <c r="C113" i="464"/>
  <c r="C115" i="7"/>
  <c r="C113" i="7"/>
  <c r="C121" i="464"/>
  <c r="C114" i="464"/>
  <c r="C4" i="470" l="1"/>
  <c r="C4" i="466"/>
  <c r="C4" i="474"/>
  <c r="C4" i="473"/>
  <c r="C4" i="472"/>
  <c r="C4" i="471"/>
  <c r="B4" i="474" l="1"/>
  <c r="B4" i="473"/>
  <c r="B4" i="472"/>
  <c r="B4" i="471"/>
  <c r="B7" i="470"/>
  <c r="B6" i="470"/>
  <c r="B4" i="470"/>
  <c r="B7" i="469"/>
  <c r="B6" i="469"/>
  <c r="B7" i="468"/>
  <c r="B6" i="468"/>
  <c r="B7" i="467"/>
  <c r="B6" i="467"/>
  <c r="B4" i="466" l="1"/>
  <c r="C103" i="464"/>
  <c r="C56" i="464"/>
  <c r="C97" i="7"/>
  <c r="C101" i="7"/>
  <c r="C56" i="7"/>
  <c r="C95" i="464"/>
  <c r="C84" i="464"/>
  <c r="C55" i="464"/>
  <c r="C96" i="7"/>
  <c r="C88" i="464"/>
  <c r="C89" i="7"/>
  <c r="C129" i="464"/>
  <c r="C101" i="464"/>
  <c r="C103" i="7"/>
  <c r="C12" i="464"/>
  <c r="C128" i="464"/>
  <c r="C95" i="7"/>
  <c r="C120" i="7"/>
  <c r="C107" i="464"/>
  <c r="C90" i="7"/>
  <c r="C57" i="464"/>
  <c r="C102" i="7"/>
  <c r="C108" i="464"/>
  <c r="C102" i="464"/>
  <c r="C84" i="7"/>
  <c r="C12" i="7"/>
  <c r="C127" i="7"/>
  <c r="C97" i="464"/>
  <c r="C88" i="7"/>
  <c r="C57" i="7"/>
  <c r="C127" i="464"/>
  <c r="C119" i="7"/>
  <c r="C96" i="464"/>
  <c r="C90" i="464"/>
  <c r="C89" i="464"/>
  <c r="C108" i="7"/>
  <c r="C107" i="7"/>
  <c r="C55" i="7"/>
</calcChain>
</file>

<file path=xl/sharedStrings.xml><?xml version="1.0" encoding="utf-8"?>
<sst xmlns="http://schemas.openxmlformats.org/spreadsheetml/2006/main" count="3541" uniqueCount="1566">
  <si>
    <t>Classificação de Segurança - Público</t>
  </si>
  <si>
    <t>Índice</t>
  </si>
  <si>
    <t>Unidade</t>
  </si>
  <si>
    <t>Dados não disponibilizados</t>
  </si>
  <si>
    <t>2020 T1</t>
  </si>
  <si>
    <t>2020 T2</t>
  </si>
  <si>
    <t>2020 T3</t>
  </si>
  <si>
    <t>2020 T4</t>
  </si>
  <si>
    <t>2021 T1</t>
  </si>
  <si>
    <t>Portugal</t>
  </si>
  <si>
    <t>2019 T2</t>
  </si>
  <si>
    <t>2019 T3</t>
  </si>
  <si>
    <t>2019 T4</t>
  </si>
  <si>
    <t>M€</t>
  </si>
  <si>
    <t>2018 T3</t>
  </si>
  <si>
    <t>2018 T4</t>
  </si>
  <si>
    <t>2019 T1</t>
  </si>
  <si>
    <t>Mediana</t>
  </si>
  <si>
    <t>2021 T2</t>
  </si>
  <si>
    <t>80% &lt; LTV ≤ 90%</t>
  </si>
  <si>
    <t>90% &lt; LTV ≤ 100%</t>
  </si>
  <si>
    <t>LTV &gt; 100%</t>
  </si>
  <si>
    <t>2021 T3</t>
  </si>
  <si>
    <t>percentil 10</t>
  </si>
  <si>
    <t>percentil 25</t>
  </si>
  <si>
    <t>percentil 50</t>
  </si>
  <si>
    <t xml:space="preserve">percentil 75 </t>
  </si>
  <si>
    <t>percentil 90</t>
  </si>
  <si>
    <t>média</t>
  </si>
  <si>
    <t>Desvios padrão em relação à mediana</t>
  </si>
  <si>
    <t>IRSD</t>
  </si>
  <si>
    <t>Anos</t>
  </si>
  <si>
    <t>Espanha</t>
  </si>
  <si>
    <t>Itália</t>
  </si>
  <si>
    <t>França</t>
  </si>
  <si>
    <t>2021 T4</t>
  </si>
  <si>
    <t>Crédito bancário (% PIB)</t>
  </si>
  <si>
    <t>Serviço da dívida (% rendimento)</t>
  </si>
  <si>
    <t>Défice da balança corrente (% PIB)</t>
  </si>
  <si>
    <t>Preços do mercado imobiliário residencial (% rendimento)</t>
  </si>
  <si>
    <t>LTV ≤ 80%</t>
  </si>
  <si>
    <t>Curto prazo</t>
  </si>
  <si>
    <t>Médio prazo</t>
  </si>
  <si>
    <t>HPaR</t>
  </si>
  <si>
    <t>2023 T4</t>
  </si>
  <si>
    <t>2024 T1</t>
  </si>
  <si>
    <t>2024 T2</t>
  </si>
  <si>
    <t>2024 T3</t>
  </si>
  <si>
    <t>2024 T4</t>
  </si>
  <si>
    <t>2025 T1</t>
  </si>
  <si>
    <t>2025 T2</t>
  </si>
  <si>
    <t>2025 T3</t>
  </si>
  <si>
    <t>2025 T4</t>
  </si>
  <si>
    <t>2026 T1</t>
  </si>
  <si>
    <t>2026 T2</t>
  </si>
  <si>
    <t>2026 T3</t>
  </si>
  <si>
    <t>2026 T4</t>
  </si>
  <si>
    <t>Densidade de probabilidade</t>
  </si>
  <si>
    <t>Short-term</t>
  </si>
  <si>
    <t>Medium-term</t>
  </si>
  <si>
    <t>Probability density</t>
  </si>
  <si>
    <t>Year-on-year rate of change in real house prices</t>
  </si>
  <si>
    <t>2021 Q1</t>
  </si>
  <si>
    <t>2021 Q2</t>
  </si>
  <si>
    <t>2021 Q3</t>
  </si>
  <si>
    <t>2021 Q4</t>
  </si>
  <si>
    <t>2023 Q4</t>
  </si>
  <si>
    <t>2024 Q1</t>
  </si>
  <si>
    <t>2024 Q2</t>
  </si>
  <si>
    <t>2024 Q3</t>
  </si>
  <si>
    <t>2024 Q4</t>
  </si>
  <si>
    <t>2025 Q1</t>
  </si>
  <si>
    <t>2025 Q2</t>
  </si>
  <si>
    <t>2025 Q3</t>
  </si>
  <si>
    <t>2025 Q4</t>
  </si>
  <si>
    <t>2026 Q1</t>
  </si>
  <si>
    <t>2026 Q2</t>
  </si>
  <si>
    <t>2026 Q3</t>
  </si>
  <si>
    <t>2026 Q4</t>
  </si>
  <si>
    <t>Median</t>
  </si>
  <si>
    <t>2019 Q1</t>
  </si>
  <si>
    <t>2019 Q2</t>
  </si>
  <si>
    <t>2019 Q3</t>
  </si>
  <si>
    <t>2019 Q4</t>
  </si>
  <si>
    <t>2020 Q1</t>
  </si>
  <si>
    <t>2020 Q2</t>
  </si>
  <si>
    <t>2020 Q3</t>
  </si>
  <si>
    <t>2020 Q4</t>
  </si>
  <si>
    <t>Real total credit</t>
  </si>
  <si>
    <t>Bank credit-to-GDP ratio</t>
  </si>
  <si>
    <t>RRE price-to-income ratio</t>
  </si>
  <si>
    <t>Debt service ratio</t>
  </si>
  <si>
    <t>SRI</t>
  </si>
  <si>
    <t>2018 Q3</t>
  </si>
  <si>
    <t>2018 Q4</t>
  </si>
  <si>
    <t>mean</t>
  </si>
  <si>
    <t>90th percentile</t>
  </si>
  <si>
    <t>75th percentile</t>
  </si>
  <si>
    <t>50th percentile</t>
  </si>
  <si>
    <t>25th percentile</t>
  </si>
  <si>
    <t>10th percentile</t>
  </si>
  <si>
    <t>Years</t>
  </si>
  <si>
    <t>Maximum maturity</t>
  </si>
  <si>
    <t>Eslovénia</t>
  </si>
  <si>
    <t>Estónia</t>
  </si>
  <si>
    <t>Lituânia</t>
  </si>
  <si>
    <t>Luxemburgo</t>
  </si>
  <si>
    <t>Slovenia</t>
  </si>
  <si>
    <t>Estonia</t>
  </si>
  <si>
    <t>France</t>
  </si>
  <si>
    <t>Lithuania</t>
  </si>
  <si>
    <t>Luxembourg</t>
  </si>
  <si>
    <t>-</t>
  </si>
  <si>
    <t>Crédito total real</t>
  </si>
  <si>
    <t>Standard deviations 
from the median</t>
  </si>
  <si>
    <t>Maturidade máxima</t>
  </si>
  <si>
    <t>HPaR 
(upper limit of the 95% confidence interval)</t>
  </si>
  <si>
    <t>HPaR 
(limite superior do intervalo de confiança de 95%)</t>
  </si>
  <si>
    <t>HPaR 
(lower limit of the 95% confidence interval)</t>
  </si>
  <si>
    <t>Median 
(upper limit of the 95% confidence interval)</t>
  </si>
  <si>
    <t>Mediana 
(limite superior do intervalo de confiança de 95%)</t>
  </si>
  <si>
    <t>Mediana 
(limite inferior do intervalo de confiança de 95%)</t>
  </si>
  <si>
    <t>Median 
(lower limit of the 95% confidence interval)</t>
  </si>
  <si>
    <t>HPaR 
(limite inferior do intervalo de confiança de 95%)</t>
  </si>
  <si>
    <t>Irlanda</t>
  </si>
  <si>
    <t>Latvia</t>
  </si>
  <si>
    <t>Italy</t>
  </si>
  <si>
    <t>Spain</t>
  </si>
  <si>
    <t>Ireland</t>
  </si>
  <si>
    <t>Letónia</t>
  </si>
  <si>
    <t>Current account deficit-to-GDP ratio</t>
  </si>
  <si>
    <t>Unit</t>
  </si>
  <si>
    <t>2. Banking system</t>
  </si>
  <si>
    <t>2. Sistema bancário</t>
  </si>
  <si>
    <t>Financial Stability Report - June 2022</t>
  </si>
  <si>
    <t>1. Vulnerabilidades, riscos e política macroprudencial</t>
  </si>
  <si>
    <t>Relatório de Estabilidade Financeira - junho 2022</t>
  </si>
  <si>
    <t>Security classification - Public</t>
  </si>
  <si>
    <t>1. Vulnerabilities, risks and macroprudential policy</t>
  </si>
  <si>
    <t>Gráfico I.2.1  •  ROA e Resultado de exploração</t>
  </si>
  <si>
    <t>Chart I.2.1  •  ROA and Recurring operating result</t>
  </si>
  <si>
    <t>ROA</t>
  </si>
  <si>
    <t>Resultado de exploração</t>
  </si>
  <si>
    <t>Recurring operating result</t>
  </si>
  <si>
    <t>Em percentagem do ativo médio</t>
  </si>
  <si>
    <t>G.I.2.1!B12</t>
  </si>
  <si>
    <t>G.I.2.1!B13</t>
  </si>
  <si>
    <t>G.C1.1!B12</t>
  </si>
  <si>
    <t>G.C1.1!B13</t>
  </si>
  <si>
    <t>€M</t>
  </si>
  <si>
    <t>Outros resultados</t>
  </si>
  <si>
    <t>Other results</t>
  </si>
  <si>
    <t>Income from financial operations</t>
  </si>
  <si>
    <t>Net provisions and impairments</t>
  </si>
  <si>
    <t>Contents</t>
  </si>
  <si>
    <t>Intensidade carbónica</t>
  </si>
  <si>
    <t>Intensidade carbónica ponderada pelos empréstimos</t>
  </si>
  <si>
    <t>Carbon intensity</t>
  </si>
  <si>
    <t>AT</t>
  </si>
  <si>
    <t>FR</t>
  </si>
  <si>
    <t>IT</t>
  </si>
  <si>
    <t>ES</t>
  </si>
  <si>
    <t>FI</t>
  </si>
  <si>
    <t>MT</t>
  </si>
  <si>
    <t>EA</t>
  </si>
  <si>
    <t>PT</t>
  </si>
  <si>
    <t>DE</t>
  </si>
  <si>
    <t>BE</t>
  </si>
  <si>
    <t>SK</t>
  </si>
  <si>
    <t>SI</t>
  </si>
  <si>
    <t>IE</t>
  </si>
  <si>
    <t>LT</t>
  </si>
  <si>
    <t>NL</t>
  </si>
  <si>
    <t>CY</t>
  </si>
  <si>
    <t>LU</t>
  </si>
  <si>
    <t>LV</t>
  </si>
  <si>
    <t>GR</t>
  </si>
  <si>
    <t>EE</t>
  </si>
  <si>
    <t>CPRS negativamente afetados</t>
  </si>
  <si>
    <t>CPRS com impacto incerto</t>
  </si>
  <si>
    <t>CPRS</t>
  </si>
  <si>
    <t>Total SNF</t>
  </si>
  <si>
    <t>Negatively affected CPRS</t>
  </si>
  <si>
    <t>Total NFCs</t>
  </si>
  <si>
    <t>&lt; percentil 25</t>
  </si>
  <si>
    <t>[percentil 25, percentil 75[</t>
  </si>
  <si>
    <t>&gt;= percentil 75</t>
  </si>
  <si>
    <t>&lt; 25th percentile</t>
  </si>
  <si>
    <t>[25th percentile, 75th percentile[</t>
  </si>
  <si>
    <t>&gt;= 75th percentile</t>
  </si>
  <si>
    <t>Disponibilidades de caixa</t>
  </si>
  <si>
    <t>Cash to assets ratio</t>
  </si>
  <si>
    <t>Rendibilidade</t>
  </si>
  <si>
    <t>Profitability</t>
  </si>
  <si>
    <t>Rácio de alavancagem</t>
  </si>
  <si>
    <t>Leverage ratio</t>
  </si>
  <si>
    <t>Rácio de endividamento</t>
  </si>
  <si>
    <t>Indebtedness ratio</t>
  </si>
  <si>
    <t>Rácio de cobertura de juros</t>
  </si>
  <si>
    <t>Interest coverage ratio</t>
  </si>
  <si>
    <t>Classe de risco 1 (menor risco)</t>
  </si>
  <si>
    <t>Classe de risco 2</t>
  </si>
  <si>
    <t>Classe de risco 3 (maior risco)</t>
  </si>
  <si>
    <t>Risk class 2</t>
  </si>
  <si>
    <t>CPRS positivamente afetados</t>
  </si>
  <si>
    <t>Positively affected CPRS</t>
  </si>
  <si>
    <t>Total</t>
  </si>
  <si>
    <t>Gráfico C4.1  •  Intensidade de energia e matérias-primas na produção e rácio de alavancagem, por setor de atividade</t>
  </si>
  <si>
    <t>Gastos de energia e matérias-primas</t>
  </si>
  <si>
    <r>
      <rPr>
        <b/>
        <i/>
        <sz val="9"/>
        <color theme="5"/>
        <rFont val="Open Sans"/>
        <family val="2"/>
      </rPr>
      <t>Stock</t>
    </r>
    <r>
      <rPr>
        <b/>
        <sz val="9"/>
        <color theme="5"/>
        <rFont val="Open Sans"/>
        <family val="2"/>
      </rPr>
      <t xml:space="preserve"> de empréstimos</t>
    </r>
  </si>
  <si>
    <t>Stock of loans</t>
  </si>
  <si>
    <t>Quadro C4.1  •  Stock de empréstimos a SNF (março 2022) – atividade doméstica</t>
  </si>
  <si>
    <t>Setores mais afetados:</t>
  </si>
  <si>
    <t xml:space="preserve">Most affected sectors: </t>
  </si>
  <si>
    <t>Pelo aumento dos custos energia e/ou de matérias-primas e pela pandemia</t>
  </si>
  <si>
    <t>Apenas pelo aumento dos custos energia e/ou de matérias-primas</t>
  </si>
  <si>
    <t>Apenas pela pandemia</t>
  </si>
  <si>
    <t>Only by the pandemic</t>
  </si>
  <si>
    <t>Setores menos afetados</t>
  </si>
  <si>
    <t>Setores mais afetados energia e/ou matérias-primas e pandemia</t>
  </si>
  <si>
    <t>Setores mais afetados apenas energia e/ou matérias-primas</t>
  </si>
  <si>
    <t>Setores mais afetados apenas pela pandemia</t>
  </si>
  <si>
    <t>Liquidez geral</t>
  </si>
  <si>
    <t>Current ratio</t>
  </si>
  <si>
    <t>G.C4.1!B13</t>
  </si>
  <si>
    <t>Q.C4.1!B13</t>
  </si>
  <si>
    <t>Q.C4.2!B13</t>
  </si>
  <si>
    <t>G.C4.1!B12</t>
  </si>
  <si>
    <t>Q.C4.1!B12</t>
  </si>
  <si>
    <t>Q.C4.2!B12</t>
  </si>
  <si>
    <t>Agricultura</t>
  </si>
  <si>
    <t>Indústria transformadora</t>
  </si>
  <si>
    <t>Eletricidade</t>
  </si>
  <si>
    <t>Construção</t>
  </si>
  <si>
    <t>Comércio</t>
  </si>
  <si>
    <t>Transportes e armenagem</t>
  </si>
  <si>
    <t>Atividades imobiliárias</t>
  </si>
  <si>
    <t>Alojamento e restauração</t>
  </si>
  <si>
    <t>Atividades consultoria</t>
  </si>
  <si>
    <t>Atividades administrativas</t>
  </si>
  <si>
    <t>Saúde</t>
  </si>
  <si>
    <t>Outros</t>
  </si>
  <si>
    <t>Agriculture</t>
  </si>
  <si>
    <t>Manufacturing</t>
  </si>
  <si>
    <t>Electricity</t>
  </si>
  <si>
    <t>Construction</t>
  </si>
  <si>
    <t>Trade</t>
  </si>
  <si>
    <t>Transports and storage</t>
  </si>
  <si>
    <t>Real estate activities</t>
  </si>
  <si>
    <t>Health</t>
  </si>
  <si>
    <t>Administrative activities</t>
  </si>
  <si>
    <t>Others</t>
  </si>
  <si>
    <t>Accomodation and food services</t>
  </si>
  <si>
    <t>Professional activities</t>
  </si>
  <si>
    <t>Loan-weighted carbon intensity</t>
  </si>
  <si>
    <t>]0,20]</t>
  </si>
  <si>
    <t>]20,40]</t>
  </si>
  <si>
    <t>]40,60]</t>
  </si>
  <si>
    <t>]60,80]</t>
  </si>
  <si>
    <t>]80,100]</t>
  </si>
  <si>
    <t>&gt;100</t>
  </si>
  <si>
    <t>Quadro I.2.11  •  Exposição ao imobiliário</t>
  </si>
  <si>
    <t>Em percentagem do ativo</t>
  </si>
  <si>
    <t>As a percentage of assets</t>
  </si>
  <si>
    <t>Empréstimos a particulares garantidos por imóveis</t>
  </si>
  <si>
    <t>Empréstimos a SNF da construção e atividades imobiliárias</t>
  </si>
  <si>
    <t>Empréstimos a SNF garantidos por imóveis</t>
  </si>
  <si>
    <t>Fundos de Investimento Imobiliário</t>
  </si>
  <si>
    <t>Loans to households collateralized by real estate</t>
  </si>
  <si>
    <t>Loans to NFCs of construction and real estate activities</t>
  </si>
  <si>
    <t>Loans to NFCs collateralized by real estate</t>
  </si>
  <si>
    <t>Real estate funds</t>
  </si>
  <si>
    <t>Real estate owned</t>
  </si>
  <si>
    <t>Quadro I.2.2  •  Rendibilidade – Comparação internacional</t>
  </si>
  <si>
    <t>2021 T1-T3 PT</t>
  </si>
  <si>
    <t>2021 T1-T3 AE</t>
  </si>
  <si>
    <t>2021 Q1-Q3 PT</t>
  </si>
  <si>
    <t>2021 Q1-Q3 EA</t>
  </si>
  <si>
    <t>Margem financeira</t>
  </si>
  <si>
    <t>Comissões líquidas</t>
  </si>
  <si>
    <t>Resultados op. financeiras</t>
  </si>
  <si>
    <t>Custos operacionais</t>
  </si>
  <si>
    <t>Provisões e imp. líquidas</t>
  </si>
  <si>
    <t>Net interest income</t>
  </si>
  <si>
    <t>Net commissions</t>
  </si>
  <si>
    <t>Operational costs</t>
  </si>
  <si>
    <t>Cost-to-core-income</t>
  </si>
  <si>
    <t>Custo do risco de crédito</t>
  </si>
  <si>
    <t>Gráfico I.2.2  •  Cost-to-core-income e custo do risco de crédito</t>
  </si>
  <si>
    <t>Chart I.2.2  •  Cost-to-core-income and loan loss charge</t>
  </si>
  <si>
    <t xml:space="preserve">Cost-to-core-income </t>
  </si>
  <si>
    <t>Loan loss charge</t>
  </si>
  <si>
    <t>Table I.2.2  •  Profitability - International comparison</t>
  </si>
  <si>
    <t>Table I.2.11  •  Exposure to real estate</t>
  </si>
  <si>
    <t>Ativos imobiliários</t>
  </si>
  <si>
    <t>Dec.17</t>
  </si>
  <si>
    <t>Dec.18</t>
  </si>
  <si>
    <t>Dec.19</t>
  </si>
  <si>
    <t>Dec.20</t>
  </si>
  <si>
    <t>Dec.21</t>
  </si>
  <si>
    <t>dez. 21</t>
  </si>
  <si>
    <t>dez. 20</t>
  </si>
  <si>
    <t>dez. 19</t>
  </si>
  <si>
    <t>dez. 18</t>
  </si>
  <si>
    <t>dez. 17</t>
  </si>
  <si>
    <t>Dec.16</t>
  </si>
  <si>
    <t>dez. 16</t>
  </si>
  <si>
    <t>Other assets</t>
  </si>
  <si>
    <t>Equity instruments</t>
  </si>
  <si>
    <t>Debt securities</t>
  </si>
  <si>
    <t>Loans to costumers</t>
  </si>
  <si>
    <t>Loans to credit institutions</t>
  </si>
  <si>
    <t>Cash balances at central banks</t>
  </si>
  <si>
    <t>Outros ativos</t>
  </si>
  <si>
    <t>Instrumentos de capital</t>
  </si>
  <si>
    <t>Títulos de dívida</t>
  </si>
  <si>
    <t>Empréstimos a clientes</t>
  </si>
  <si>
    <t>Empréstimos a instituições de crédito</t>
  </si>
  <si>
    <t>Disponibilidades em bancos centrais</t>
  </si>
  <si>
    <t>Chart I.2.8  •  Banking system's assets</t>
  </si>
  <si>
    <t>Gráfico I.2.8  •  Ativo do sistema bancário</t>
  </si>
  <si>
    <t>At fair value</t>
  </si>
  <si>
    <t>At amortised cost</t>
  </si>
  <si>
    <t>A justo valor</t>
  </si>
  <si>
    <t>A custo amortizado</t>
  </si>
  <si>
    <t>As a percentage of the portfolio</t>
  </si>
  <si>
    <t>Em percentagem da carteira</t>
  </si>
  <si>
    <t>Quadro I.2.12  •  Títulos de dívida pública por carteira</t>
  </si>
  <si>
    <t>of which: Belgium</t>
  </si>
  <si>
    <t>of which: USA</t>
  </si>
  <si>
    <t>of which: Ireland</t>
  </si>
  <si>
    <t>of which: France</t>
  </si>
  <si>
    <t>dos quais: Bélgica</t>
  </si>
  <si>
    <t>dos quais: EUA</t>
  </si>
  <si>
    <t>dos quais: Irlanda</t>
  </si>
  <si>
    <t>dos quais: França</t>
  </si>
  <si>
    <t>Table I.2.13  •  Sovereign debt securities - domestic activity</t>
  </si>
  <si>
    <t>Quadro I.2.13  •  Títulos de dívida pública – atividade doméstica</t>
  </si>
  <si>
    <t>Em mil milhões de euros</t>
  </si>
  <si>
    <t>EUR billions</t>
  </si>
  <si>
    <t>Quadro I.2.14  •  Estrutura de financiamento do ativo</t>
  </si>
  <si>
    <t>Depósitos de bancos centrais</t>
  </si>
  <si>
    <t>Depósitos de outras IC</t>
  </si>
  <si>
    <t>Depósitos de clientes</t>
  </si>
  <si>
    <t>Outros passivos</t>
  </si>
  <si>
    <t>Capital próprio</t>
  </si>
  <si>
    <t>Responsabilidades representadas por títulos</t>
  </si>
  <si>
    <t>Deposits from central banks</t>
  </si>
  <si>
    <t>Deposits from other credit institutions</t>
  </si>
  <si>
    <t>Deposits from customers</t>
  </si>
  <si>
    <t>Other liabilities</t>
  </si>
  <si>
    <t>Equity</t>
  </si>
  <si>
    <t>Table I.2.14  •  Assets' funding struture</t>
  </si>
  <si>
    <t>Quadro I.2.7  •  Rácio de NPL bruto</t>
  </si>
  <si>
    <t>Percentil 5</t>
  </si>
  <si>
    <t>Percentil 95</t>
  </si>
  <si>
    <t>Setor privado não financeiro</t>
  </si>
  <si>
    <t>Sociedades não financeiras</t>
  </si>
  <si>
    <t>Setores mais afetados pela pandemia</t>
  </si>
  <si>
    <t>Setores potencialmente mais afetados por aumentos de preços da energia/matérias-primas</t>
  </si>
  <si>
    <t>Particulares</t>
  </si>
  <si>
    <t>Particulares - Habitação</t>
  </si>
  <si>
    <t>Particulares - Consumo e outros fins</t>
  </si>
  <si>
    <t>Mediana da área do euro</t>
  </si>
  <si>
    <t>Percentile 5</t>
  </si>
  <si>
    <t>Percentile 95</t>
  </si>
  <si>
    <t>Non-financial private sector</t>
  </si>
  <si>
    <t>Non-financial corporations</t>
  </si>
  <si>
    <t>Most affected sectors by the pandemic</t>
  </si>
  <si>
    <t>Potentially most affected sectors by energy/raw materials price increases</t>
  </si>
  <si>
    <t>Households</t>
  </si>
  <si>
    <t>Households - House purchase</t>
  </si>
  <si>
    <t>Households - Consumption and other purposes</t>
  </si>
  <si>
    <t>Euro area median</t>
  </si>
  <si>
    <t>Dec. 17</t>
  </si>
  <si>
    <t>Dec. 18</t>
  </si>
  <si>
    <t>Dec. 19</t>
  </si>
  <si>
    <t>Dec. 20</t>
  </si>
  <si>
    <t>Dec. 21</t>
  </si>
  <si>
    <t>Quadro I.2.8  •  Rácio de NPL bruto – contributos para a variação</t>
  </si>
  <si>
    <t>Rácio de NPL bruto, dez. 2020</t>
  </si>
  <si>
    <t>Abatidos ao ativo</t>
  </si>
  <si>
    <t>Vendas de NPL</t>
  </si>
  <si>
    <t>Novos NPL, líquidos de curas</t>
  </si>
  <si>
    <t>Outros efeitos denominador</t>
  </si>
  <si>
    <t>Rácio de NPL bruto, dez. 2021</t>
  </si>
  <si>
    <t>Write-offs</t>
  </si>
  <si>
    <t>NPL sales</t>
  </si>
  <si>
    <t>New NPL net of cures</t>
  </si>
  <si>
    <t>Other denominator effects</t>
  </si>
  <si>
    <t>Gross NPL ratio, Dec. 2021</t>
  </si>
  <si>
    <t>SNF</t>
  </si>
  <si>
    <t>NFC</t>
  </si>
  <si>
    <t>Quadro I.2.9  •  Rácio de cobertura de NPL por imparidades</t>
  </si>
  <si>
    <t>Rácio de NPL líquido de imparidades</t>
  </si>
  <si>
    <t>Mediana da área do euro (Rácio de NPL líquido de imparidades)</t>
  </si>
  <si>
    <t>Net NPL ratio</t>
  </si>
  <si>
    <t>Euro area median (Net NPL ratio)</t>
  </si>
  <si>
    <t>Quadro I.2.10  •  Rácio de empréstimos reestruturados</t>
  </si>
  <si>
    <r>
      <rPr>
        <b/>
        <i/>
        <sz val="9"/>
        <color theme="5"/>
        <rFont val="Open Sans"/>
        <family val="2"/>
      </rPr>
      <t>dos quais:</t>
    </r>
    <r>
      <rPr>
        <b/>
        <sz val="9"/>
        <color theme="5"/>
        <rFont val="Open Sans"/>
        <family val="2"/>
      </rPr>
      <t xml:space="preserve"> NPL</t>
    </r>
  </si>
  <si>
    <t>Rácio de cobertura de empréstimos reestruturados</t>
  </si>
  <si>
    <t>of which: NPL</t>
  </si>
  <si>
    <t>Forborne loans impairment coverage ratio</t>
  </si>
  <si>
    <t>Chart I.2.7  •  Inter-stage loan transfers (net of outflows)</t>
  </si>
  <si>
    <r>
      <rPr>
        <b/>
        <i/>
        <sz val="9"/>
        <color theme="5"/>
        <rFont val="Open Sans"/>
        <family val="2"/>
      </rPr>
      <t>Stage</t>
    </r>
    <r>
      <rPr>
        <b/>
        <sz val="9"/>
        <color theme="5"/>
        <rFont val="Open Sans"/>
        <family val="2"/>
      </rPr>
      <t xml:space="preserve"> 1 para </t>
    </r>
    <r>
      <rPr>
        <b/>
        <i/>
        <sz val="9"/>
        <color theme="5"/>
        <rFont val="Open Sans"/>
        <family val="2"/>
      </rPr>
      <t>stage</t>
    </r>
    <r>
      <rPr>
        <b/>
        <sz val="9"/>
        <color theme="5"/>
        <rFont val="Open Sans"/>
        <family val="2"/>
      </rPr>
      <t xml:space="preserve"> 2</t>
    </r>
  </si>
  <si>
    <r>
      <rPr>
        <b/>
        <i/>
        <sz val="9"/>
        <color theme="5"/>
        <rFont val="Open Sans"/>
        <family val="2"/>
      </rPr>
      <t>Stage</t>
    </r>
    <r>
      <rPr>
        <b/>
        <sz val="9"/>
        <color theme="5"/>
        <rFont val="Open Sans"/>
        <family val="2"/>
      </rPr>
      <t xml:space="preserve"> 1 para </t>
    </r>
    <r>
      <rPr>
        <b/>
        <i/>
        <sz val="9"/>
        <color theme="5"/>
        <rFont val="Open Sans"/>
        <family val="2"/>
      </rPr>
      <t>stage</t>
    </r>
    <r>
      <rPr>
        <b/>
        <sz val="9"/>
        <color theme="5"/>
        <rFont val="Open Sans"/>
        <family val="2"/>
      </rPr>
      <t xml:space="preserve"> 3</t>
    </r>
  </si>
  <si>
    <r>
      <rPr>
        <b/>
        <i/>
        <sz val="9"/>
        <color theme="5"/>
        <rFont val="Open Sans"/>
        <family val="2"/>
      </rPr>
      <t>Stage</t>
    </r>
    <r>
      <rPr>
        <b/>
        <sz val="9"/>
        <color theme="5"/>
        <rFont val="Open Sans"/>
        <family val="2"/>
      </rPr>
      <t xml:space="preserve"> 2 para </t>
    </r>
    <r>
      <rPr>
        <b/>
        <i/>
        <sz val="9"/>
        <color theme="5"/>
        <rFont val="Open Sans"/>
        <family val="2"/>
      </rPr>
      <t>stage</t>
    </r>
    <r>
      <rPr>
        <b/>
        <sz val="9"/>
        <color theme="5"/>
        <rFont val="Open Sans"/>
        <family val="2"/>
      </rPr>
      <t xml:space="preserve"> 3</t>
    </r>
  </si>
  <si>
    <t>Stage 1 to stage 2</t>
  </si>
  <si>
    <t>Stage 1 to stage 3</t>
  </si>
  <si>
    <t>Stage 2 to stage 3</t>
  </si>
  <si>
    <t>Gráfico I.2.11  •  Rácio de fundo próprios totais – nível e contributos para a variação</t>
  </si>
  <si>
    <t>Chart I.2.11  •  Total own funds ratio - level and contributions to variation</t>
  </si>
  <si>
    <t>Capital e 
resultados</t>
  </si>
  <si>
    <t>Outras variações 
de CET 1</t>
  </si>
  <si>
    <t>AT1</t>
  </si>
  <si>
    <t>T2</t>
  </si>
  <si>
    <t>Ponderador de risco</t>
  </si>
  <si>
    <t>Ativo</t>
  </si>
  <si>
    <t>Capital and results</t>
  </si>
  <si>
    <t>Other CET1 changes</t>
  </si>
  <si>
    <t>Risk weight</t>
  </si>
  <si>
    <t>Total assets</t>
  </si>
  <si>
    <t>Quadro I.2.15  •  Ponderadores de risco</t>
  </si>
  <si>
    <t>Administrações centrais ou bancos centrais</t>
  </si>
  <si>
    <t>Empresas</t>
  </si>
  <si>
    <t>Retalho</t>
  </si>
  <si>
    <t>Posições em incumprimento</t>
  </si>
  <si>
    <t>Ponderador médio de risco</t>
  </si>
  <si>
    <t>Área do euro</t>
  </si>
  <si>
    <t>Central governments or central banks</t>
  </si>
  <si>
    <t>Corporates</t>
  </si>
  <si>
    <t>Retail</t>
  </si>
  <si>
    <t>Defaulted exposures</t>
  </si>
  <si>
    <t>Average risk weight</t>
  </si>
  <si>
    <t>Euro area</t>
  </si>
  <si>
    <t>Caixa 3  •  A qualidade creditícia dos empréstimos a sociedades não financeiras que beneficiaram de moratória de crédito pública</t>
  </si>
  <si>
    <t>jun. 20</t>
  </si>
  <si>
    <t>set. 21</t>
  </si>
  <si>
    <t>mar. 22</t>
  </si>
  <si>
    <t>jun. 21</t>
  </si>
  <si>
    <t>Jun. 20</t>
  </si>
  <si>
    <t>Jun. 21</t>
  </si>
  <si>
    <t>Sep. 21</t>
  </si>
  <si>
    <t>Mar. 22</t>
  </si>
  <si>
    <t>Rácio de NPL bruto</t>
  </si>
  <si>
    <t>Gross NPL ratio</t>
  </si>
  <si>
    <t>Rácio de NPL UtP</t>
  </si>
  <si>
    <t>Rácio de NPL vencido &gt;90d</t>
  </si>
  <si>
    <t>Rácio de cobertura de NPL</t>
  </si>
  <si>
    <t>Rácio de NPL bruto total (SNF)</t>
  </si>
  <si>
    <t>NPL ratio UtP</t>
  </si>
  <si>
    <t>NPL ratio past due &gt;90d</t>
  </si>
  <si>
    <t>NPL impairment coverage ratio</t>
  </si>
  <si>
    <t>% loans that benefited from moratorium</t>
  </si>
  <si>
    <t>% empréstimos que beneficiaram de moratória</t>
  </si>
  <si>
    <t>n.d.</t>
  </si>
  <si>
    <t>Total gross NPL ratio (NFC)</t>
  </si>
  <si>
    <t>Rácio de empréstimos em stage 2</t>
  </si>
  <si>
    <t>Rácio de empréstimos reestruturados</t>
  </si>
  <si>
    <t>Rácio de cobertura de stage 2</t>
  </si>
  <si>
    <t>Rácio de cobertura de reestruturados</t>
  </si>
  <si>
    <t>Rácio de cobertura de reestruturados NPL</t>
  </si>
  <si>
    <t>Rácio de empréstimos totais em stage 2 (SNF)</t>
  </si>
  <si>
    <t>Rácio de empréstimos totais reestruturados (SNF)</t>
  </si>
  <si>
    <t>Stage 2 loans ratio</t>
  </si>
  <si>
    <t>Forborne loans ratio</t>
  </si>
  <si>
    <t>Stage 2 impairment coverage ratio</t>
  </si>
  <si>
    <t>Forborne impairment coverage ratio</t>
  </si>
  <si>
    <t>Forborne NPL impairment coverage ratio</t>
  </si>
  <si>
    <t>Quadro C3.2  •  Empréstimos a SNF em stage 2 e reestruturados que beneficiaram de moratória – atividade consolidada</t>
  </si>
  <si>
    <t>Total stage 2 loans ratio (NFC)</t>
  </si>
  <si>
    <t>Total forborne loans ratio (NFC)</t>
  </si>
  <si>
    <t>Table C3.2  •  Stage 2 and forborne loans to NFC that benefited from moratorium – consolidated basis</t>
  </si>
  <si>
    <t>Table C3.1  •  Non-performing loans that benefited from moratorium associated with NFC – consolidated basis</t>
  </si>
  <si>
    <r>
      <t xml:space="preserve">Quadro C4.2  •  Decomposição do </t>
    </r>
    <r>
      <rPr>
        <i/>
        <sz val="9"/>
        <color theme="5"/>
        <rFont val="Open Sans"/>
        <family val="2"/>
      </rPr>
      <t>stock</t>
    </r>
    <r>
      <rPr>
        <sz val="9"/>
        <color theme="5"/>
        <rFont val="Open Sans"/>
        <family val="2"/>
      </rPr>
      <t xml:space="preserve"> de empréstimos a SNF (março 2022)</t>
    </r>
  </si>
  <si>
    <t>Caixa 1  •  DeFi: O Bom, o Mau e o Vilão</t>
  </si>
  <si>
    <t>Caixa 2  •  House Prices-at-Risk: análise do risco de correção significativa nos preços do mercado imobiliário residencial</t>
  </si>
  <si>
    <t>Caixa 4 • Risco de crédito de empréstimos a SNF potencialmente mais afetadas pelo aumento dos custos da energia, de outras matérias-primas e pela pandemia</t>
  </si>
  <si>
    <t>Caixa 5  •  A qualidade creditícia dos empréstimos a particulares que beneficiaram de moratória de crédito</t>
  </si>
  <si>
    <t>G.C2.1!B12</t>
  </si>
  <si>
    <t>G.C2.2!B12</t>
  </si>
  <si>
    <t>G.C2.3!B12</t>
  </si>
  <si>
    <t>G.C2.4!B12</t>
  </si>
  <si>
    <t>G.C5.1!B13</t>
  </si>
  <si>
    <t>Q.C5.1!B13</t>
  </si>
  <si>
    <t>G.C5.1!B12</t>
  </si>
  <si>
    <t>Q.C5.1!B12</t>
  </si>
  <si>
    <t>UtP NPL ratio</t>
  </si>
  <si>
    <t>Rácio de NPL vencido há mais de 90 dias</t>
  </si>
  <si>
    <t>NPL past due over 90 days ratio</t>
  </si>
  <si>
    <t>Habitação</t>
  </si>
  <si>
    <t>Consumo e outros fins</t>
  </si>
  <si>
    <t>Housing</t>
  </si>
  <si>
    <t>Consumption and other purposes</t>
  </si>
  <si>
    <t>Empréstimos que estiveram em moratória</t>
  </si>
  <si>
    <t>Empréstimos que não estiveram em moratória</t>
  </si>
  <si>
    <t>% da estrutura de cada carteira</t>
  </si>
  <si>
    <t>Sem incumprimento</t>
  </si>
  <si>
    <t>Incumprimento pré-pandemia ou incumprimento atual</t>
  </si>
  <si>
    <t>Incumprimento pré-pandemia e atual</t>
  </si>
  <si>
    <t xml:space="preserve">% do total de empréstimos a particulares </t>
  </si>
  <si>
    <t>Pre-pandemic default or current default</t>
  </si>
  <si>
    <t>Quadro C5.1  •  Montante de empréstimos associados a particulares com incumprimento pré-pandemia e/ou a particulares com incumprimento atual noutros contratos</t>
  </si>
  <si>
    <t>Box 2  •  House Prices-at-Risk: risk analysis of a significant correction in residencial real estate market prices</t>
  </si>
  <si>
    <t>Gráfico C2.1  •  Estimativa do percentil 10 da variação dos preços da habitação, em termos reais, em 2021</t>
  </si>
  <si>
    <t>Chart C2.1  •  Estimate of the 10th percentile of the change in real house price in 2021</t>
  </si>
  <si>
    <t xml:space="preserve">Gráfico C2.2  •  Distribuições estimadas da variação dos preços da habitação, em termos reais, em 2021 para o médio prazo </t>
  </si>
  <si>
    <t xml:space="preserve">Chart C2.2  •  Estimated distributions of the change in real house prices, in 2021 for the medium-term </t>
  </si>
  <si>
    <t>Taxa de variação homóloga dos preços da habitação, em termos reais</t>
  </si>
  <si>
    <t>Chart C2.4  •  Estimated distributions of the change in real house prices, in 2021</t>
  </si>
  <si>
    <t>Pontos percentuais</t>
  </si>
  <si>
    <t>Balança corrente e de capital</t>
  </si>
  <si>
    <t>Domestic demand contribution to GDP growth, net of imports</t>
  </si>
  <si>
    <t>Exports contribution to GDP growth, net of imports</t>
  </si>
  <si>
    <t>Current plus capital account</t>
  </si>
  <si>
    <t>HICP - Energy goods</t>
  </si>
  <si>
    <t>HICP - Excluding energy goods</t>
  </si>
  <si>
    <t>BE março 2022 - 2021(p)</t>
  </si>
  <si>
    <t>EC March 2022 - 2021(p)</t>
  </si>
  <si>
    <t>BE março 2022 - 2022(p)</t>
  </si>
  <si>
    <t>EC March 2022 - 2022(p)</t>
  </si>
  <si>
    <t>BE março 2022 - 2023(p)</t>
  </si>
  <si>
    <t>EC March 2022 - 2023(p)</t>
  </si>
  <si>
    <t>BE março 2022 - 2024(p)</t>
  </si>
  <si>
    <t>EC March 2022 - 2024(p)</t>
  </si>
  <si>
    <t>BE junho 2022 - 2021</t>
  </si>
  <si>
    <t>EC June 2022 - 2021</t>
  </si>
  <si>
    <t>BE junho 2022 - 2022(p)</t>
  </si>
  <si>
    <t>EC June 2022 - 2022(p)</t>
  </si>
  <si>
    <t>BE junho 2022 - 2023(p)</t>
  </si>
  <si>
    <t>EC June 2022 - 2023(p)</t>
  </si>
  <si>
    <t>BE junho 2022 - 2024(p)</t>
  </si>
  <si>
    <t>EC June 2022 - 2024(p)</t>
  </si>
  <si>
    <t>IHPC - Bens energéticos</t>
  </si>
  <si>
    <t>IHPC - Excluindo bens energéticos</t>
  </si>
  <si>
    <t xml:space="preserve">Caixa 6  •  A transição climática e o risco de crédito das SNF </t>
  </si>
  <si>
    <t>G.C6.1!B12</t>
  </si>
  <si>
    <t>Q.C6.1!B12</t>
  </si>
  <si>
    <t>G.C6.2!B12</t>
  </si>
  <si>
    <t>Gráfico I.2.10  •  Ativos líquidos e rácio de cobertura de liquidez (LCR)</t>
  </si>
  <si>
    <t>Chart I.2.10  •  Liquid assets and liquidity coverage ratio (LCR)</t>
  </si>
  <si>
    <t>Reservas em BC</t>
  </si>
  <si>
    <t>Dívida pública</t>
  </si>
  <si>
    <t>Dec. 16</t>
  </si>
  <si>
    <t>Em percentagem</t>
  </si>
  <si>
    <t>Per cent</t>
  </si>
  <si>
    <t>Indústria transformadora e extrativa</t>
  </si>
  <si>
    <t>Construção e atividades imobiliárias</t>
  </si>
  <si>
    <t>Transportes e armazenagem</t>
  </si>
  <si>
    <t>Construction and real estate</t>
  </si>
  <si>
    <t>Transportation and storage</t>
  </si>
  <si>
    <t>Portugal (série ajustada de cedências de crédito)</t>
  </si>
  <si>
    <t>Classe 1 (Menor risco)</t>
  </si>
  <si>
    <t>Classe 2 (Risco intermédio)</t>
  </si>
  <si>
    <t>Classe 3 (Maior risco)</t>
  </si>
  <si>
    <t>Risk class 1 (Low risk)</t>
  </si>
  <si>
    <t>Risk class 2 (intermediate risk)</t>
  </si>
  <si>
    <t>Risk class 3 (High risk)</t>
  </si>
  <si>
    <r>
      <t xml:space="preserve">Stock / </t>
    </r>
    <r>
      <rPr>
        <b/>
        <i/>
        <sz val="9"/>
        <color theme="0" tint="-0.34998626667073579"/>
        <rFont val="Open Sans"/>
        <family val="2"/>
      </rPr>
      <t>Stock</t>
    </r>
  </si>
  <si>
    <t>2020, risco pré-pandemia</t>
  </si>
  <si>
    <t>2020, pre-pandemic risk</t>
  </si>
  <si>
    <r>
      <t xml:space="preserve">Novos empréstimos / </t>
    </r>
    <r>
      <rPr>
        <b/>
        <sz val="9"/>
        <color theme="0" tint="-0.34998626667073579"/>
        <rFont val="Open Sans"/>
        <family val="2"/>
      </rPr>
      <t>New business</t>
    </r>
  </si>
  <si>
    <t>T1 2022</t>
  </si>
  <si>
    <t>Q1 2022</t>
  </si>
  <si>
    <t>Percentage points</t>
  </si>
  <si>
    <t>Com moratória | Menor risco</t>
  </si>
  <si>
    <t>Com moratória | Risco intermédio</t>
  </si>
  <si>
    <t>Com moratória | Maior risco</t>
  </si>
  <si>
    <t>Sem moratória | Menor risco</t>
  </si>
  <si>
    <t>Sem moratória | Risco intermédio</t>
  </si>
  <si>
    <t>Sem moratória | Maior risco</t>
  </si>
  <si>
    <t>Under moratorium | Low risk</t>
  </si>
  <si>
    <t>Under moratorium | Intermediate risk</t>
  </si>
  <si>
    <t>Under moratorium | High risk</t>
  </si>
  <si>
    <t>No moratorium | Low risk</t>
  </si>
  <si>
    <t>No moratorium | Intermediate risk</t>
  </si>
  <si>
    <t>No moratorium | High risk</t>
  </si>
  <si>
    <t>Gráfico I.2.6  •  Evolução dos novos empréstimos a SNF, valores trimestrais e proporção de empréstimos com prazo de fixação da taxa de juro superior a um ano</t>
  </si>
  <si>
    <t>Chart I.2.6  •  New business to NFC, quarterly figures and share of new business with interest rate fixation period of over 1 year</t>
  </si>
  <si>
    <t>Em milhões de euros</t>
  </si>
  <si>
    <t>Million euros</t>
  </si>
  <si>
    <t>Montante novas operações</t>
  </si>
  <si>
    <t>% de novos empréstimos com prazo de fixação de taxa de juro superior a 1 ano</t>
  </si>
  <si>
    <t>New business</t>
  </si>
  <si>
    <t>% of new business with interest rate fixation period of over 1 year</t>
  </si>
  <si>
    <t>Sem prazo</t>
  </si>
  <si>
    <t>&gt; 8 anos</t>
  </si>
  <si>
    <t>Undefined</t>
  </si>
  <si>
    <t>Maturidade dos empréstimos, em anos</t>
  </si>
  <si>
    <t>Loans' residual maturity, years</t>
  </si>
  <si>
    <t>Total de empréstimos</t>
  </si>
  <si>
    <t>Total loans</t>
  </si>
  <si>
    <t>Empresas em setores mais afetados pela pandemia</t>
  </si>
  <si>
    <t>NFCs on sectors most affected by the pandemic</t>
  </si>
  <si>
    <r>
      <rPr>
        <b/>
        <sz val="9"/>
        <color theme="5"/>
        <rFont val="Open Sans"/>
        <family val="2"/>
      </rPr>
      <t>Dezembro 2019 /</t>
    </r>
    <r>
      <rPr>
        <b/>
        <i/>
        <sz val="9"/>
        <color theme="5"/>
        <rFont val="Open Sans"/>
        <family val="2"/>
      </rPr>
      <t xml:space="preserve"> </t>
    </r>
    <r>
      <rPr>
        <b/>
        <i/>
        <sz val="9"/>
        <color theme="0" tint="-0.34998626667073579"/>
        <rFont val="Open Sans"/>
        <family val="2"/>
      </rPr>
      <t>December 2019</t>
    </r>
  </si>
  <si>
    <r>
      <rPr>
        <b/>
        <sz val="9"/>
        <color theme="5"/>
        <rFont val="Open Sans"/>
        <family val="2"/>
      </rPr>
      <t>Março 2022 /</t>
    </r>
    <r>
      <rPr>
        <b/>
        <i/>
        <sz val="9"/>
        <color theme="5"/>
        <rFont val="Open Sans"/>
        <family val="2"/>
      </rPr>
      <t xml:space="preserve"> </t>
    </r>
    <r>
      <rPr>
        <b/>
        <i/>
        <sz val="9"/>
        <color theme="0" tint="-0.34998626667073579"/>
        <rFont val="Open Sans"/>
        <family val="2"/>
      </rPr>
      <t>March 2022</t>
    </r>
  </si>
  <si>
    <t>Frequência de atualização da taxa de juro</t>
  </si>
  <si>
    <t>Não atualizável</t>
  </si>
  <si>
    <t>Non-updatable</t>
  </si>
  <si>
    <t>Mensal</t>
  </si>
  <si>
    <t>Monthly</t>
  </si>
  <si>
    <t>Trimestral</t>
  </si>
  <si>
    <t>Quarterly</t>
  </si>
  <si>
    <t>Semestral</t>
  </si>
  <si>
    <t>Biannualy</t>
  </si>
  <si>
    <t>Anual</t>
  </si>
  <si>
    <t>Yearly</t>
  </si>
  <si>
    <t>Outras</t>
  </si>
  <si>
    <t>Other</t>
  </si>
  <si>
    <t>Quadro C3.3  •  Decomposição da exposição a SNF do G7 e rácios NPL em março de 2022</t>
  </si>
  <si>
    <t>Table C3.3  •  G7 loans to NFCs and NPL ratios in March 2022</t>
  </si>
  <si>
    <r>
      <t xml:space="preserve">% montante total vivo / </t>
    </r>
    <r>
      <rPr>
        <b/>
        <sz val="9"/>
        <color theme="0" tint="-0.34998626667073579"/>
        <rFont val="Open Sans"/>
        <family val="2"/>
      </rPr>
      <t>% of total loan amount</t>
    </r>
  </si>
  <si>
    <r>
      <t xml:space="preserve">Rácio de
NPL bruto (% do montante vivo da categoria de crédito)
 / </t>
    </r>
    <r>
      <rPr>
        <b/>
        <sz val="9"/>
        <color theme="0" tint="-0.34998626667073579"/>
        <rFont val="Open Sans"/>
        <family val="2"/>
      </rPr>
      <t>Gross NPL ratio (% of the category's loan amount)</t>
    </r>
  </si>
  <si>
    <t>Empresas com autonomia financeira e rácio de liquidez inferior à mediana do setor de atividade</t>
  </si>
  <si>
    <t>Empresas com LGP com fim de carência entre abril de 2022 e dezembro de 2022</t>
  </si>
  <si>
    <t>Q.I.2.1!B12</t>
  </si>
  <si>
    <t>ROA - Percentile 95</t>
  </si>
  <si>
    <t>ROA - Percentile 5</t>
  </si>
  <si>
    <t>ROA - Percentil 95</t>
  </si>
  <si>
    <t>ROA - Percentil 5</t>
  </si>
  <si>
    <t>Provisões e imparidades líquidas</t>
  </si>
  <si>
    <t>Resultados de operações financeiras</t>
  </si>
  <si>
    <t>Table I.2.1  •  Profitability</t>
  </si>
  <si>
    <t>Quadro I.2.1  •  Rendibilidade</t>
  </si>
  <si>
    <t>G.I.2.2!B12</t>
  </si>
  <si>
    <t>Q.I.2.2!B12</t>
  </si>
  <si>
    <t>G.I.2.3!B12</t>
  </si>
  <si>
    <t>Q.I.2.3!B12</t>
  </si>
  <si>
    <t>G.I.2.4!B12</t>
  </si>
  <si>
    <t>Q.I.2.4!B12</t>
  </si>
  <si>
    <t>G.I.2.5!B12</t>
  </si>
  <si>
    <t>G.I.2.6!B12</t>
  </si>
  <si>
    <t>Q.I.2.5!B12</t>
  </si>
  <si>
    <t>Q.I.2.6!B12</t>
  </si>
  <si>
    <t>Q.I.2.7!B12</t>
  </si>
  <si>
    <t>Q.I.2.8!B12</t>
  </si>
  <si>
    <t>Q.I.2.9!B12</t>
  </si>
  <si>
    <t>Q.I.2.10!B12</t>
  </si>
  <si>
    <t>G.I.2.7!B12</t>
  </si>
  <si>
    <t>G.I.2.8!B12</t>
  </si>
  <si>
    <t>Q.I.2.11!B12</t>
  </si>
  <si>
    <t>G.I.2.9!B12</t>
  </si>
  <si>
    <t>Q.I.2.12!B12</t>
  </si>
  <si>
    <t>Q.I.2.13!B12</t>
  </si>
  <si>
    <t>Q.I.2.14!B12</t>
  </si>
  <si>
    <t>G.I.2.10!B12</t>
  </si>
  <si>
    <t>G.I.2.11!B12</t>
  </si>
  <si>
    <t>Q.I.2.15!B12</t>
  </si>
  <si>
    <t>Quadro I.2.3  •  Taxa de variação anual dos empréstimos bancários concedidos a SNF – atividade doméstica</t>
  </si>
  <si>
    <t>Gráfico I.2.4  •  Taxa de variação anual dos empréstimos concedidos a SNF pelo sistema bancário</t>
  </si>
  <si>
    <t>Chart I.2.4  •  Annual rate of change of bank loans to NFC</t>
  </si>
  <si>
    <t>Quadro I.2.4  •  Empréstimos a SNF por classe de risco</t>
  </si>
  <si>
    <r>
      <t xml:space="preserve">Gráfico I.2.5  •  Contributos para a taxa de variação homóloga do </t>
    </r>
    <r>
      <rPr>
        <i/>
        <sz val="9"/>
        <color theme="5"/>
        <rFont val="Open Sans"/>
        <family val="2"/>
      </rPr>
      <t>stock</t>
    </r>
    <r>
      <rPr>
        <sz val="9"/>
        <color theme="5"/>
        <rFont val="Open Sans"/>
        <family val="2"/>
      </rPr>
      <t xml:space="preserve"> de empréstimos a SNF, por classe de risco</t>
    </r>
  </si>
  <si>
    <t>Chart I.2.5  •  Contributions to the year-on-year rate of change of the stock of loans to NFCs, by credit risk class</t>
  </si>
  <si>
    <r>
      <t xml:space="preserve">Quadro I.2.5  •  Decomposição do </t>
    </r>
    <r>
      <rPr>
        <i/>
        <sz val="9"/>
        <color theme="5"/>
        <rFont val="Open Sans"/>
        <family val="2"/>
      </rPr>
      <t>stock</t>
    </r>
    <r>
      <rPr>
        <sz val="9"/>
        <color theme="5"/>
        <rFont val="Open Sans"/>
        <family val="2"/>
      </rPr>
      <t xml:space="preserve"> de empréstimos às empresas por prazo residual do empréstimo</t>
    </r>
  </si>
  <si>
    <t>Table I.2.5  •  NFCs loan stock, by loan residual maturity</t>
  </si>
  <si>
    <r>
      <t xml:space="preserve">Quadro I.2.6  •  Decomposição do </t>
    </r>
    <r>
      <rPr>
        <i/>
        <sz val="9"/>
        <color theme="5"/>
        <rFont val="Open Sans"/>
        <family val="2"/>
      </rPr>
      <t>stock</t>
    </r>
    <r>
      <rPr>
        <sz val="9"/>
        <color theme="5"/>
        <rFont val="Open Sans"/>
        <family val="2"/>
      </rPr>
      <t xml:space="preserve"> de empréstimos às empresas por frequência de atualização da taxa de juro e maturidade residual do empréstimo</t>
    </r>
  </si>
  <si>
    <t>Q.C3.1!B12</t>
  </si>
  <si>
    <t>Q.C3.2!B12</t>
  </si>
  <si>
    <t>Q.C3.3!B12</t>
  </si>
  <si>
    <t>Gráfico C6.1  •  Intensidade carbónica da economia e da carteira de empréstimos do sistema bancário</t>
  </si>
  <si>
    <r>
      <t xml:space="preserve">Quadro C6.1  •  </t>
    </r>
    <r>
      <rPr>
        <i/>
        <sz val="9"/>
        <color theme="5"/>
        <rFont val="Open Sans"/>
        <family val="2"/>
      </rPr>
      <t>Stock</t>
    </r>
    <r>
      <rPr>
        <sz val="9"/>
        <color theme="5"/>
        <rFont val="Open Sans"/>
        <family val="2"/>
      </rPr>
      <t xml:space="preserve"> de empréstimos a SNF por CPRS e por quartil de rácios económico-financeiros</t>
    </r>
  </si>
  <si>
    <t>Table C6.1  •  Stock of loans to NFCs by CPRS and by quartile of economic and financial ratios</t>
  </si>
  <si>
    <r>
      <t xml:space="preserve">Gráfico C6.2  •  </t>
    </r>
    <r>
      <rPr>
        <i/>
        <sz val="9"/>
        <color theme="5"/>
        <rFont val="Open Sans"/>
        <family val="2"/>
      </rPr>
      <t>Stock</t>
    </r>
    <r>
      <rPr>
        <sz val="9"/>
        <color theme="5"/>
        <rFont val="Open Sans"/>
        <family val="2"/>
      </rPr>
      <t xml:space="preserve"> de empréstimos a SNF por classe de risco de crédito e por CPRS</t>
    </r>
  </si>
  <si>
    <t>3-month euribor</t>
  </si>
  <si>
    <t>Euribor 3 meses</t>
  </si>
  <si>
    <t>Unemployment rate</t>
  </si>
  <si>
    <t>Taxa de desemprego</t>
  </si>
  <si>
    <t>Difference between projections</t>
  </si>
  <si>
    <t>June 2022 EB projections</t>
  </si>
  <si>
    <t xml:space="preserve">December 2021 EB projections </t>
  </si>
  <si>
    <t>Diferença entre projeções</t>
  </si>
  <si>
    <t>Projeções BE junho 2021</t>
  </si>
  <si>
    <t>Projeções BE dezembro 2021</t>
  </si>
  <si>
    <t>Year</t>
  </si>
  <si>
    <t>Ano</t>
  </si>
  <si>
    <t xml:space="preserve">Quadro 1 •  Cenários macroeconómicos e financeiros </t>
  </si>
  <si>
    <t xml:space="preserve">Portuguese 10-year sovereign debt yield </t>
  </si>
  <si>
    <t>Short term interest rate</t>
  </si>
  <si>
    <t>Taxa de rendibilidade Dívida Pública portugesa 10 anos</t>
  </si>
  <si>
    <t>Taxa de juro de curto prazo</t>
  </si>
  <si>
    <t>Gráfico 1 •  Taxa de juro de curto prazo e taxa de rendibilidade da dívida pública portuguesa a 10 anos</t>
  </si>
  <si>
    <t>CET 1 ratio</t>
  </si>
  <si>
    <t>Rácio CET 1</t>
  </si>
  <si>
    <t>RWA</t>
  </si>
  <si>
    <t>Margem Financeira</t>
  </si>
  <si>
    <t>Market risk</t>
  </si>
  <si>
    <t>Risco de mercado</t>
  </si>
  <si>
    <t>Credit risk</t>
  </si>
  <si>
    <t>Risco de crédito</t>
  </si>
  <si>
    <t>Chart 2  •  Difference between scenarios of the CET 1 capital ratio</t>
  </si>
  <si>
    <t>Depósitos de empresas e particulares</t>
  </si>
  <si>
    <t>Crédito a empresas e particulares</t>
  </si>
  <si>
    <t>Chart 3  •  Difference between scenarios of the interest rates on credits and deposits of clients</t>
  </si>
  <si>
    <t>Gráfico 3 •  Diferencial entre cenários das taxas de juro do crédito e dos depósitos das operações com clientes</t>
  </si>
  <si>
    <t>In percentage of RWA</t>
  </si>
  <si>
    <t>Em percentagem dos ativos ponderados pelo risco</t>
  </si>
  <si>
    <t>Q.TD1.1!B12</t>
  </si>
  <si>
    <t>G.TD1.1!B12</t>
  </si>
  <si>
    <t>G.TD1.1!B13</t>
  </si>
  <si>
    <t>G.TD1.2!B12</t>
  </si>
  <si>
    <t>G.TD1.3!B12</t>
  </si>
  <si>
    <t>G.TD1.4!B12</t>
  </si>
  <si>
    <t>Gráfico 4 •  Diferencial entre cenários do fluxo de imparidades acumulado</t>
  </si>
  <si>
    <t>Chart 4  •  Difference between scenarios of the accumulated flow of impairments</t>
  </si>
  <si>
    <t>Tema em Destaque: Rendibilidade e solvabilidade do sistema bancário português num contexto de subida das taxas de juro</t>
  </si>
  <si>
    <t>Tema em Destaque: Determinantes do custo do capital próprio de bancos cotados da área do euro</t>
  </si>
  <si>
    <t>Q.TD2.1!B12</t>
  </si>
  <si>
    <t>Q.TD2.2!B12</t>
  </si>
  <si>
    <t>G.TD2.1!B12</t>
  </si>
  <si>
    <t>G.TD2.2!B12</t>
  </si>
  <si>
    <t>Q.TD2.3!B12</t>
  </si>
  <si>
    <t>Q.I.2.1!B13</t>
  </si>
  <si>
    <t>G.I.2.2!B13</t>
  </si>
  <si>
    <t>Q.I.2.2!B13</t>
  </si>
  <si>
    <t>G.I.2.3!B13</t>
  </si>
  <si>
    <t>Q.I.2.3!B13</t>
  </si>
  <si>
    <t>G.I.2.4!B13</t>
  </si>
  <si>
    <t>Q.I.2.4!B13</t>
  </si>
  <si>
    <t>G.I.2.5!B13</t>
  </si>
  <si>
    <t>G.I.2.6!B13</t>
  </si>
  <si>
    <t>Q.I.2.5!B13</t>
  </si>
  <si>
    <t>Q.I.2.6!B13</t>
  </si>
  <si>
    <t>Q.I.2.7!B13</t>
  </si>
  <si>
    <t>Q.I.2.8!B13</t>
  </si>
  <si>
    <t>Q.I.2.9!B13</t>
  </si>
  <si>
    <t>Q.I.2.10!B13</t>
  </si>
  <si>
    <t>G.I.2.7!B13</t>
  </si>
  <si>
    <t>G.I.2.8!B13</t>
  </si>
  <si>
    <t>Q.I.2.11!B13</t>
  </si>
  <si>
    <t>G.I.2.9!B13</t>
  </si>
  <si>
    <t>Q.I.2.12!B13</t>
  </si>
  <si>
    <t>Q.I.2.13!B13</t>
  </si>
  <si>
    <t>Q.I.2.14!B13</t>
  </si>
  <si>
    <t>G.I.2.10!B13</t>
  </si>
  <si>
    <t>G.I.2.11!B13</t>
  </si>
  <si>
    <t>Q.I.2.15!B13</t>
  </si>
  <si>
    <t>G.C2.1!B13</t>
  </si>
  <si>
    <t>G.C2.2!B13</t>
  </si>
  <si>
    <t>G.C2.3!B13</t>
  </si>
  <si>
    <t>G.C2.4!B13</t>
  </si>
  <si>
    <t>Q.C3.1!B13</t>
  </si>
  <si>
    <t>Q.C3.2!B13</t>
  </si>
  <si>
    <t>Q.C3.3!B13</t>
  </si>
  <si>
    <t>G.C6.1!B13</t>
  </si>
  <si>
    <t>Q.C6.1!B13</t>
  </si>
  <si>
    <t>G.C6.2!B13</t>
  </si>
  <si>
    <t>Q.TD1.1!B13</t>
  </si>
  <si>
    <t>G.TD1.2!B13</t>
  </si>
  <si>
    <t>G.TD1.3!B13</t>
  </si>
  <si>
    <t>G.TD1.4!B13</t>
  </si>
  <si>
    <t>Q.TD2.1!B13</t>
  </si>
  <si>
    <t>Q.TD2.2!B13</t>
  </si>
  <si>
    <t>G.TD2.1!B13</t>
  </si>
  <si>
    <t>G.TD2.2!B13</t>
  </si>
  <si>
    <t>Q.TD2.3!B13</t>
  </si>
  <si>
    <r>
      <rPr>
        <b/>
        <i/>
        <sz val="9"/>
        <color theme="5"/>
        <rFont val="Open Sans"/>
        <family val="2"/>
      </rPr>
      <t>Maturidade residual /</t>
    </r>
    <r>
      <rPr>
        <b/>
        <i/>
        <sz val="9"/>
        <color theme="0" tint="-0.34998626667073579"/>
        <rFont val="Open Sans"/>
        <family val="2"/>
      </rPr>
      <t xml:space="preserve"> Residual maturity</t>
    </r>
  </si>
  <si>
    <t>LCR</t>
  </si>
  <si>
    <t>]1;2]</t>
  </si>
  <si>
    <t>]2;4]</t>
  </si>
  <si>
    <t>]4;6]</t>
  </si>
  <si>
    <t>]6;8]</t>
  </si>
  <si>
    <r>
      <t xml:space="preserve">Inferior ou igual a 1 ano / </t>
    </r>
    <r>
      <rPr>
        <b/>
        <i/>
        <sz val="9"/>
        <color theme="0" tint="-0.34998626667073579"/>
        <rFont val="Open Sans"/>
        <family val="2"/>
      </rPr>
      <t>Less than or equal to 1 year</t>
    </r>
  </si>
  <si>
    <t>≤ 1 ano</t>
  </si>
  <si>
    <t>Percentagem do PIB</t>
  </si>
  <si>
    <t>Percentage of GDP</t>
  </si>
  <si>
    <t>Bancos - Portugal</t>
  </si>
  <si>
    <t>Bancos - área do euro</t>
  </si>
  <si>
    <t>Banks - Portugal</t>
  </si>
  <si>
    <t>Banks - euro area</t>
  </si>
  <si>
    <t>dez. 14</t>
  </si>
  <si>
    <t>Dec. 14</t>
  </si>
  <si>
    <t>dez. 15</t>
  </si>
  <si>
    <t>Dec. 15</t>
  </si>
  <si>
    <t>Percentagem dos empréstimos</t>
  </si>
  <si>
    <t>Percentage of loans</t>
  </si>
  <si>
    <t>Unlikely to pay</t>
  </si>
  <si>
    <t>Vencido  &gt; 90 dias</t>
  </si>
  <si>
    <t>Rácio NPL</t>
  </si>
  <si>
    <t>Rácio stage 2</t>
  </si>
  <si>
    <t>Reestruturado performing</t>
  </si>
  <si>
    <t>Past due &gt; 90 days</t>
  </si>
  <si>
    <t>NPL Ratio</t>
  </si>
  <si>
    <t>Stage 2 ratio</t>
  </si>
  <si>
    <t xml:space="preserve"> Forborne performing</t>
  </si>
  <si>
    <t>jun. 16</t>
  </si>
  <si>
    <t>Jun. 16</t>
  </si>
  <si>
    <t>set. 16</t>
  </si>
  <si>
    <t>mar. 17</t>
  </si>
  <si>
    <t>Mar. 17</t>
  </si>
  <si>
    <t>jun. 17</t>
  </si>
  <si>
    <t>Jun. 17</t>
  </si>
  <si>
    <t>set. 17</t>
  </si>
  <si>
    <t>mar. 18</t>
  </si>
  <si>
    <t>Mar. 18</t>
  </si>
  <si>
    <t>jun. 18</t>
  </si>
  <si>
    <t>Jun. 18</t>
  </si>
  <si>
    <t>set. 18</t>
  </si>
  <si>
    <t>mar. 19</t>
  </si>
  <si>
    <t>Mar. 19</t>
  </si>
  <si>
    <t>jun. 19</t>
  </si>
  <si>
    <t>Jun. 19</t>
  </si>
  <si>
    <t>set. 19</t>
  </si>
  <si>
    <t>mar. 20</t>
  </si>
  <si>
    <t>Mar. 20</t>
  </si>
  <si>
    <t>set. 20</t>
  </si>
  <si>
    <t>mar. 21</t>
  </si>
  <si>
    <t>Mar. 21</t>
  </si>
  <si>
    <t>Mil milhões de euros</t>
  </si>
  <si>
    <t>Euros billions</t>
  </si>
  <si>
    <t>Gráfico I.1.29  •  Dimensão relativa dos subsetores do sistema financeiro em Portugal e na área do euro</t>
  </si>
  <si>
    <t>Chart I.1.29  •  Relative size of the financial system subsectors and direct interlinkages - Portugal and euro area</t>
  </si>
  <si>
    <t>Chart I.1.30  •  Asset quality evolution</t>
  </si>
  <si>
    <t>Taxa de rendibilidade Dívida Pública 10 anos - Portugal</t>
  </si>
  <si>
    <t>Taxa de rendibilidade Dívida Pública 10 anos - Espanha</t>
  </si>
  <si>
    <t>Taxa de rendibilidade Dívida Pública 10 anos - Itália</t>
  </si>
  <si>
    <t>10-year sovereign debt yield - Portugal</t>
  </si>
  <si>
    <t>10-year sovereign debt yield - Spain</t>
  </si>
  <si>
    <t>10-year sovereign debt yield - Italy</t>
  </si>
  <si>
    <t>Credit to non-financial corporations and households</t>
  </si>
  <si>
    <t>Deposits from non-financial corporations and households</t>
  </si>
  <si>
    <t>Diferencial entre cenários do fluxo de imparidades acumulado</t>
  </si>
  <si>
    <t>Difference between scenarios of the accumulated flow of impairments</t>
  </si>
  <si>
    <t>Sep. 16</t>
  </si>
  <si>
    <t>Sep. 17</t>
  </si>
  <si>
    <t>Sep. 18</t>
  </si>
  <si>
    <t>Sep. 19</t>
  </si>
  <si>
    <t>Sep. 20</t>
  </si>
  <si>
    <t>Gráfico C1.1  •  TVL em DeFi</t>
  </si>
  <si>
    <t>Em milhões de USD</t>
  </si>
  <si>
    <t xml:space="preserve">Total Value Locked em protocolos de DeFi </t>
  </si>
  <si>
    <t>Contributo da procura interna</t>
  </si>
  <si>
    <t>Contributo das exportações</t>
  </si>
  <si>
    <t>Quadro I.1.1  •  Projeções do Banco de Portugal para 2022-24</t>
  </si>
  <si>
    <t>Table I.1.1  •  Projections of Banco de Portugal for 2022-24</t>
  </si>
  <si>
    <t>Taxa de variação homóloga em percentagem</t>
  </si>
  <si>
    <t>Year-on-year rate of change, in percentage</t>
  </si>
  <si>
    <t>Área do Euro - IHPC</t>
  </si>
  <si>
    <t>EUA - CPI</t>
  </si>
  <si>
    <t>Portugal - IHPC</t>
  </si>
  <si>
    <t>Euro Area  - HICP</t>
  </si>
  <si>
    <t>US - CPI</t>
  </si>
  <si>
    <t>Portugal - HICP</t>
  </si>
  <si>
    <t xml:space="preserve">Gráfico I.1.37  •  Distribuição do rácio DSTI efetivo para novos créditos às famílias </t>
  </si>
  <si>
    <t>Chart I.1.37  •  Distribution of the actual DSTI ratio for new loans to households</t>
  </si>
  <si>
    <t xml:space="preserve">Gráfico I.1.38  •  Limite à maturidade máxima e maturidade média anual das novas operações de crédito à habitação por país </t>
  </si>
  <si>
    <t>Chart I.1.38  •  Maximum maturity limits and annual average maturity of new credit for house purchase by country</t>
  </si>
  <si>
    <t>Gráfico I.1.2  •  Preços de matérias-primas</t>
  </si>
  <si>
    <t>Gráfico I.1.3  •  Swap de inflação 5 anos a 5 anos e 1 ano a 1 ano na área do euro e EUA</t>
  </si>
  <si>
    <t>Gráfico I.1.5  •  Volatilidade nos mercados acionistas e de dívida</t>
  </si>
  <si>
    <t>Gráfico I.1.6  •  Taxas de rendibilidade da dívida soberana a 10 anos</t>
  </si>
  <si>
    <t>Gráfico I.1.7  •  Diferenciais de rendibilidade da dívida soberana a 10 anos</t>
  </si>
  <si>
    <t>Gráfico I.1.8  •  Taxas de rendibilidade de obrigações de empresas e de bancos na área do euro</t>
  </si>
  <si>
    <t>Gráfico I.1.9  •  Índices acionistas</t>
  </si>
  <si>
    <t>Gráfico I.1.10  •  Rácio price-to-earnings</t>
  </si>
  <si>
    <t>Gráfico I.1.32  •  Evolução da Euribor a 3M, 6M e 1A</t>
  </si>
  <si>
    <t>Gráfico I.1.33  •  Índice de preço das emissões do sistema bancário</t>
  </si>
  <si>
    <t>Gráfico I.1.34  •  Maturidade das emissões bancárias</t>
  </si>
  <si>
    <t>Q.I.1.1!B12</t>
  </si>
  <si>
    <t>G.I.1.1!B12</t>
  </si>
  <si>
    <t>G.I.1.2!B12</t>
  </si>
  <si>
    <t>G.I.1.3!B12</t>
  </si>
  <si>
    <t>G.I.1.4!B12</t>
  </si>
  <si>
    <t>G.I.1.5!B12</t>
  </si>
  <si>
    <t>G.I.1.6!B12</t>
  </si>
  <si>
    <t>G.I.1.7!B12</t>
  </si>
  <si>
    <t>G.I.1.8!B12</t>
  </si>
  <si>
    <t>G.I.1.9!B12</t>
  </si>
  <si>
    <t>G.I.1.10!B12</t>
  </si>
  <si>
    <t>G.I.1.11!B12</t>
  </si>
  <si>
    <t>G.I.1.12!B12</t>
  </si>
  <si>
    <t>G.I.1.13!B12</t>
  </si>
  <si>
    <t>G.I.1.14!B12</t>
  </si>
  <si>
    <t>G.I.1.15!B12</t>
  </si>
  <si>
    <t>G.I.1.16!B12</t>
  </si>
  <si>
    <t>G.I.1.17!B12</t>
  </si>
  <si>
    <t>G.I.1.18!B12</t>
  </si>
  <si>
    <t>G.I.1.19!B12</t>
  </si>
  <si>
    <t>G.I.1.20!B12</t>
  </si>
  <si>
    <t>Q.I.1.2!B12</t>
  </si>
  <si>
    <t>G.I.1.21!B12</t>
  </si>
  <si>
    <t>G.I.1.22!B12</t>
  </si>
  <si>
    <t>G.I.1.23!B12</t>
  </si>
  <si>
    <t>Q.I.1.4!B12</t>
  </si>
  <si>
    <t>G.I.1.24!B12</t>
  </si>
  <si>
    <t>G.I.1.25!B12</t>
  </si>
  <si>
    <t>G.I.1.26!B12</t>
  </si>
  <si>
    <t>G.I.1.27!B12</t>
  </si>
  <si>
    <t>G.I.1.28!B12</t>
  </si>
  <si>
    <t>G.I.1.29!B12</t>
  </si>
  <si>
    <t>G.I.1.30!B12</t>
  </si>
  <si>
    <t>G.I.1.31!B12</t>
  </si>
  <si>
    <t>G.I.1.32!B12</t>
  </si>
  <si>
    <t>G.I.1.33!B12</t>
  </si>
  <si>
    <t>G.I.1.34!B12</t>
  </si>
  <si>
    <t>G.I.1.35!B12</t>
  </si>
  <si>
    <t>G.I.1.36!B12</t>
  </si>
  <si>
    <t>G.I.1.37!B12</t>
  </si>
  <si>
    <t>G.I.1.38!B12</t>
  </si>
  <si>
    <t xml:space="preserve">Número </t>
  </si>
  <si>
    <t>Number</t>
  </si>
  <si>
    <t>Bancos</t>
  </si>
  <si>
    <t>Peso no setor bancário nacional medido em % do ativo (2020)</t>
  </si>
  <si>
    <t>Banks</t>
  </si>
  <si>
    <t>Percentage of the banking sector's total assets (2020)</t>
  </si>
  <si>
    <t>Prémio de risco</t>
  </si>
  <si>
    <t>Risk premia</t>
  </si>
  <si>
    <t>Mercado</t>
  </si>
  <si>
    <t>Market</t>
  </si>
  <si>
    <t>valor</t>
  </si>
  <si>
    <t>value</t>
  </si>
  <si>
    <t>(1)</t>
  </si>
  <si>
    <t>(2)</t>
  </si>
  <si>
    <t>(3)</t>
  </si>
  <si>
    <t>(4)</t>
  </si>
  <si>
    <t>(5)</t>
  </si>
  <si>
    <t>(6)</t>
  </si>
  <si>
    <t xml:space="preserve">COE_(i,t-1) </t>
  </si>
  <si>
    <t xml:space="preserve">COE_(i,t-2) </t>
  </si>
  <si>
    <t>OIS_3M_(i,t)</t>
  </si>
  <si>
    <t>GOV_(i,t)</t>
  </si>
  <si>
    <t>spread_GDP_(i,t)</t>
  </si>
  <si>
    <t>credit_GD_gr_(i,t)</t>
  </si>
  <si>
    <t>NPL_(i,t)</t>
  </si>
  <si>
    <t>ROA_(i,t)</t>
  </si>
  <si>
    <t>Tier1_(i,t)</t>
  </si>
  <si>
    <t>Observações</t>
  </si>
  <si>
    <t>Observations</t>
  </si>
  <si>
    <t>R^2</t>
  </si>
  <si>
    <t>amplitude IQ COE</t>
  </si>
  <si>
    <t>min COE</t>
  </si>
  <si>
    <t>max COE</t>
  </si>
  <si>
    <t xml:space="preserve">mediana COE
</t>
  </si>
  <si>
    <t xml:space="preserve">mediana ROE
</t>
  </si>
  <si>
    <t>IQR COE</t>
  </si>
  <si>
    <t>median COE</t>
  </si>
  <si>
    <t>median ROE</t>
  </si>
  <si>
    <t>1º quartil</t>
  </si>
  <si>
    <t>2º quartil</t>
  </si>
  <si>
    <t>3º quartile</t>
  </si>
  <si>
    <t>4º quartile</t>
  </si>
  <si>
    <t>1st quartile</t>
  </si>
  <si>
    <t>2nd quartile</t>
  </si>
  <si>
    <t>3rd quartile</t>
  </si>
  <si>
    <t>4th quartile</t>
  </si>
  <si>
    <t>Quadro 2  •  Prémios de risco estimados</t>
  </si>
  <si>
    <t>Table 2  •  Estimated risk premia</t>
  </si>
  <si>
    <t>Table 3  •  Estimated parameters for the COE's equation</t>
  </si>
  <si>
    <t>Quadro 3  •  Parâmetros estimados equação do COE</t>
  </si>
  <si>
    <t>Q.I.1.1!B13</t>
  </si>
  <si>
    <t>G.I.1.1!B13</t>
  </si>
  <si>
    <t>G.I.1.2!B13</t>
  </si>
  <si>
    <t>G.I.1.3!B13</t>
  </si>
  <si>
    <t>G.I.1.4!B13</t>
  </si>
  <si>
    <t>G.I.1.5!B13</t>
  </si>
  <si>
    <t>G.I.1.6!B13</t>
  </si>
  <si>
    <t>G.I.1.7!B13</t>
  </si>
  <si>
    <t>G.I.1.8!B13</t>
  </si>
  <si>
    <t>G.I.1.9!B13</t>
  </si>
  <si>
    <t>G.I.1.10!B13</t>
  </si>
  <si>
    <t>G.I.1.11!B13</t>
  </si>
  <si>
    <t>G.I.1.12!B13</t>
  </si>
  <si>
    <t>G.I.1.13!B13</t>
  </si>
  <si>
    <t>G.I.1.14!B13</t>
  </si>
  <si>
    <t>G.I.1.15!B13</t>
  </si>
  <si>
    <t>G.I.1.16!B13</t>
  </si>
  <si>
    <t>G.I.1.17!B13</t>
  </si>
  <si>
    <t>G.I.1.18!B13</t>
  </si>
  <si>
    <t>G.I.1.19!B13</t>
  </si>
  <si>
    <t>G.I.1.20!B13</t>
  </si>
  <si>
    <t>Q.I.1.2!B13</t>
  </si>
  <si>
    <t>G.I.1.21!B13</t>
  </si>
  <si>
    <t>G.I.1.22!B13</t>
  </si>
  <si>
    <t>G.I.1.23!B13</t>
  </si>
  <si>
    <t>Q.I.1.4!B13</t>
  </si>
  <si>
    <t>G.I.1.24!B13</t>
  </si>
  <si>
    <t>G.I.1.25!B13</t>
  </si>
  <si>
    <t>G.I.1.26!B13</t>
  </si>
  <si>
    <t>G.I.1.27!B13</t>
  </si>
  <si>
    <t>G.I.1.28!B13</t>
  </si>
  <si>
    <t>G.I.1.29!B13</t>
  </si>
  <si>
    <t>G.I.1.30!B13</t>
  </si>
  <si>
    <t>G.I.1.31!B13</t>
  </si>
  <si>
    <t>G.I.1.32!B13</t>
  </si>
  <si>
    <t>G.I.1.33!B13</t>
  </si>
  <si>
    <t>G.I.1.34!B13</t>
  </si>
  <si>
    <t>G.I.1.35!B13</t>
  </si>
  <si>
    <t>G.I.1.36!B13</t>
  </si>
  <si>
    <t>G.I.1.37!B13</t>
  </si>
  <si>
    <t>G.I.1.38!B13</t>
  </si>
  <si>
    <t>Chart I.1.32  •  3-, 6-months and 1-year Euribor rates</t>
  </si>
  <si>
    <t>Chart I.1.33  •  Price index of banks’ issuances</t>
  </si>
  <si>
    <t>Chart I.1.34  •  Maturity of banks’ issuances</t>
  </si>
  <si>
    <t>Data not provided</t>
  </si>
  <si>
    <t xml:space="preserve">Special issue: Profitability and solvency of the Portuguese banking system in a rising interest rate environment </t>
  </si>
  <si>
    <t>Special issue: Determinants of Cost of Equity for listed euro area banks</t>
  </si>
  <si>
    <t>Boletim Económico dezembro 2021</t>
  </si>
  <si>
    <t>Boletim Económico junho 2021</t>
  </si>
  <si>
    <t>December 2021 Economic Bulletin</t>
  </si>
  <si>
    <t>June 2022 Economic Bulletin</t>
  </si>
  <si>
    <t>Box 1  •  Decentralised Finance: The Good, the Bad and the Ugly</t>
  </si>
  <si>
    <t>Chart C1.1  •  Total Value Locked (TVL) in DeFi</t>
  </si>
  <si>
    <t>Total Value Locked in DeFi</t>
  </si>
  <si>
    <t>In millions of USD</t>
  </si>
  <si>
    <t>Chart I.1.2  •  Commodities Prices</t>
  </si>
  <si>
    <t>Chart I.1.3  •   5y5y and 1y1y inflation swaps – euro area and USA</t>
  </si>
  <si>
    <t>Chart I.1.4  •   Implied interest rate in the 3-month Euribor futures contracts</t>
  </si>
  <si>
    <t>Chart I.1.5  •  Equity and debt market volatility</t>
  </si>
  <si>
    <t>Chart I.1.6  •  10-year sovereign debt securities yields</t>
  </si>
  <si>
    <t>Chart I.1.7  •  Euro area 10-year sovereign debt securities spreads</t>
  </si>
  <si>
    <t>Chart I.1.8  •  Euro area non-financial corporations and banks debt securities yields</t>
  </si>
  <si>
    <t>Chart I.1.9  •  Stock market indexes</t>
  </si>
  <si>
    <t>Chart I.1.10  •  Price-to-earnings Ratios</t>
  </si>
  <si>
    <t>Gráfico I.1.31  •  Percentagem e valor de empréstimos com taxa fixa</t>
  </si>
  <si>
    <t>Volume de empréstimos</t>
  </si>
  <si>
    <t>Percentagem de empréstimos</t>
  </si>
  <si>
    <t>Loans amount</t>
  </si>
  <si>
    <t>Loans percentage</t>
  </si>
  <si>
    <t xml:space="preserve"> Bank's customers</t>
  </si>
  <si>
    <t xml:space="preserve">  Bank's new customers</t>
  </si>
  <si>
    <t xml:space="preserve">  Enterprises new to the credit market</t>
  </si>
  <si>
    <t>Clientes do banco</t>
  </si>
  <si>
    <t>Novo cliente do banco</t>
  </si>
  <si>
    <t>Empresas novas no mercado crédito</t>
  </si>
  <si>
    <t>Growth of loan stock</t>
  </si>
  <si>
    <t xml:space="preserve"> Other loans</t>
  </si>
  <si>
    <t>Loans guaranteed by the Government</t>
  </si>
  <si>
    <t>Outros empréstimos</t>
  </si>
  <si>
    <t>Empréstimos com garantia pública</t>
  </si>
  <si>
    <t>Crescimento do stock de empréstimos</t>
  </si>
  <si>
    <t>Quadro I.1.2  •  Contributos para o fluxo líquido de empréstimos a SNF (trimestral)</t>
  </si>
  <si>
    <t>Net purchases of other financial liabilities</t>
  </si>
  <si>
    <t>Financial debt</t>
  </si>
  <si>
    <t>o.w.  Currency and deposits with resident banks</t>
  </si>
  <si>
    <t xml:space="preserve">  Net acquisition of financial assets</t>
  </si>
  <si>
    <t xml:space="preserve">  Balance of capital transfers</t>
  </si>
  <si>
    <t xml:space="preserve">  Investment in real assets</t>
  </si>
  <si>
    <t>Aquisições líquidas de outros passivos financeiros</t>
  </si>
  <si>
    <t>Dívida financeira</t>
  </si>
  <si>
    <t>d.q Numerário e depósitos em bancos residentes</t>
  </si>
  <si>
    <t>Aquisições líquidas de ativos financeiros</t>
  </si>
  <si>
    <t>Saldo das transferências de capital</t>
  </si>
  <si>
    <t>Investimentos em ativos reais</t>
  </si>
  <si>
    <t>Current savings in Portugal</t>
  </si>
  <si>
    <t>Current savings in the euro area</t>
  </si>
  <si>
    <t>Liabilities</t>
  </si>
  <si>
    <t>Assets</t>
  </si>
  <si>
    <t>Passivos</t>
  </si>
  <si>
    <t xml:space="preserve">Ativos </t>
  </si>
  <si>
    <t>Poupança corrente em Portugal</t>
  </si>
  <si>
    <t>Poupança corrente na área do euro</t>
  </si>
  <si>
    <t>% of disposable income</t>
  </si>
  <si>
    <t>% rendimento disponível</t>
  </si>
  <si>
    <t>Quadro I.1.4  •  Origem e aplicação de fundos dos particulares</t>
  </si>
  <si>
    <t>Electricity, gas and water</t>
  </si>
  <si>
    <t>Industries</t>
  </si>
  <si>
    <t>Services</t>
  </si>
  <si>
    <t>Wholesale and retail</t>
  </si>
  <si>
    <t>Non-Financial Corporations</t>
  </si>
  <si>
    <t>Eletricidade, gás e água</t>
  </si>
  <si>
    <t>Sociedades não Financeiras</t>
  </si>
  <si>
    <t>Index December 2019=100</t>
  </si>
  <si>
    <t>Índice dezembro 2019 = 100</t>
  </si>
  <si>
    <t xml:space="preserve">Chart I.1.18  •   Profitability ratio (EBITDA/Total assets), by sector of activity </t>
  </si>
  <si>
    <t>Gráfico I.1.18  •  Evolução da rendibilidade (EBITDA) do ativo das SNF, por setor de atividade</t>
  </si>
  <si>
    <t>% EBITDA</t>
  </si>
  <si>
    <t>% EBIDTA</t>
  </si>
  <si>
    <t xml:space="preserve">Chart I.1.19  •  Interest coverage ratio, by sector of activity </t>
  </si>
  <si>
    <t>Gráfico I.1.19  •  Evolução do rácio de cobertura de gastos de financiamento</t>
  </si>
  <si>
    <t>Households loans</t>
  </si>
  <si>
    <t>Resident financial sector loans</t>
  </si>
  <si>
    <t>Nominal GDP change</t>
  </si>
  <si>
    <t>Change in total debt ratio</t>
  </si>
  <si>
    <t>Abatimentos ao ativo</t>
  </si>
  <si>
    <t>Crédito externo</t>
  </si>
  <si>
    <t>Empréstimos de particulares</t>
  </si>
  <si>
    <t>Empréstimos do setor financeiro residente</t>
  </si>
  <si>
    <t>Variação nominal do PIB</t>
  </si>
  <si>
    <t>Variação do rácio de endividamento</t>
  </si>
  <si>
    <t>% GDP</t>
  </si>
  <si>
    <t>% PIB</t>
  </si>
  <si>
    <t>dez.21</t>
  </si>
  <si>
    <t>jun.21</t>
  </si>
  <si>
    <t>dez.20</t>
  </si>
  <si>
    <t>jun.20</t>
  </si>
  <si>
    <t>dez.19</t>
  </si>
  <si>
    <t>jun.19</t>
  </si>
  <si>
    <t>dez.18</t>
  </si>
  <si>
    <t>jun.18</t>
  </si>
  <si>
    <t>dez.17</t>
  </si>
  <si>
    <t>jun.17</t>
  </si>
  <si>
    <t>dez.16</t>
  </si>
  <si>
    <t>jun.16</t>
  </si>
  <si>
    <t>Rácio dívida líquida depósitos</t>
  </si>
  <si>
    <t>Contributo PIB</t>
  </si>
  <si>
    <t>Contributo numerário e depósitos</t>
  </si>
  <si>
    <t>Contributo dívida total</t>
  </si>
  <si>
    <t>Chart I.1.21  •  Contributions to the changes in NFCs debt net of deposits</t>
  </si>
  <si>
    <t xml:space="preserve">Gráfico I.1.21  •  Contributos para a variação do rácio da dívida líquida de depósitos </t>
  </si>
  <si>
    <t xml:space="preserve">              Accommodation and food services</t>
  </si>
  <si>
    <t>Other income received</t>
  </si>
  <si>
    <t>Contributions and social benefits, net of transfers in kind</t>
  </si>
  <si>
    <t>Compensation of employees</t>
  </si>
  <si>
    <t xml:space="preserve">Disposable income (y-o-y) </t>
  </si>
  <si>
    <t>Outros contributos</t>
  </si>
  <si>
    <t>Cont. e prestações sociais líq. de transf. em espécie</t>
  </si>
  <si>
    <t>Remuneração de empregados</t>
  </si>
  <si>
    <t>Rendimento disponível (tvh)</t>
  </si>
  <si>
    <t>Mar. 16</t>
  </si>
  <si>
    <t>mar. 16</t>
  </si>
  <si>
    <t>set. 15</t>
  </si>
  <si>
    <t>Jun. 15</t>
  </si>
  <si>
    <t>jun. 15</t>
  </si>
  <si>
    <t>Mar. 15</t>
  </si>
  <si>
    <t>mar. 15</t>
  </si>
  <si>
    <t>set. 14</t>
  </si>
  <si>
    <t>Jun. 14</t>
  </si>
  <si>
    <t>jun. 14</t>
  </si>
  <si>
    <t>Mar. 14</t>
  </si>
  <si>
    <t>mar. 14</t>
  </si>
  <si>
    <t>dez. 13</t>
  </si>
  <si>
    <t>set. 13</t>
  </si>
  <si>
    <t>Jun. 13</t>
  </si>
  <si>
    <t>jun. 13</t>
  </si>
  <si>
    <t>Mar. 13</t>
  </si>
  <si>
    <t>mar. 13</t>
  </si>
  <si>
    <t>dez. 12</t>
  </si>
  <si>
    <t>set. 12</t>
  </si>
  <si>
    <t>Jun. 12</t>
  </si>
  <si>
    <t>jun. 12</t>
  </si>
  <si>
    <t>Mar. 12</t>
  </si>
  <si>
    <t>mar. 12</t>
  </si>
  <si>
    <t>dez. 11</t>
  </si>
  <si>
    <t>set. 11</t>
  </si>
  <si>
    <t>Jun. 11</t>
  </si>
  <si>
    <t>jun. 11</t>
  </si>
  <si>
    <t>Mar. 11</t>
  </si>
  <si>
    <t>mar. 11</t>
  </si>
  <si>
    <t>dez. 10</t>
  </si>
  <si>
    <t>Euro Area</t>
  </si>
  <si>
    <t>Percentil 75</t>
  </si>
  <si>
    <t>Percentil 25</t>
  </si>
  <si>
    <t xml:space="preserve">% rendimento disponível </t>
  </si>
  <si>
    <t>Chart I.1.24  •  Evolution of the indebtedness ratio of households in the euro area and in Portugal</t>
  </si>
  <si>
    <t>Debt contribution</t>
  </si>
  <si>
    <t>GDP contribution</t>
  </si>
  <si>
    <t>Change in the public debt-to-GDP ratio</t>
  </si>
  <si>
    <t>Public debt-to-GDP ratio</t>
  </si>
  <si>
    <t>Contributo da variação da dívida</t>
  </si>
  <si>
    <t>Contributo da variação do PIB (nominal)</t>
  </si>
  <si>
    <t>Variação do rácio da dívida</t>
  </si>
  <si>
    <t>Rácio de dívida pública</t>
  </si>
  <si>
    <t xml:space="preserve">Chart I.1.25  •  Contributions to the change in public debt </t>
  </si>
  <si>
    <t xml:space="preserve">Gráfico I.1.25  •  Contributos para a variaçao do rácio da dívida pública </t>
  </si>
  <si>
    <t>Área Euro</t>
  </si>
  <si>
    <t>n.d./n.a.</t>
  </si>
  <si>
    <t>Jan. a mar. 2022</t>
  </si>
  <si>
    <t>Average maturity of medium and long term debt issued</t>
  </si>
  <si>
    <t>Residual maturity of debt</t>
  </si>
  <si>
    <t>Cost of new issuances</t>
  </si>
  <si>
    <t>Average cost of debt</t>
  </si>
  <si>
    <t>Maturidade média da dívida de médio e longo emitida</t>
  </si>
  <si>
    <t>Maturidade residual do stock</t>
  </si>
  <si>
    <t>Custo da dívida emitida</t>
  </si>
  <si>
    <t>Custo do stock de dívida</t>
  </si>
  <si>
    <t xml:space="preserve">Gráfico I.1.27  •  Custo e maturidade da dívida pública </t>
  </si>
  <si>
    <t>Em percentagem do total de empréstimos a SNF</t>
  </si>
  <si>
    <t>Chart I.1.17  •  Loans to NFC collateralized by real estate in Portugal and in the euro area - September 2021</t>
  </si>
  <si>
    <t>Gráfico I.1.17  •  Empréstimos a SNF garantidos por imovéis em Portugal e na área do euro – setembro de 2021</t>
  </si>
  <si>
    <t>Very Expensive</t>
  </si>
  <si>
    <t>Expensive</t>
  </si>
  <si>
    <t>Fair value</t>
  </si>
  <si>
    <t>Cheap</t>
  </si>
  <si>
    <t>Very Cheap</t>
  </si>
  <si>
    <t>Muito caros</t>
  </si>
  <si>
    <t>Caros</t>
  </si>
  <si>
    <t>Valor justo</t>
  </si>
  <si>
    <t>Baratos</t>
  </si>
  <si>
    <t>Muito baratos</t>
  </si>
  <si>
    <t>Em percentagem do total de respostas</t>
  </si>
  <si>
    <t>Chart I.1.16  •  View of Current Market Valuation Levels of commercial real estate in Portugal and the euro area</t>
  </si>
  <si>
    <t>Gráfico I.1.16  •  Opinião dos operadores de mercado acerca dos preços dos imóveis comerciais em Portugal e na área do euro</t>
  </si>
  <si>
    <t>Hotel</t>
  </si>
  <si>
    <t>Hotéis</t>
  </si>
  <si>
    <t>Industrial</t>
  </si>
  <si>
    <t>Office</t>
  </si>
  <si>
    <t>Escritórios</t>
  </si>
  <si>
    <t>Chart I.1.15  •  Developments in commercial real estate assets valuations per segment</t>
  </si>
  <si>
    <t>Gráfico I.1.15  •  Evolução da valorização dos ativos imobiliários comerciais por segmento, em Portugal e na área do euro</t>
  </si>
  <si>
    <t>Cumulative change in house prices</t>
  </si>
  <si>
    <t>Cumulative change in the stock of housing loans</t>
  </si>
  <si>
    <t>Variação acumulada dos preços da habitação</t>
  </si>
  <si>
    <t>Variação acumulada do crédito a particulares para habitação</t>
  </si>
  <si>
    <t>Chart I.1.14  •  Cumulative change in house prices and in the stock of housing loans for the euro area countries</t>
  </si>
  <si>
    <t>Gráfico I.1.14  •  Variação acumulada dos preços da habitação e do crédito a particulares para habitação para os países da área euro</t>
  </si>
  <si>
    <t>2018 Q2</t>
  </si>
  <si>
    <t>2018 T2</t>
  </si>
  <si>
    <t>2018 Q1</t>
  </si>
  <si>
    <t>2018 T1</t>
  </si>
  <si>
    <t>2017 Q4</t>
  </si>
  <si>
    <t>2017 T4</t>
  </si>
  <si>
    <t>2017 Q3</t>
  </si>
  <si>
    <t>2017 T3</t>
  </si>
  <si>
    <t>2017 Q2</t>
  </si>
  <si>
    <t>2017 T2</t>
  </si>
  <si>
    <t>2017 Q1</t>
  </si>
  <si>
    <t>2017 T1</t>
  </si>
  <si>
    <t>2016 Q4</t>
  </si>
  <si>
    <t>2016 T4</t>
  </si>
  <si>
    <t>2016 Q3</t>
  </si>
  <si>
    <t>2016 T3</t>
  </si>
  <si>
    <t>2016 Q2</t>
  </si>
  <si>
    <t>2016 T2</t>
  </si>
  <si>
    <t>2016 Q1</t>
  </si>
  <si>
    <t>2016 T1</t>
  </si>
  <si>
    <t>2015 Q4</t>
  </si>
  <si>
    <t>2015 T4</t>
  </si>
  <si>
    <t>2015 Q3</t>
  </si>
  <si>
    <t>2015 T3</t>
  </si>
  <si>
    <t>2015 Q2</t>
  </si>
  <si>
    <t>2015 T2</t>
  </si>
  <si>
    <t>2015 Q1</t>
  </si>
  <si>
    <t>2015 T1</t>
  </si>
  <si>
    <t>2014 Q4</t>
  </si>
  <si>
    <t>2014 T4</t>
  </si>
  <si>
    <t>2014 Q3</t>
  </si>
  <si>
    <t>2014 T3</t>
  </si>
  <si>
    <t>2014 Q2</t>
  </si>
  <si>
    <t>2014 T2</t>
  </si>
  <si>
    <t>2014 Q1</t>
  </si>
  <si>
    <t>2014 T1</t>
  </si>
  <si>
    <t>2013 Q4</t>
  </si>
  <si>
    <t>2013 T4</t>
  </si>
  <si>
    <t>2013 Q3</t>
  </si>
  <si>
    <t>2013 T3</t>
  </si>
  <si>
    <t>2013 Q2</t>
  </si>
  <si>
    <t>2013 T2</t>
  </si>
  <si>
    <t>2013 Q1</t>
  </si>
  <si>
    <t>2013 T1</t>
  </si>
  <si>
    <t>2012 Q4</t>
  </si>
  <si>
    <t>2012 T4</t>
  </si>
  <si>
    <t>2012 Q3</t>
  </si>
  <si>
    <t>2012 T3</t>
  </si>
  <si>
    <t>2012 Q2</t>
  </si>
  <si>
    <t>2012 T2</t>
  </si>
  <si>
    <t>2012 Q1</t>
  </si>
  <si>
    <t>2012 T1</t>
  </si>
  <si>
    <t>2011 Q4</t>
  </si>
  <si>
    <t>2011 T4</t>
  </si>
  <si>
    <t>2011 Q3</t>
  </si>
  <si>
    <t>2011 T3</t>
  </si>
  <si>
    <t>2011 Q2</t>
  </si>
  <si>
    <t>2011 T2</t>
  </si>
  <si>
    <t>2011 Q1</t>
  </si>
  <si>
    <t>2011 T1</t>
  </si>
  <si>
    <t>2010 Q4</t>
  </si>
  <si>
    <t>2010 T4</t>
  </si>
  <si>
    <t>2010 Q3</t>
  </si>
  <si>
    <t>2010 T3</t>
  </si>
  <si>
    <t>2010 Q2</t>
  </si>
  <si>
    <t>2010 T2</t>
  </si>
  <si>
    <t>2010 Q1</t>
  </si>
  <si>
    <t>2010 T1</t>
  </si>
  <si>
    <t>2009 Q4</t>
  </si>
  <si>
    <t>2009 T4</t>
  </si>
  <si>
    <t>2009 Q3</t>
  </si>
  <si>
    <t>2009 T3</t>
  </si>
  <si>
    <t>2009 Q2</t>
  </si>
  <si>
    <t>2009 T2</t>
  </si>
  <si>
    <t>2009 Q1</t>
  </si>
  <si>
    <t>2009 T1</t>
  </si>
  <si>
    <t>2008 Q4</t>
  </si>
  <si>
    <t>2008 T4</t>
  </si>
  <si>
    <t>2008 Q3</t>
  </si>
  <si>
    <t>2008 T3</t>
  </si>
  <si>
    <t>2008 Q2</t>
  </si>
  <si>
    <t>2008 T2</t>
  </si>
  <si>
    <t>2008 Q1</t>
  </si>
  <si>
    <t>2008 T1</t>
  </si>
  <si>
    <t>2007 Q4</t>
  </si>
  <si>
    <t>2007 T4</t>
  </si>
  <si>
    <t>2007 Q3</t>
  </si>
  <si>
    <t>2007 T3</t>
  </si>
  <si>
    <t>2007 Q2</t>
  </si>
  <si>
    <t>2007 T2</t>
  </si>
  <si>
    <t>2007 Q1</t>
  </si>
  <si>
    <t>2007 T1</t>
  </si>
  <si>
    <t>2006 Q4</t>
  </si>
  <si>
    <t>2006 T4</t>
  </si>
  <si>
    <t>2006 Q3</t>
  </si>
  <si>
    <t>2006 T3</t>
  </si>
  <si>
    <t>2006 Q2</t>
  </si>
  <si>
    <t>2006 T2</t>
  </si>
  <si>
    <t>2006 Q1</t>
  </si>
  <si>
    <t>2006 T1</t>
  </si>
  <si>
    <t>2005 Q4</t>
  </si>
  <si>
    <t>2005 T4</t>
  </si>
  <si>
    <t>2005 Q3</t>
  </si>
  <si>
    <t>2005 T3</t>
  </si>
  <si>
    <t>2005 Q2</t>
  </si>
  <si>
    <t>2005 T2</t>
  </si>
  <si>
    <t>2005 Q1</t>
  </si>
  <si>
    <t>2005 T1</t>
  </si>
  <si>
    <t>2004 Q4</t>
  </si>
  <si>
    <t>2004 T4</t>
  </si>
  <si>
    <t>2004 Q3</t>
  </si>
  <si>
    <t>2004 T3</t>
  </si>
  <si>
    <t>2004 Q2</t>
  </si>
  <si>
    <t>2004 T2</t>
  </si>
  <si>
    <t>2004 Q1</t>
  </si>
  <si>
    <t>2004 T1</t>
  </si>
  <si>
    <t>2003 Q4</t>
  </si>
  <si>
    <t>2003 T4</t>
  </si>
  <si>
    <t>2003 Q3</t>
  </si>
  <si>
    <t>2003 T3</t>
  </si>
  <si>
    <t>2003 Q2</t>
  </si>
  <si>
    <t>2003 T2</t>
  </si>
  <si>
    <t>2003 Q1</t>
  </si>
  <si>
    <t>2003 T1</t>
  </si>
  <si>
    <t>2002 Q4</t>
  </si>
  <si>
    <t>2002 T4</t>
  </si>
  <si>
    <t>2002 Q3</t>
  </si>
  <si>
    <t>2002 T3</t>
  </si>
  <si>
    <t>2002 Q2</t>
  </si>
  <si>
    <t>2002 T2</t>
  </si>
  <si>
    <t>2002 Q1</t>
  </si>
  <si>
    <t>2002 T1</t>
  </si>
  <si>
    <t>2001 Q4</t>
  </si>
  <si>
    <t>2001 T4</t>
  </si>
  <si>
    <t>2001 Q3</t>
  </si>
  <si>
    <t>2001 T3</t>
  </si>
  <si>
    <t>2001 Q2</t>
  </si>
  <si>
    <t>2001 T2</t>
  </si>
  <si>
    <t>2001 Q1</t>
  </si>
  <si>
    <t>2001 T1</t>
  </si>
  <si>
    <t>2000 Q4</t>
  </si>
  <si>
    <t>2000 T4</t>
  </si>
  <si>
    <t>2000 Q3</t>
  </si>
  <si>
    <t>2000 T3</t>
  </si>
  <si>
    <t>2000 Q2</t>
  </si>
  <si>
    <t>2000 T2</t>
  </si>
  <si>
    <t>2000 Q1</t>
  </si>
  <si>
    <t>2000 T1</t>
  </si>
  <si>
    <t>1999 Q4</t>
  </si>
  <si>
    <t>1999 T4</t>
  </si>
  <si>
    <t>1999 Q3</t>
  </si>
  <si>
    <t>1999 T3</t>
  </si>
  <si>
    <t>1999 Q2</t>
  </si>
  <si>
    <t>1999 T2</t>
  </si>
  <si>
    <t>1999 Q1</t>
  </si>
  <si>
    <t>1999 T1</t>
  </si>
  <si>
    <t>1998 Q4</t>
  </si>
  <si>
    <t>1998 T4</t>
  </si>
  <si>
    <t>1998 Q3</t>
  </si>
  <si>
    <t>1998 T3</t>
  </si>
  <si>
    <t>1998 Q2</t>
  </si>
  <si>
    <t>1998 T2</t>
  </si>
  <si>
    <t>1998 Q1</t>
  </si>
  <si>
    <t>1998 T1</t>
  </si>
  <si>
    <t>1997 Q4</t>
  </si>
  <si>
    <t>1997 T4</t>
  </si>
  <si>
    <t>1997 Q3</t>
  </si>
  <si>
    <t>1997 T3</t>
  </si>
  <si>
    <t>1997 Q2</t>
  </si>
  <si>
    <t>1997 T2</t>
  </si>
  <si>
    <t>1997 Q1</t>
  </si>
  <si>
    <t>1997 T1</t>
  </si>
  <si>
    <t>1996 Q4</t>
  </si>
  <si>
    <t>1996 T4</t>
  </si>
  <si>
    <t>1996 Q3</t>
  </si>
  <si>
    <t>1996 T3</t>
  </si>
  <si>
    <t>1996 Q2</t>
  </si>
  <si>
    <t>1996 T2</t>
  </si>
  <si>
    <t>1996 Q1</t>
  </si>
  <si>
    <t>1996 T1</t>
  </si>
  <si>
    <t>1995 Q4</t>
  </si>
  <si>
    <t>1995 T4</t>
  </si>
  <si>
    <t>1995 Q3</t>
  </si>
  <si>
    <t>1995 T3</t>
  </si>
  <si>
    <t>1995 Q2</t>
  </si>
  <si>
    <t>1995 T2</t>
  </si>
  <si>
    <t>1995 Q1</t>
  </si>
  <si>
    <t>1995 T1</t>
  </si>
  <si>
    <t>Real house prices</t>
  </si>
  <si>
    <t>Preços reais da habitação</t>
  </si>
  <si>
    <t>Index</t>
  </si>
  <si>
    <t>Chart I.1.13  •  Valuation measures of house prices in Portugal</t>
  </si>
  <si>
    <t>Labour</t>
  </si>
  <si>
    <t>Materials</t>
  </si>
  <si>
    <t>Mão-de-obra</t>
  </si>
  <si>
    <t>Materiais</t>
  </si>
  <si>
    <t>Chart I.1.12  •  Average change of the last 12 months of New Housing Construction Costs Index</t>
  </si>
  <si>
    <t>Transacted amount without bank credit financing</t>
  </si>
  <si>
    <t>Transacted amount financed with bank credit</t>
  </si>
  <si>
    <t>Montante transacionado sem recurso a crédito interno</t>
  </si>
  <si>
    <t>Montante transacionado com recurso a crédito interno</t>
  </si>
  <si>
    <t>Chart I.1.11  •  Transactions in dwellings versus new housing loans</t>
  </si>
  <si>
    <t>Gráfico I.1.11  •  Transações de alojamentos familiares versus novas operações de crédito à habitação</t>
  </si>
  <si>
    <t>Consumption Portugal (adjusted for the effect of sales of credit portfolios)</t>
  </si>
  <si>
    <t>Housing Portugal (adjusted for the effect of sales of credit portfolios)</t>
  </si>
  <si>
    <t>Housing Euro area</t>
  </si>
  <si>
    <t>Consumption Euro area</t>
  </si>
  <si>
    <t>Housing Portugal</t>
  </si>
  <si>
    <t>Consumption Portugal</t>
  </si>
  <si>
    <t>Consumo Portugal (série ajustada de cedências de crédito)</t>
  </si>
  <si>
    <t>Habitação Portugal (série ajustada de cedências de crédito)</t>
  </si>
  <si>
    <t>Habitação área do euro</t>
  </si>
  <si>
    <t>Consumo área do euro</t>
  </si>
  <si>
    <t>Habitação Portugal</t>
  </si>
  <si>
    <t>Consumo Portugal</t>
  </si>
  <si>
    <t>Chart I.2.3  •  Annual rate of change of bank loans to households</t>
  </si>
  <si>
    <t>Gráfico I.2.3  •  Taxa de variação anual dos empréstimos concedidos a particulares pelo sistema bancário</t>
  </si>
  <si>
    <t>ECB</t>
  </si>
  <si>
    <t>European Union (EU)</t>
  </si>
  <si>
    <t>Other residents</t>
  </si>
  <si>
    <t>Resident NMFI</t>
  </si>
  <si>
    <t>Resident OMFI</t>
  </si>
  <si>
    <t>Banco de Portugal</t>
  </si>
  <si>
    <t>Outros não residentes (exc. UE e BCE)</t>
  </si>
  <si>
    <t>BCE</t>
  </si>
  <si>
    <t xml:space="preserve">União Europeia (UE) </t>
  </si>
  <si>
    <t>Outros residentes</t>
  </si>
  <si>
    <t>IFNM residentes</t>
  </si>
  <si>
    <t>OIFM residentes</t>
  </si>
  <si>
    <t>Gráfico I.1.28  •  Estrutura de detentores de dívida pública portuguesa</t>
  </si>
  <si>
    <t>Table I.1.4  •  Source and application of household funds</t>
  </si>
  <si>
    <t>% financiada com recurso a crédito interno</t>
  </si>
  <si>
    <t>Share financed with bank credit</t>
  </si>
  <si>
    <t>% financiada com recurso a crédito exc. Renegociações</t>
  </si>
  <si>
    <t>Share financed with bank credit exc. Renegotiations</t>
  </si>
  <si>
    <t>Outros serviços</t>
  </si>
  <si>
    <t>Indústria</t>
  </si>
  <si>
    <t>Non-residents' credit</t>
  </si>
  <si>
    <t>% disposable income</t>
  </si>
  <si>
    <t>Jan. to Mar. 22</t>
  </si>
  <si>
    <t>Dec. 10</t>
  </si>
  <si>
    <t>Dec. 11</t>
  </si>
  <si>
    <t>Dec. 12</t>
  </si>
  <si>
    <t>Dec. 13</t>
  </si>
  <si>
    <t>Other non-residents (exc. EU e ECB)</t>
  </si>
  <si>
    <t>Gráfico I.1.4  •  Taxa de juro implícita nos contratos de futuros sobre a Euribor a 3 meses</t>
  </si>
  <si>
    <t>Gráfico I.1.1  •  Inflação</t>
  </si>
  <si>
    <t>Gráfico I.1.13  •  Medidas de valorização da habitação em Portugal</t>
  </si>
  <si>
    <t>Gráfico I.1.20  •  Contributos para a variação do rácio de endividamento das SNF</t>
  </si>
  <si>
    <t>Gráfico I.1.22  •  Evolução dos depósitos de SNF no G8 em 2020 e 2021, por setor de atividade</t>
  </si>
  <si>
    <t>Chart I.1.1  •  Inflation</t>
  </si>
  <si>
    <t>Chart I.1.31  •  Percentage and amount of fixed-rate loans</t>
  </si>
  <si>
    <t>Chart I.1.35  •  Domestic Systemic Risk Indicator</t>
  </si>
  <si>
    <t>Chart I.1.36  •  Distribution of new credit for 
house purchases by LTV ratio</t>
  </si>
  <si>
    <t>Chart I.1.27  •  Cost and maturity of public debt</t>
  </si>
  <si>
    <t>Chart I.1.28  •  Structure of Portuguese public debt holders</t>
  </si>
  <si>
    <t>Table I.2.12  •  Sovereign debt securities by portfolio</t>
  </si>
  <si>
    <t>Gráfico I.1.24  •  Evolução do rácio de endividamento dos particulares na área do euro e em Portugal</t>
  </si>
  <si>
    <t xml:space="preserve">Gráfico I.1.35  •  Indicador de Risco Sistémico Doméstico </t>
  </si>
  <si>
    <t>Gráfico I.1.36  •  Distribuição das novas operações de crédito à habitação por rácio LTV</t>
  </si>
  <si>
    <t>Gráfico 1  •  Dispersão do COE estimado por banco e mediana do ROE</t>
  </si>
  <si>
    <t>Gráfico 2  •  COE estimado por quartis do ativo total</t>
  </si>
  <si>
    <t>Gráfico C2.4  •  Distribuições estimadas da variação dos preços da habitação, em termos reais, em 2021 T4</t>
  </si>
  <si>
    <t>Gráfico C2.3  •  Projeções out-of-sample dos percentis 10 e 50 da variação dos preços da habitação, em termos reais, em 2021 T4</t>
  </si>
  <si>
    <t>Quadro C3.1  •  Empréstimos  não produtivos que beneficiaram de moratória associados a SNF – atividade consolidada</t>
  </si>
  <si>
    <t>Gráfico C5.1  •  Empréstimos a particulares que beneficiaram de moratória</t>
  </si>
  <si>
    <t>Quadro 1  •  Estatísticas descritivas por país dos bancos incluídos na análise</t>
  </si>
  <si>
    <t>Gráfico 2 •  Diferencial entre cenários do rácio de capital CET 1</t>
  </si>
  <si>
    <t>Note: In this file, the data underlying the Financial Stability Report tables and charts are made available. 
No data from some private sources are disclosed.</t>
  </si>
  <si>
    <r>
      <t xml:space="preserve">Nota: Neste ficheiro são disponibilizados os dados subjacentes aos quadros e aos gráficos do </t>
    </r>
    <r>
      <rPr>
        <i/>
        <sz val="14"/>
        <color theme="1"/>
        <rFont val="Calibri"/>
        <family val="2"/>
        <scheme val="minor"/>
      </rPr>
      <t>Relatório de Estabilidade Financeira</t>
    </r>
    <r>
      <rPr>
        <sz val="14"/>
        <color theme="1"/>
        <rFont val="Calibri"/>
        <family val="2"/>
        <scheme val="minor"/>
      </rPr>
      <t>. 
Não são divulgados dados de algumas fontes privadas.</t>
    </r>
  </si>
  <si>
    <t>Chart C2.3  •  Out-of-sample projections for the 10th and 50th percentiles of the changes in real house prices, in 2021 Q4</t>
  </si>
  <si>
    <t>Table I.1.2   •  Contributions to the net flow of loans to NFCs (quarterly)</t>
  </si>
  <si>
    <t>Chart C6.1  •  Carbon intensity of the economy and of the banking system's loan portfolio</t>
  </si>
  <si>
    <t>Table 1  •  Financial and macroeconomic scenarios</t>
  </si>
  <si>
    <t>Chart 1  •  Short term interest rate and portuguese 10-year sovereign debt yield</t>
  </si>
  <si>
    <t>Chart I.1.20  •  Contributions to the changes in NFC's indebtedness ratio</t>
  </si>
  <si>
    <t>Non-Financial Corporations w/ credit moratorium</t>
  </si>
  <si>
    <t>Manufacturing w/ credit moratorium</t>
  </si>
  <si>
    <t>Construction  w/ credit moratorium</t>
  </si>
  <si>
    <t>Wholesale and retail  w/ credit moratorium</t>
  </si>
  <si>
    <t xml:space="preserve">              Accommodation and food services  w/ credit moratorium</t>
  </si>
  <si>
    <t>Transportation and storage  w/ credit moratorium</t>
  </si>
  <si>
    <t>Sociedades não Financeiras c/ moratória crédito</t>
  </si>
  <si>
    <t>Indústria transformadora  c/ moratória crédito</t>
  </si>
  <si>
    <t>Construção  c/ moratória crédito</t>
  </si>
  <si>
    <t>Comércio c/ moratória crédito</t>
  </si>
  <si>
    <t>Alojamento e restauração   c/ moratória crédito</t>
  </si>
  <si>
    <t>Transportes e armazenagem   c/ moratória crédito</t>
  </si>
  <si>
    <t>Chart I.1.22  •  Change in NFC deposits with G8, in 2020 and 2021 , by sector of activity</t>
  </si>
  <si>
    <t>Chart I.1.23  •  Households disposable income</t>
  </si>
  <si>
    <t>Sep. 11</t>
  </si>
  <si>
    <t>Sep. 12</t>
  </si>
  <si>
    <t>Sep. 13</t>
  </si>
  <si>
    <t>Sep. 14</t>
  </si>
  <si>
    <t>Sep. 15</t>
  </si>
  <si>
    <t>Chart I.1.26  •  Projections for the evolution of public debt</t>
  </si>
  <si>
    <t>Gráfico I.1.12  •  Variação média dos últimos 12 meses do Índice de Custos de Construção de Habitação Nova</t>
  </si>
  <si>
    <t>Gráfico I.1.26  •  Projeções para a evolução da dívida pública</t>
  </si>
  <si>
    <t>Gráfico I.1.30  •  Evolução da qualidade dos ativos</t>
  </si>
  <si>
    <t xml:space="preserve">Gráfico I.1.23  •  Rendimento disponível dos particulares </t>
  </si>
  <si>
    <r>
      <t xml:space="preserve">Gráfico I.2.7  •  Transferências de empréstimos entre </t>
    </r>
    <r>
      <rPr>
        <i/>
        <sz val="9"/>
        <color theme="5"/>
        <rFont val="Open Sans"/>
        <family val="2"/>
      </rPr>
      <t>stages</t>
    </r>
    <r>
      <rPr>
        <sz val="9"/>
        <color theme="5"/>
        <rFont val="Open Sans"/>
        <family val="2"/>
      </rPr>
      <t xml:space="preserve"> (líquidas de saídas)</t>
    </r>
  </si>
  <si>
    <t>Table C4.1  •  Stock of loans to NFCs (March 2022) - domestic activity</t>
  </si>
  <si>
    <t>Produto Interno Bruto (tva)</t>
  </si>
  <si>
    <t xml:space="preserve">Índice harmonizado de preços no consumidor (tva) </t>
  </si>
  <si>
    <t>Gross domestic product (yoy)</t>
  </si>
  <si>
    <t>Harmonised index of consumer prices (yoy)</t>
  </si>
  <si>
    <t>Gross NPL ratio, Dec. 2020</t>
  </si>
  <si>
    <t>Box 4  •  Credit risk of loans to NFCs potentially more affected by the rise in the cost of energy, other commodities and the pandemic</t>
  </si>
  <si>
    <t>Chart C4.1  •  Energy and commodity intensity in production and leverage ratio, by sector of activity</t>
  </si>
  <si>
    <t>Expenditure on energy and commodities</t>
  </si>
  <si>
    <t>Least affected sectors</t>
  </si>
  <si>
    <t>Only by the rise in energy and/or commodity costs</t>
  </si>
  <si>
    <t>By the rise in energy and/or commodity costs and the pandemic</t>
  </si>
  <si>
    <r>
      <t xml:space="preserve">Table C4.2  •  Breakdown of the </t>
    </r>
    <r>
      <rPr>
        <sz val="9"/>
        <color theme="0" tint="-0.34998626667073579"/>
        <rFont val="Open Sans"/>
        <family val="2"/>
      </rPr>
      <t>stock</t>
    </r>
    <r>
      <rPr>
        <i/>
        <sz val="9"/>
        <color theme="0" tint="-0.34998626667073579"/>
        <rFont val="Open Sans"/>
        <family val="2"/>
      </rPr>
      <t xml:space="preserve"> of loans to NFCs (March 2022)</t>
    </r>
  </si>
  <si>
    <t>Sectors more affected by energy and/or raw commodities and by the pandemic</t>
  </si>
  <si>
    <t>Sectors more affected only by energy and/or commodities</t>
  </si>
  <si>
    <t>Sectors more affected only by the pandemic</t>
  </si>
  <si>
    <t>Risk class 1 (lower risk)</t>
  </si>
  <si>
    <t>Risk class 3 (higher risk)</t>
  </si>
  <si>
    <t>Manufacturing, mining and quarrying</t>
  </si>
  <si>
    <t>Portugal (adjusted for securitisation and loan transfers)</t>
  </si>
  <si>
    <t>≤ 1 year</t>
  </si>
  <si>
    <t>&gt; 8 years</t>
  </si>
  <si>
    <t>Table I.2.3  •  Annual rates of change of bank loans to NFC - domestic activity</t>
  </si>
  <si>
    <t>Box 5  •  Credit quality of loans to households that benefited from credit moratoria</t>
  </si>
  <si>
    <t>Chart C5.1  •  Loans to households that benefited from moratoria</t>
  </si>
  <si>
    <t>Table C5.1  •  Amount of loans associated with households with pre-pandemic default and/or households with current default in other agreements</t>
  </si>
  <si>
    <t xml:space="preserve">Loans that were under moratoria </t>
  </si>
  <si>
    <t xml:space="preserve">Loans that were not under moratoria </t>
  </si>
  <si>
    <t>% of the structure of each portfolio</t>
  </si>
  <si>
    <t xml:space="preserve">% of total loans to households </t>
  </si>
  <si>
    <t>No default</t>
  </si>
  <si>
    <t>Pre-pandemic and current default</t>
  </si>
  <si>
    <t>Table 1  •  Descriptive statistics by country of the banks under analysis</t>
  </si>
  <si>
    <t>Chart 1  •  Dispersion of the COE estimates and the median of the ROE</t>
  </si>
  <si>
    <t>Chart 2  •  COE estimates by quartile of total assets</t>
  </si>
  <si>
    <r>
      <t xml:space="preserve">Superior a 1 ano e inferior ou igual a 6 anos / </t>
    </r>
    <r>
      <rPr>
        <b/>
        <i/>
        <sz val="9"/>
        <color theme="0" tint="-0.34998626667073579"/>
        <rFont val="Open Sans"/>
        <family val="2"/>
      </rPr>
      <t>More than 1 year and less than or equal to 6 years</t>
    </r>
  </si>
  <si>
    <r>
      <t xml:space="preserve">Superior a 6 anos / </t>
    </r>
    <r>
      <rPr>
        <b/>
        <i/>
        <sz val="9"/>
        <color theme="0" tint="-0.34998626667073579"/>
        <rFont val="Open Sans"/>
        <family val="2"/>
      </rPr>
      <t>More than 6 years</t>
    </r>
  </si>
  <si>
    <t>Loans' interest rate update frequency</t>
  </si>
  <si>
    <t>Table I.2.6  •  NFCs loan stock, by loans' interest rate update frequency and loans' residual maturity</t>
  </si>
  <si>
    <t>CPRS with uncertain impact</t>
  </si>
  <si>
    <t>Box 6  •  Climate transition and credit risk of NFCs</t>
  </si>
  <si>
    <t>Chart C6.2  •  Stock of loans to NFCs by credit risk class and by CPRS</t>
  </si>
  <si>
    <t>Chart I.2.9  •  Current LTV of housing loans stock in 2021</t>
  </si>
  <si>
    <t>Gráfico I.2.9  •  LTV atual do stock de empréstimos à habitação em 2021</t>
  </si>
  <si>
    <t>Empresas com rácio de cobertura de gastos de financiamento inferior a 2 e mediana do rácio de disponibilidades de caixa inferior à mediana desse indicador para o respetivo setor de atividade</t>
  </si>
  <si>
    <t xml:space="preserve">Sectors potentially more affected by the rise in energy and/or commodity costs </t>
  </si>
  <si>
    <t>NFCs with capital ratio and cash-to-assets ratio lower than the sector of activity median</t>
  </si>
  <si>
    <t>NFCs with financing expenses coverage ratio lower than 2 and cash-to-assets ratio lower than the sector of activity median</t>
  </si>
  <si>
    <r>
      <rPr>
        <b/>
        <sz val="9"/>
        <color theme="5"/>
        <rFont val="Open Sans"/>
        <family val="2"/>
      </rPr>
      <t xml:space="preserve">SNF que recorreram à moratória / </t>
    </r>
    <r>
      <rPr>
        <b/>
        <i/>
        <sz val="9"/>
        <color theme="0" tint="-0.34998626667073579"/>
        <rFont val="Open Sans"/>
        <family val="2"/>
      </rPr>
      <t>NFCs which benefited from the moratorium</t>
    </r>
  </si>
  <si>
    <r>
      <rPr>
        <b/>
        <sz val="9"/>
        <color theme="5"/>
        <rFont val="Open Sans"/>
        <family val="2"/>
      </rPr>
      <t xml:space="preserve">SNF que não recorreram à moratória / </t>
    </r>
    <r>
      <rPr>
        <b/>
        <i/>
        <sz val="9"/>
        <color theme="0" tint="-0.34998626667073579"/>
        <rFont val="Open Sans"/>
        <family val="2"/>
      </rPr>
      <t>NFCs which did not benefit from the moratorium</t>
    </r>
  </si>
  <si>
    <t>NFCs with state-guaranteed credit lines credit lines with grace period ending between April 2022 and December 2022</t>
  </si>
  <si>
    <t>Box 3  •  Credit quality of loans to non-financial corporations that benefited from the public loan moratorium</t>
  </si>
  <si>
    <t>Change in cash and deposits</t>
  </si>
  <si>
    <t xml:space="preserve"> Debt net of deposits</t>
  </si>
  <si>
    <t>Setores potencialmente mais afetados por aumentos dos custos da energia e/ou matérias primas</t>
  </si>
  <si>
    <t>Table I.2.10  •  Forborne loans ratio</t>
  </si>
  <si>
    <t>Table I.2.9  •  Gross NPL impairment coverage ratio</t>
  </si>
  <si>
    <t>Table I.2.8  •  Gross NPL ratio – contributions to the evolution</t>
  </si>
  <si>
    <t>Table I.2.7  •  Gross NPL ratio</t>
  </si>
  <si>
    <t>Table I.2.4  •  Loans to NFC, by credit risk class</t>
  </si>
  <si>
    <t>Table I.2.15  •  Risk weight</t>
  </si>
  <si>
    <t>kg CO2 equivalent / euro</t>
  </si>
  <si>
    <t>kg CO2 equivalente / euro</t>
  </si>
  <si>
    <t>As a percentage of average assets</t>
  </si>
  <si>
    <t>As a percentage of total loans to NFC</t>
  </si>
  <si>
    <t>As a percentage of total answers</t>
  </si>
  <si>
    <t>Produto interno bruto (tva)</t>
  </si>
  <si>
    <t>Gross domestic product (arc)</t>
  </si>
  <si>
    <t>Índice harmonizado de preços no consumidor (IHPC) (tvh)</t>
  </si>
  <si>
    <t>Harmonised index of consumer prices (HICP) (yoy)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</si>
</sst>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0.00\ _€_-;\-* #,##0.00\ _€_-;_-* &quot;-&quot;??\ _€_-;_-@_-"/>
    <numFmt numFmtId="165" formatCode="_-* #,##0.00\ [$€-1]_-;\-* #,##0.00\ [$€-1]_-;_-* &quot;-&quot;??\ [$€-1]_-"/>
    <numFmt numFmtId="166" formatCode="0.0"/>
    <numFmt numFmtId="167" formatCode="mmm\.\ yy"/>
    <numFmt numFmtId="168" formatCode="[$-809]\ mmm\.\ yy"/>
    <numFmt numFmtId="169" formatCode="[$-816]mmm\.\ yy;@"/>
    <numFmt numFmtId="170" formatCode="[$-409]mmm\.\ yy;@"/>
    <numFmt numFmtId="171" formatCode="[$-816]dd\-mmm\-yy;@"/>
    <numFmt numFmtId="172" formatCode="[$]dd\-mmm\-yy;@"/>
    <numFmt numFmtId="173" formatCode="[$]mmm\.\ yy;@"/>
    <numFmt numFmtId="174" formatCode="0.000"/>
    <numFmt numFmtId="175" formatCode="_-* #,##0.0\ _€_-;\-* #,##0.0\ _€_-;_-* &quot;-&quot;??\ _€_-;_-@_-"/>
    <numFmt numFmtId="176" formatCode="[$-409]mmm\-yy;@"/>
    <numFmt numFmtId="177" formatCode="#,##0.0_ ;\-#,##0.0\ "/>
  </numFmts>
  <fonts count="58" x14ac:knownFonts="1">
    <font>
      <sz val="11"/>
      <color theme="1"/>
      <name val="Calibri"/>
      <family val="2"/>
      <scheme val="minor"/>
    </font>
    <font>
      <sz val="11"/>
      <color theme="1"/>
      <name val="Calibri"/>
      <family val="2"/>
      <scheme val="minor"/>
    </font>
    <font>
      <sz val="10"/>
      <name val="Arial"/>
      <family val="2"/>
    </font>
    <font>
      <b/>
      <sz val="14"/>
      <name val="Calibri"/>
      <family val="2"/>
      <scheme val="minor"/>
    </font>
    <font>
      <sz val="10"/>
      <color theme="1"/>
      <name val="Calibri"/>
      <family val="2"/>
      <scheme val="minor"/>
    </font>
    <font>
      <sz val="18"/>
      <name val="Calibri"/>
      <family val="2"/>
      <scheme val="minor"/>
    </font>
    <font>
      <u/>
      <sz val="11"/>
      <color theme="10"/>
      <name val="Calibri"/>
      <family val="2"/>
    </font>
    <font>
      <sz val="11"/>
      <name val="Arial"/>
      <family val="2"/>
    </font>
    <font>
      <sz val="12"/>
      <color theme="1"/>
      <name val="Calibri"/>
      <family val="2"/>
      <scheme val="minor"/>
    </font>
    <font>
      <b/>
      <sz val="10"/>
      <color theme="1"/>
      <name val="Calibri"/>
      <family val="2"/>
      <scheme val="minor"/>
    </font>
    <font>
      <b/>
      <sz val="10"/>
      <name val="Calibri"/>
      <family val="2"/>
      <scheme val="minor"/>
    </font>
    <font>
      <sz val="9"/>
      <color theme="1"/>
      <name val="Calibri"/>
      <family val="2"/>
      <scheme val="minor"/>
    </font>
    <font>
      <sz val="9"/>
      <name val="Arial"/>
      <family val="2"/>
    </font>
    <font>
      <sz val="11"/>
      <name val="Calibri"/>
      <family val="2"/>
      <scheme val="minor"/>
    </font>
    <font>
      <b/>
      <sz val="11"/>
      <name val="Calibri"/>
      <family val="2"/>
      <scheme val="minor"/>
    </font>
    <font>
      <sz val="10"/>
      <name val="Calibri"/>
      <family val="2"/>
      <scheme val="minor"/>
    </font>
    <font>
      <u/>
      <sz val="11"/>
      <color theme="10"/>
      <name val="Calibri"/>
      <family val="2"/>
      <scheme val="minor"/>
    </font>
    <font>
      <sz val="9"/>
      <name val="Calibri"/>
      <family val="2"/>
      <scheme val="minor"/>
    </font>
    <font>
      <sz val="11"/>
      <name val="Calibri"/>
      <family val="2"/>
    </font>
    <font>
      <sz val="8"/>
      <name val="Arial"/>
      <family val="2"/>
    </font>
    <font>
      <sz val="11"/>
      <name val="Calibri"/>
      <family val="2"/>
    </font>
    <font>
      <u/>
      <sz val="10"/>
      <color theme="10"/>
      <name val="Calibri"/>
      <family val="2"/>
    </font>
    <font>
      <sz val="14"/>
      <color rgb="FF475B71"/>
      <name val="Calibri"/>
      <family val="2"/>
      <scheme val="minor"/>
    </font>
    <font>
      <sz val="14"/>
      <color theme="1"/>
      <name val="Calibri"/>
      <family val="2"/>
      <scheme val="minor"/>
    </font>
    <font>
      <i/>
      <sz val="14"/>
      <color theme="1"/>
      <name val="Calibri"/>
      <family val="2"/>
      <scheme val="minor"/>
    </font>
    <font>
      <sz val="11"/>
      <color rgb="FFFF0000"/>
      <name val="Calibri"/>
      <family val="2"/>
      <scheme val="minor"/>
    </font>
    <font>
      <sz val="10"/>
      <color rgb="FFFF0000"/>
      <name val="Arial"/>
      <family val="2"/>
    </font>
    <font>
      <sz val="11"/>
      <color rgb="FFFF0000"/>
      <name val="Arial"/>
      <family val="2"/>
    </font>
    <font>
      <sz val="10"/>
      <color rgb="FFFF0000"/>
      <name val="Calibri"/>
      <family val="2"/>
      <scheme val="minor"/>
    </font>
    <font>
      <sz val="9"/>
      <color theme="0" tint="-0.499984740745262"/>
      <name val="Calibri"/>
      <family val="2"/>
      <scheme val="minor"/>
    </font>
    <font>
      <sz val="10"/>
      <color theme="3"/>
      <name val="Open Sans"/>
      <family val="2"/>
    </font>
    <font>
      <sz val="10"/>
      <name val="Open Sans"/>
      <family val="2"/>
    </font>
    <font>
      <sz val="9"/>
      <name val="Open Sans"/>
      <family val="2"/>
    </font>
    <font>
      <b/>
      <sz val="10"/>
      <name val="Open Sans"/>
      <family val="2"/>
    </font>
    <font>
      <b/>
      <sz val="10"/>
      <color theme="0" tint="-0.34998626667073579"/>
      <name val="Open Sans"/>
      <family val="2"/>
    </font>
    <font>
      <sz val="9"/>
      <color theme="3"/>
      <name val="Open Sans"/>
      <family val="2"/>
    </font>
    <font>
      <b/>
      <sz val="9"/>
      <color theme="3"/>
      <name val="Open Sans"/>
      <family val="2"/>
    </font>
    <font>
      <b/>
      <sz val="9"/>
      <color theme="0" tint="-0.34998626667073579"/>
      <name val="Open Sans"/>
      <family val="2"/>
    </font>
    <font>
      <sz val="9"/>
      <color theme="0" tint="-0.34998626667073579"/>
      <name val="Open Sans"/>
      <family val="2"/>
    </font>
    <font>
      <b/>
      <i/>
      <sz val="10"/>
      <color theme="0" tint="-0.34998626667073579"/>
      <name val="Open Sans"/>
      <family val="2"/>
    </font>
    <font>
      <i/>
      <sz val="9"/>
      <color theme="0" tint="-0.34998626667073579"/>
      <name val="Open Sans"/>
      <family val="2"/>
    </font>
    <font>
      <b/>
      <i/>
      <sz val="9"/>
      <color theme="0" tint="-0.34998626667073579"/>
      <name val="Open Sans"/>
      <family val="2"/>
    </font>
    <font>
      <sz val="9"/>
      <color theme="1"/>
      <name val="Open Sans Light"/>
      <family val="2"/>
    </font>
    <font>
      <i/>
      <sz val="9"/>
      <color theme="0" tint="-0.34998626667073579"/>
      <name val="Open Sans Light"/>
      <family val="2"/>
    </font>
    <font>
      <b/>
      <sz val="9"/>
      <color theme="5"/>
      <name val="Open Sans"/>
      <family val="2"/>
    </font>
    <font>
      <sz val="9"/>
      <color theme="5"/>
      <name val="Open Sans Light"/>
      <family val="2"/>
    </font>
    <font>
      <b/>
      <sz val="10"/>
      <color theme="5"/>
      <name val="Open Sans"/>
      <family val="2"/>
    </font>
    <font>
      <sz val="9"/>
      <color theme="5"/>
      <name val="Open Sans"/>
      <family val="2"/>
    </font>
    <font>
      <b/>
      <sz val="12"/>
      <color theme="5"/>
      <name val="Open Sans"/>
      <family val="2"/>
    </font>
    <font>
      <b/>
      <sz val="12"/>
      <color theme="0" tint="-0.34998626667073579"/>
      <name val="Open Sans"/>
      <family val="2"/>
    </font>
    <font>
      <u/>
      <sz val="9"/>
      <name val="Open Sans Light"/>
      <family val="2"/>
    </font>
    <font>
      <i/>
      <sz val="9"/>
      <color theme="5"/>
      <name val="Open Sans"/>
      <family val="2"/>
    </font>
    <font>
      <b/>
      <i/>
      <sz val="9"/>
      <color theme="5"/>
      <name val="Open Sans"/>
      <family val="2"/>
    </font>
    <font>
      <sz val="9"/>
      <color theme="1"/>
      <name val="Open Sans"/>
      <family val="2"/>
    </font>
    <font>
      <sz val="9"/>
      <name val="Open Sans Light"/>
      <family val="2"/>
    </font>
    <font>
      <sz val="8.5"/>
      <color theme="1"/>
      <name val="Open Sans Condensed Light"/>
      <family val="2"/>
    </font>
    <font>
      <sz val="10"/>
      <color theme="1"/>
      <name val="Open Sans Condensed Light"/>
      <family val="2"/>
    </font>
    <font>
      <sz val="9"/>
      <name val="Cambria"/>
      <family val="2"/>
      <scheme val="maj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3">
    <border>
      <left/>
      <right/>
      <top/>
      <bottom/>
      <diagonal/>
    </border>
    <border>
      <left/>
      <right style="dashed">
        <color theme="5"/>
      </right>
      <top/>
      <bottom/>
      <diagonal/>
    </border>
    <border>
      <left style="dashed">
        <color theme="5"/>
      </left>
      <right/>
      <top/>
      <bottom/>
      <diagonal/>
    </border>
  </borders>
  <cellStyleXfs count="26">
    <xf numFmtId="0" fontId="0" fillId="0" borderId="0"/>
    <xf numFmtId="165"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9" fontId="2"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2" fillId="0" borderId="0"/>
    <xf numFmtId="0" fontId="7" fillId="0" borderId="0"/>
    <xf numFmtId="0" fontId="1" fillId="0" borderId="0"/>
    <xf numFmtId="164" fontId="1" fillId="0" borderId="0" applyFont="0" applyFill="0" applyBorder="0" applyAlignment="0" applyProtection="0"/>
    <xf numFmtId="0" fontId="16" fillId="0" borderId="0" applyNumberFormat="0" applyFill="0" applyBorder="0" applyAlignment="0" applyProtection="0"/>
    <xf numFmtId="0" fontId="19" fillId="0" borderId="0"/>
    <xf numFmtId="0" fontId="2" fillId="0" borderId="0"/>
    <xf numFmtId="0" fontId="2" fillId="0" borderId="0"/>
    <xf numFmtId="0" fontId="7" fillId="0" borderId="0"/>
    <xf numFmtId="0" fontId="20" fillId="0" borderId="0"/>
    <xf numFmtId="0" fontId="18" fillId="0" borderId="0"/>
    <xf numFmtId="0" fontId="6" fillId="0" borderId="0" applyNumberFormat="0" applyFill="0" applyBorder="0" applyAlignment="0" applyProtection="0">
      <alignment vertical="top"/>
      <protection locked="0"/>
    </xf>
    <xf numFmtId="43" fontId="1" fillId="0" borderId="0" applyFont="0" applyFill="0" applyBorder="0" applyAlignment="0" applyProtection="0"/>
  </cellStyleXfs>
  <cellXfs count="246">
    <xf numFmtId="0" fontId="0" fillId="0" borderId="0" xfId="0"/>
    <xf numFmtId="0" fontId="3" fillId="0" borderId="0" xfId="0" applyFont="1" applyFill="1" applyBorder="1" applyAlignment="1" applyProtection="1">
      <alignment horizontal="left" vertical="center"/>
      <protection locked="0"/>
    </xf>
    <xf numFmtId="0" fontId="4" fillId="2" borderId="0" xfId="4" applyFont="1" applyFill="1" applyBorder="1"/>
    <xf numFmtId="0" fontId="2" fillId="0" borderId="0" xfId="4" applyFont="1"/>
    <xf numFmtId="0" fontId="2" fillId="0" borderId="0" xfId="4" applyFont="1" applyFill="1"/>
    <xf numFmtId="0" fontId="2" fillId="0" borderId="0" xfId="4"/>
    <xf numFmtId="0" fontId="5" fillId="0" borderId="0" xfId="4" applyFont="1" applyFill="1" applyBorder="1"/>
    <xf numFmtId="0" fontId="2" fillId="0" borderId="0" xfId="4" applyFont="1" applyFill="1" applyBorder="1"/>
    <xf numFmtId="0" fontId="4" fillId="2" borderId="0" xfId="4" applyFont="1" applyFill="1"/>
    <xf numFmtId="0" fontId="4" fillId="2" borderId="0" xfId="0" applyFont="1" applyFill="1"/>
    <xf numFmtId="0" fontId="1" fillId="2" borderId="0" xfId="4" applyFont="1" applyFill="1" applyBorder="1"/>
    <xf numFmtId="0" fontId="1" fillId="2" borderId="0" xfId="0" applyFont="1" applyFill="1"/>
    <xf numFmtId="0" fontId="7" fillId="0" borderId="0" xfId="4" applyFont="1"/>
    <xf numFmtId="0" fontId="8" fillId="2" borderId="0" xfId="0" applyFont="1" applyFill="1"/>
    <xf numFmtId="0" fontId="15" fillId="0" borderId="0" xfId="4" applyFont="1"/>
    <xf numFmtId="0" fontId="14" fillId="0" borderId="0" xfId="4" applyFont="1"/>
    <xf numFmtId="0" fontId="13" fillId="0" borderId="0" xfId="4" applyFont="1"/>
    <xf numFmtId="0" fontId="13" fillId="0" borderId="0" xfId="0" applyFont="1" applyAlignment="1" applyProtection="1">
      <alignment vertical="center"/>
      <protection locked="0"/>
    </xf>
    <xf numFmtId="0" fontId="0" fillId="0" borderId="0" xfId="0"/>
    <xf numFmtId="0" fontId="4" fillId="0" borderId="0" xfId="0" applyFont="1"/>
    <xf numFmtId="0" fontId="21" fillId="2" borderId="0" xfId="11" applyFont="1" applyFill="1" applyAlignment="1" applyProtection="1"/>
    <xf numFmtId="0" fontId="21" fillId="0" borderId="0" xfId="11" applyFont="1" applyAlignment="1" applyProtection="1"/>
    <xf numFmtId="0" fontId="8" fillId="0" borderId="0" xfId="0" applyFont="1" applyFill="1" applyAlignment="1">
      <alignment vertical="center"/>
    </xf>
    <xf numFmtId="0" fontId="2" fillId="0" borderId="0" xfId="4" applyFill="1"/>
    <xf numFmtId="0" fontId="2" fillId="0" borderId="0" xfId="4" quotePrefix="1" applyFont="1" applyFill="1"/>
    <xf numFmtId="0" fontId="11" fillId="2" borderId="0" xfId="4" applyFont="1" applyFill="1" applyBorder="1" applyAlignment="1">
      <alignment horizontal="right" vertical="top"/>
    </xf>
    <xf numFmtId="0" fontId="12" fillId="0" borderId="0" xfId="4" applyFont="1" applyFill="1" applyAlignment="1">
      <alignment horizontal="right" vertical="top"/>
    </xf>
    <xf numFmtId="0" fontId="9" fillId="2" borderId="0" xfId="4" applyFont="1" applyFill="1" applyBorder="1" applyAlignment="1">
      <alignment vertical="top"/>
    </xf>
    <xf numFmtId="0" fontId="10" fillId="0" borderId="0" xfId="4" applyFont="1" applyFill="1" applyAlignment="1">
      <alignment vertical="top"/>
    </xf>
    <xf numFmtId="0" fontId="15" fillId="0" borderId="0" xfId="4" applyFont="1" applyFill="1"/>
    <xf numFmtId="0" fontId="4" fillId="0" borderId="0" xfId="4" applyFont="1" applyFill="1" applyBorder="1"/>
    <xf numFmtId="0" fontId="22" fillId="2" borderId="0" xfId="4" applyFont="1" applyFill="1" applyBorder="1" applyAlignment="1">
      <alignment wrapText="1"/>
    </xf>
    <xf numFmtId="0" fontId="0" fillId="2" borderId="0" xfId="0" applyFill="1" applyBorder="1" applyAlignment="1">
      <alignment wrapText="1"/>
    </xf>
    <xf numFmtId="0" fontId="0" fillId="0" borderId="0" xfId="0" applyFill="1" applyBorder="1" applyAlignment="1">
      <alignment wrapText="1"/>
    </xf>
    <xf numFmtId="0" fontId="4" fillId="2" borderId="0" xfId="4" applyFont="1" applyFill="1" applyAlignment="1"/>
    <xf numFmtId="0" fontId="4" fillId="0" borderId="0" xfId="4" applyFont="1" applyFill="1" applyAlignment="1"/>
    <xf numFmtId="0" fontId="4" fillId="0" borderId="0" xfId="4" applyFont="1" applyFill="1"/>
    <xf numFmtId="3" fontId="15" fillId="0" borderId="0" xfId="4" applyNumberFormat="1" applyFont="1" applyFill="1"/>
    <xf numFmtId="0" fontId="25" fillId="2" borderId="0" xfId="4" applyFont="1" applyFill="1" applyBorder="1"/>
    <xf numFmtId="0" fontId="25" fillId="2" borderId="0" xfId="0" applyFont="1" applyFill="1"/>
    <xf numFmtId="0" fontId="26" fillId="0" borderId="0" xfId="4" applyFont="1"/>
    <xf numFmtId="0" fontId="27" fillId="0" borderId="0" xfId="4" applyFont="1"/>
    <xf numFmtId="0" fontId="28" fillId="2" borderId="0" xfId="0" applyFont="1" applyFill="1"/>
    <xf numFmtId="0" fontId="25" fillId="0" borderId="0" xfId="0" applyFont="1"/>
    <xf numFmtId="0" fontId="28" fillId="0" borderId="0" xfId="4" applyFont="1"/>
    <xf numFmtId="0" fontId="13" fillId="0" borderId="0" xfId="0" applyFont="1" applyFill="1" applyAlignment="1" applyProtection="1">
      <alignment vertical="center"/>
      <protection locked="0"/>
    </xf>
    <xf numFmtId="0" fontId="17" fillId="0" borderId="0" xfId="0" applyFont="1" applyFill="1" applyBorder="1" applyAlignment="1" applyProtection="1">
      <alignment horizontal="right" vertical="top" wrapText="1"/>
      <protection locked="0"/>
    </xf>
    <xf numFmtId="0" fontId="29" fillId="0" borderId="0" xfId="0" applyFont="1" applyFill="1" applyBorder="1" applyAlignment="1" applyProtection="1">
      <alignment horizontal="right" vertical="top" wrapText="1"/>
      <protection locked="0"/>
    </xf>
    <xf numFmtId="0" fontId="30" fillId="0" borderId="0" xfId="0" applyFont="1" applyAlignment="1" applyProtection="1">
      <alignment vertical="center"/>
    </xf>
    <xf numFmtId="0" fontId="30" fillId="0" borderId="0" xfId="0" applyFont="1" applyAlignment="1" applyProtection="1">
      <alignment vertical="center"/>
      <protection locked="0"/>
    </xf>
    <xf numFmtId="0" fontId="33" fillId="0" borderId="0" xfId="0" applyFont="1" applyAlignment="1" applyProtection="1">
      <protection locked="0"/>
    </xf>
    <xf numFmtId="0" fontId="31" fillId="0" borderId="0" xfId="0" applyFont="1" applyAlignment="1" applyProtection="1">
      <alignment vertical="center"/>
      <protection locked="0"/>
    </xf>
    <xf numFmtId="0" fontId="31" fillId="0" borderId="0" xfId="0" applyFont="1" applyAlignment="1" applyProtection="1">
      <alignment vertical="center"/>
    </xf>
    <xf numFmtId="0" fontId="30" fillId="0" borderId="0" xfId="0" applyFont="1" applyFill="1" applyAlignment="1" applyProtection="1">
      <alignment vertical="center"/>
      <protection locked="0"/>
    </xf>
    <xf numFmtId="0" fontId="34" fillId="0" borderId="0" xfId="0" applyFont="1" applyFill="1" applyBorder="1" applyAlignment="1" applyProtection="1">
      <alignment horizontal="left" vertical="center"/>
      <protection locked="0"/>
    </xf>
    <xf numFmtId="0" fontId="31" fillId="0" borderId="0" xfId="0" applyFont="1" applyAlignment="1" applyProtection="1">
      <alignment horizontal="right" vertical="top"/>
      <protection locked="0"/>
    </xf>
    <xf numFmtId="0" fontId="35" fillId="0" borderId="0" xfId="0" applyFont="1" applyAlignment="1" applyProtection="1">
      <alignment vertical="center"/>
      <protection locked="0"/>
    </xf>
    <xf numFmtId="0" fontId="36" fillId="0" borderId="0" xfId="0" applyFont="1" applyFill="1" applyAlignment="1" applyProtection="1">
      <alignment horizontal="left" vertical="center"/>
      <protection locked="0"/>
    </xf>
    <xf numFmtId="0" fontId="35" fillId="0" borderId="0" xfId="0" applyFont="1" applyFill="1" applyAlignment="1" applyProtection="1">
      <alignment vertical="center"/>
      <protection locked="0"/>
    </xf>
    <xf numFmtId="0" fontId="37" fillId="0" borderId="0" xfId="0" applyFont="1" applyFill="1" applyBorder="1" applyAlignment="1" applyProtection="1">
      <alignment horizontal="left" vertical="center"/>
      <protection locked="0"/>
    </xf>
    <xf numFmtId="0" fontId="36"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0" xfId="0" applyFont="1" applyAlignment="1" applyProtection="1">
      <alignment vertical="center"/>
      <protection locked="0"/>
    </xf>
    <xf numFmtId="0" fontId="38" fillId="0" borderId="0" xfId="0" applyFont="1" applyFill="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0" fontId="41" fillId="0" borderId="0" xfId="0" applyFont="1" applyFill="1" applyAlignment="1">
      <alignment horizontal="right" vertical="center" wrapText="1"/>
    </xf>
    <xf numFmtId="0" fontId="39" fillId="0" borderId="0" xfId="0" applyFont="1" applyFill="1" applyBorder="1" applyAlignment="1" applyProtection="1">
      <alignment horizontal="right" vertical="center"/>
      <protection locked="0"/>
    </xf>
    <xf numFmtId="0" fontId="41" fillId="0" borderId="0" xfId="0" applyFont="1" applyAlignment="1" applyProtection="1">
      <alignment horizontal="right" vertical="top"/>
      <protection locked="0"/>
    </xf>
    <xf numFmtId="0" fontId="43" fillId="0" borderId="0" xfId="0" applyFont="1" applyFill="1" applyBorder="1" applyAlignment="1" applyProtection="1">
      <alignment horizontal="right" vertical="top" wrapText="1"/>
      <protection locked="0"/>
    </xf>
    <xf numFmtId="0" fontId="44" fillId="0" borderId="0" xfId="0" applyFont="1" applyAlignment="1" applyProtection="1">
      <alignment horizontal="right" vertical="top"/>
      <protection locked="0"/>
    </xf>
    <xf numFmtId="0" fontId="45" fillId="0" borderId="0" xfId="0" applyFont="1" applyFill="1" applyBorder="1" applyAlignment="1" applyProtection="1">
      <alignment horizontal="right" vertical="top" wrapText="1"/>
      <protection locked="0"/>
    </xf>
    <xf numFmtId="0" fontId="44" fillId="0" borderId="0" xfId="0" applyFont="1" applyFill="1" applyAlignment="1">
      <alignment horizontal="right" vertical="center" wrapText="1"/>
    </xf>
    <xf numFmtId="0" fontId="46" fillId="0" borderId="0" xfId="0" applyFont="1" applyFill="1" applyBorder="1" applyAlignment="1" applyProtection="1">
      <alignment horizontal="right" vertical="center"/>
      <protection locked="0"/>
    </xf>
    <xf numFmtId="0" fontId="47" fillId="0" borderId="0" xfId="0" applyFont="1" applyFill="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39" fillId="0" borderId="0" xfId="0" applyFont="1" applyFill="1" applyBorder="1" applyAlignment="1" applyProtection="1">
      <alignment horizontal="left" vertical="center"/>
      <protection locked="0"/>
    </xf>
    <xf numFmtId="0" fontId="40" fillId="0" borderId="0" xfId="0" applyFont="1" applyFill="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9" fillId="0" borderId="0" xfId="0" applyFont="1" applyFill="1" applyBorder="1" applyAlignment="1" applyProtection="1">
      <alignment horizontal="left" vertical="center"/>
      <protection locked="0"/>
    </xf>
    <xf numFmtId="0" fontId="50" fillId="0" borderId="0" xfId="11" applyFont="1" applyAlignment="1" applyProtection="1"/>
    <xf numFmtId="2" fontId="42" fillId="0" borderId="0" xfId="0" applyNumberFormat="1" applyFont="1" applyFill="1" applyBorder="1" applyAlignment="1">
      <alignment horizontal="right"/>
    </xf>
    <xf numFmtId="166" fontId="42" fillId="0" borderId="0" xfId="0" applyNumberFormat="1" applyFont="1" applyFill="1" applyBorder="1" applyAlignment="1">
      <alignment horizontal="right"/>
    </xf>
    <xf numFmtId="1" fontId="42" fillId="0" borderId="0" xfId="0" applyNumberFormat="1" applyFont="1" applyFill="1" applyBorder="1" applyAlignment="1">
      <alignment horizontal="right"/>
    </xf>
    <xf numFmtId="0" fontId="46" fillId="0" borderId="0" xfId="0" applyFont="1" applyFill="1" applyBorder="1" applyAlignment="1" applyProtection="1">
      <alignment horizontal="right" vertical="center" wrapText="1"/>
      <protection locked="0"/>
    </xf>
    <xf numFmtId="0" fontId="39" fillId="0" borderId="0" xfId="0" applyFont="1" applyFill="1" applyBorder="1" applyAlignment="1" applyProtection="1">
      <alignment horizontal="right" vertical="center" wrapText="1"/>
      <protection locked="0"/>
    </xf>
    <xf numFmtId="2" fontId="42" fillId="0" borderId="0" xfId="0" applyNumberFormat="1" applyFont="1" applyFill="1" applyBorder="1" applyAlignment="1">
      <alignment horizontal="right" vertical="top"/>
    </xf>
    <xf numFmtId="0" fontId="46" fillId="0" borderId="0" xfId="0" applyFont="1" applyFill="1" applyBorder="1" applyAlignment="1" applyProtection="1">
      <alignment horizontal="right" vertical="top"/>
      <protection locked="0"/>
    </xf>
    <xf numFmtId="0" fontId="39" fillId="0" borderId="0" xfId="0" applyFont="1" applyFill="1" applyBorder="1" applyAlignment="1" applyProtection="1">
      <alignment horizontal="right" vertical="top"/>
      <protection locked="0"/>
    </xf>
    <xf numFmtId="0" fontId="0" fillId="0" borderId="0" xfId="0" applyAlignment="1">
      <alignment vertical="top"/>
    </xf>
    <xf numFmtId="0" fontId="4" fillId="0" borderId="0" xfId="4" applyFont="1" applyFill="1" applyAlignment="1">
      <alignment wrapText="1"/>
    </xf>
    <xf numFmtId="0" fontId="15" fillId="0" borderId="0" xfId="4" applyFont="1" applyFill="1" applyAlignment="1">
      <alignment wrapText="1"/>
    </xf>
    <xf numFmtId="166" fontId="31" fillId="0" borderId="0" xfId="0" applyNumberFormat="1" applyFont="1" applyAlignment="1" applyProtection="1">
      <alignment vertical="center"/>
      <protection locked="0"/>
    </xf>
    <xf numFmtId="166" fontId="42" fillId="0" borderId="0" xfId="0" applyNumberFormat="1" applyFont="1" applyFill="1" applyBorder="1" applyAlignment="1">
      <alignment horizontal="right" vertical="center"/>
    </xf>
    <xf numFmtId="0" fontId="44" fillId="0" borderId="0" xfId="0" applyFont="1" applyFill="1" applyBorder="1" applyAlignment="1" applyProtection="1">
      <alignment horizontal="right" vertical="center" wrapText="1"/>
      <protection locked="0"/>
    </xf>
    <xf numFmtId="0" fontId="41" fillId="0" borderId="0" xfId="0" applyFont="1" applyFill="1" applyBorder="1" applyAlignment="1" applyProtection="1">
      <alignment horizontal="right" vertical="center" wrapText="1"/>
      <protection locked="0"/>
    </xf>
    <xf numFmtId="0" fontId="44" fillId="0" borderId="0" xfId="0" applyFont="1" applyFill="1" applyAlignment="1">
      <alignment horizontal="right" vertical="top" wrapText="1"/>
    </xf>
    <xf numFmtId="0" fontId="41" fillId="0" borderId="0" xfId="0" applyFont="1" applyFill="1" applyAlignment="1">
      <alignment horizontal="right" vertical="top" wrapText="1"/>
    </xf>
    <xf numFmtId="0" fontId="44" fillId="0" borderId="0" xfId="0" applyFont="1" applyFill="1" applyBorder="1" applyAlignment="1">
      <alignment horizontal="right" vertical="top" wrapText="1"/>
    </xf>
    <xf numFmtId="0" fontId="44" fillId="0" borderId="1" xfId="0" applyFont="1" applyFill="1" applyBorder="1" applyAlignment="1">
      <alignment horizontal="right" vertical="top" wrapText="1"/>
    </xf>
    <xf numFmtId="0" fontId="41" fillId="0" borderId="0" xfId="0" applyFont="1" applyFill="1" applyBorder="1" applyAlignment="1">
      <alignment horizontal="right" vertical="top" wrapText="1"/>
    </xf>
    <xf numFmtId="0" fontId="41" fillId="0" borderId="1" xfId="0" applyFont="1" applyFill="1" applyBorder="1" applyAlignment="1">
      <alignment horizontal="right" vertical="top" wrapText="1"/>
    </xf>
    <xf numFmtId="166" fontId="42" fillId="0" borderId="1" xfId="0" applyNumberFormat="1" applyFont="1" applyFill="1" applyBorder="1" applyAlignment="1">
      <alignment horizontal="right"/>
    </xf>
    <xf numFmtId="0" fontId="44" fillId="0" borderId="2" xfId="0" applyFont="1" applyFill="1" applyBorder="1" applyAlignment="1">
      <alignment horizontal="right" vertical="top" wrapText="1"/>
    </xf>
    <xf numFmtId="0" fontId="41" fillId="0" borderId="2" xfId="0" applyFont="1" applyFill="1" applyBorder="1" applyAlignment="1">
      <alignment horizontal="right" vertical="top" wrapText="1"/>
    </xf>
    <xf numFmtId="166" fontId="42" fillId="0" borderId="2" xfId="0" applyNumberFormat="1" applyFont="1" applyFill="1" applyBorder="1" applyAlignment="1">
      <alignment horizontal="right"/>
    </xf>
    <xf numFmtId="0" fontId="44" fillId="0" borderId="0" xfId="0" applyFont="1" applyFill="1" applyBorder="1" applyAlignment="1">
      <alignment horizontal="right" vertical="center" wrapText="1"/>
    </xf>
    <xf numFmtId="0" fontId="41" fillId="0" borderId="0" xfId="0" applyFont="1" applyFill="1" applyBorder="1" applyAlignment="1">
      <alignment horizontal="right" vertical="center" wrapText="1"/>
    </xf>
    <xf numFmtId="0" fontId="44" fillId="0" borderId="2" xfId="0" applyFont="1" applyFill="1" applyBorder="1" applyAlignment="1">
      <alignment horizontal="right" vertical="center" wrapText="1"/>
    </xf>
    <xf numFmtId="0" fontId="44" fillId="0" borderId="1" xfId="0" applyFont="1" applyFill="1" applyBorder="1" applyAlignment="1">
      <alignment horizontal="right" vertical="center" wrapText="1"/>
    </xf>
    <xf numFmtId="0" fontId="41" fillId="0" borderId="2" xfId="0" applyFont="1" applyFill="1" applyBorder="1" applyAlignment="1">
      <alignment horizontal="right" vertical="center" wrapText="1"/>
    </xf>
    <xf numFmtId="0" fontId="41" fillId="0" borderId="1" xfId="0" applyFont="1" applyFill="1" applyBorder="1" applyAlignment="1">
      <alignment horizontal="right" vertical="center" wrapText="1"/>
    </xf>
    <xf numFmtId="2" fontId="30" fillId="0" borderId="0" xfId="0" applyNumberFormat="1" applyFont="1" applyAlignment="1" applyProtection="1">
      <alignment vertical="center"/>
      <protection locked="0"/>
    </xf>
    <xf numFmtId="2" fontId="0" fillId="0" borderId="0" xfId="0" applyNumberFormat="1"/>
    <xf numFmtId="0" fontId="45" fillId="0" borderId="0" xfId="0" applyFont="1" applyFill="1" applyBorder="1" applyAlignment="1" applyProtection="1">
      <alignment horizontal="right" vertical="top"/>
      <protection locked="0"/>
    </xf>
    <xf numFmtId="166" fontId="0" fillId="0" borderId="0" xfId="0" applyNumberFormat="1"/>
    <xf numFmtId="0" fontId="13" fillId="0" borderId="0" xfId="0" applyFont="1" applyFill="1" applyBorder="1" applyAlignment="1" applyProtection="1">
      <alignment vertical="center"/>
      <protection locked="0"/>
    </xf>
    <xf numFmtId="0" fontId="13" fillId="0" borderId="1" xfId="0" applyFont="1" applyFill="1" applyBorder="1" applyAlignment="1" applyProtection="1">
      <alignment vertical="center"/>
      <protection locked="0"/>
    </xf>
    <xf numFmtId="166" fontId="42" fillId="0" borderId="1" xfId="0" applyNumberFormat="1" applyFont="1" applyFill="1" applyBorder="1" applyAlignment="1">
      <alignment horizontal="right" vertical="center"/>
    </xf>
    <xf numFmtId="0" fontId="13" fillId="0" borderId="2" xfId="0" applyFont="1" applyFill="1" applyBorder="1" applyAlignment="1" applyProtection="1">
      <alignment vertical="center"/>
      <protection locked="0"/>
    </xf>
    <xf numFmtId="166" fontId="42" fillId="0" borderId="2" xfId="0" applyNumberFormat="1" applyFont="1" applyFill="1" applyBorder="1" applyAlignment="1">
      <alignment horizontal="right" vertical="center"/>
    </xf>
    <xf numFmtId="0" fontId="44" fillId="0" borderId="0" xfId="0" applyFont="1" applyFill="1" applyAlignment="1">
      <alignment horizontal="center" vertical="center" wrapText="1"/>
    </xf>
    <xf numFmtId="0" fontId="32" fillId="0" borderId="0" xfId="0" applyFont="1" applyFill="1" applyAlignment="1" applyProtection="1">
      <alignment horizontal="left" vertical="center"/>
      <protection locked="0"/>
    </xf>
    <xf numFmtId="0" fontId="32" fillId="0" borderId="0" xfId="0" applyFont="1" applyFill="1" applyAlignment="1" applyProtection="1">
      <alignment vertical="center"/>
      <protection locked="0"/>
    </xf>
    <xf numFmtId="0" fontId="31" fillId="0" borderId="0" xfId="0" applyFont="1" applyFill="1" applyAlignment="1" applyProtection="1">
      <alignment vertical="center"/>
      <protection locked="0"/>
    </xf>
    <xf numFmtId="0" fontId="41" fillId="0" borderId="0" xfId="0" applyFont="1" applyFill="1" applyAlignment="1" applyProtection="1">
      <alignment horizontal="right" vertical="top"/>
      <protection locked="0"/>
    </xf>
    <xf numFmtId="169" fontId="46" fillId="0" borderId="0" xfId="0" applyNumberFormat="1" applyFont="1"/>
    <xf numFmtId="170" fontId="41" fillId="0" borderId="0" xfId="0" applyNumberFormat="1" applyFont="1"/>
    <xf numFmtId="170" fontId="44" fillId="0" borderId="0" xfId="0" applyNumberFormat="1" applyFont="1" applyAlignment="1">
      <alignment horizontal="center"/>
    </xf>
    <xf numFmtId="170" fontId="41" fillId="0" borderId="0" xfId="0" applyNumberFormat="1" applyFont="1" applyAlignment="1">
      <alignment horizontal="center"/>
    </xf>
    <xf numFmtId="1" fontId="44" fillId="0" borderId="0" xfId="0" applyNumberFormat="1" applyFont="1" applyAlignment="1">
      <alignment horizontal="center"/>
    </xf>
    <xf numFmtId="1" fontId="41" fillId="0" borderId="0" xfId="0" applyNumberFormat="1" applyFont="1" applyAlignment="1">
      <alignment horizontal="center"/>
    </xf>
    <xf numFmtId="169" fontId="44" fillId="0" borderId="0" xfId="0" applyNumberFormat="1" applyFont="1" applyAlignment="1">
      <alignment horizontal="center"/>
    </xf>
    <xf numFmtId="170" fontId="41" fillId="0" borderId="0" xfId="0" applyNumberFormat="1" applyFont="1" applyFill="1" applyAlignment="1">
      <alignment horizontal="center" vertical="center" wrapText="1"/>
    </xf>
    <xf numFmtId="169" fontId="46" fillId="0" borderId="0" xfId="0" applyNumberFormat="1" applyFont="1" applyAlignment="1">
      <alignment vertical="center" wrapText="1"/>
    </xf>
    <xf numFmtId="170" fontId="41" fillId="0" borderId="0" xfId="0" applyNumberFormat="1" applyFont="1" applyFill="1" applyAlignment="1">
      <alignment horizontal="center"/>
    </xf>
    <xf numFmtId="169" fontId="46" fillId="0" borderId="0" xfId="0" applyNumberFormat="1" applyFont="1" applyBorder="1" applyAlignment="1">
      <alignment horizontal="center" vertical="center" wrapText="1"/>
    </xf>
    <xf numFmtId="1" fontId="41" fillId="0" borderId="0" xfId="0" applyNumberFormat="1" applyFont="1" applyFill="1" applyBorder="1" applyAlignment="1">
      <alignment horizontal="center"/>
    </xf>
    <xf numFmtId="0" fontId="0" fillId="0" borderId="0" xfId="0" applyBorder="1"/>
    <xf numFmtId="1" fontId="41" fillId="0" borderId="0" xfId="0" applyNumberFormat="1" applyFont="1" applyFill="1" applyAlignment="1">
      <alignment horizontal="right"/>
    </xf>
    <xf numFmtId="170" fontId="41" fillId="0" borderId="0" xfId="0" applyNumberFormat="1" applyFont="1" applyFill="1" applyAlignment="1">
      <alignment horizontal="right"/>
    </xf>
    <xf numFmtId="1" fontId="41" fillId="0" borderId="0" xfId="0" applyNumberFormat="1" applyFont="1" applyFill="1" applyBorder="1" applyAlignment="1">
      <alignment horizontal="center" vertical="center" wrapText="1"/>
    </xf>
    <xf numFmtId="166" fontId="0" fillId="0" borderId="0" xfId="0" applyNumberFormat="1" applyBorder="1"/>
    <xf numFmtId="0" fontId="52" fillId="0" borderId="0" xfId="0" applyFont="1" applyFill="1" applyAlignment="1">
      <alignment horizontal="right" vertical="center" wrapText="1"/>
    </xf>
    <xf numFmtId="170" fontId="41" fillId="0" borderId="0" xfId="0" applyNumberFormat="1" applyFont="1" applyFill="1" applyAlignment="1">
      <alignment horizontal="center" vertical="center"/>
    </xf>
    <xf numFmtId="170" fontId="41" fillId="0" borderId="0" xfId="0" applyNumberFormat="1" applyFont="1" applyFill="1" applyBorder="1" applyAlignment="1">
      <alignment horizontal="center"/>
    </xf>
    <xf numFmtId="169" fontId="46" fillId="0" borderId="0" xfId="0" applyNumberFormat="1" applyFont="1" applyBorder="1" applyAlignment="1">
      <alignment vertical="center" wrapText="1"/>
    </xf>
    <xf numFmtId="1" fontId="41" fillId="0" borderId="0" xfId="0" applyNumberFormat="1" applyFont="1" applyFill="1" applyAlignment="1">
      <alignment horizontal="center"/>
    </xf>
    <xf numFmtId="170" fontId="41" fillId="0" borderId="0" xfId="0" applyNumberFormat="1" applyFont="1" applyFill="1"/>
    <xf numFmtId="17" fontId="52" fillId="0" borderId="0" xfId="0" quotePrefix="1" applyNumberFormat="1" applyFont="1" applyFill="1" applyAlignment="1">
      <alignment vertical="center" wrapText="1"/>
    </xf>
    <xf numFmtId="170" fontId="41" fillId="0" borderId="0" xfId="0" applyNumberFormat="1" applyFont="1" applyFill="1" applyBorder="1" applyAlignment="1">
      <alignment horizontal="center" vertical="center" wrapText="1"/>
    </xf>
    <xf numFmtId="0" fontId="41" fillId="0" borderId="0" xfId="0" applyFont="1" applyAlignment="1" applyProtection="1">
      <alignment horizontal="right"/>
      <protection locked="0"/>
    </xf>
    <xf numFmtId="0" fontId="44" fillId="0" borderId="0" xfId="0" applyFont="1" applyAlignment="1" applyProtection="1">
      <alignment horizontal="right"/>
      <protection locked="0"/>
    </xf>
    <xf numFmtId="0" fontId="44" fillId="0" borderId="0" xfId="0" applyFont="1" applyAlignment="1" applyProtection="1">
      <alignment vertical="top"/>
      <protection locked="0"/>
    </xf>
    <xf numFmtId="0" fontId="44" fillId="0"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top" wrapText="1"/>
      <protection locked="0"/>
    </xf>
    <xf numFmtId="0" fontId="41" fillId="0" borderId="0" xfId="0" applyFont="1" applyFill="1" applyBorder="1" applyAlignment="1" applyProtection="1">
      <alignment horizontal="right" vertical="top" wrapText="1"/>
      <protection locked="0"/>
    </xf>
    <xf numFmtId="0" fontId="13" fillId="0" borderId="0" xfId="0" applyFont="1" applyFill="1" applyAlignment="1" applyProtection="1">
      <alignment vertical="top"/>
      <protection locked="0"/>
    </xf>
    <xf numFmtId="0" fontId="44" fillId="0" borderId="0" xfId="0" applyFont="1" applyAlignment="1" applyProtection="1">
      <alignment horizontal="right" vertical="top" wrapText="1"/>
      <protection locked="0"/>
    </xf>
    <xf numFmtId="0" fontId="41" fillId="0" borderId="0" xfId="0" applyFont="1" applyAlignment="1" applyProtection="1">
      <alignment horizontal="right" vertical="top" wrapText="1"/>
      <protection locked="0"/>
    </xf>
    <xf numFmtId="0" fontId="31" fillId="0" borderId="0" xfId="0" applyFont="1" applyAlignment="1" applyProtection="1">
      <alignment vertical="top"/>
      <protection locked="0"/>
    </xf>
    <xf numFmtId="0" fontId="13" fillId="0" borderId="0" xfId="0" applyFont="1" applyFill="1" applyAlignment="1" applyProtection="1">
      <alignment vertical="top" wrapText="1"/>
      <protection locked="0"/>
    </xf>
    <xf numFmtId="167" fontId="44" fillId="0" borderId="0" xfId="0" applyNumberFormat="1" applyFont="1" applyFill="1" applyBorder="1" applyAlignment="1" applyProtection="1">
      <alignment horizontal="right" vertical="center" wrapText="1"/>
      <protection locked="0"/>
    </xf>
    <xf numFmtId="168" fontId="41" fillId="0" borderId="0" xfId="0" applyNumberFormat="1" applyFont="1" applyFill="1" applyBorder="1" applyAlignment="1" applyProtection="1">
      <alignment horizontal="right" vertical="center"/>
      <protection locked="0"/>
    </xf>
    <xf numFmtId="168" fontId="41" fillId="0" borderId="0" xfId="0" applyNumberFormat="1" applyFont="1" applyFill="1" applyBorder="1" applyAlignment="1" applyProtection="1">
      <alignment horizontal="right" vertical="center" wrapText="1"/>
      <protection locked="0"/>
    </xf>
    <xf numFmtId="169" fontId="44" fillId="0" borderId="0" xfId="0" applyNumberFormat="1" applyFont="1"/>
    <xf numFmtId="0" fontId="32" fillId="0" borderId="0" xfId="0" applyFont="1" applyFill="1" applyBorder="1" applyAlignment="1" applyProtection="1">
      <alignment horizontal="right" vertical="top" wrapText="1"/>
      <protection locked="0"/>
    </xf>
    <xf numFmtId="169" fontId="44" fillId="0" borderId="0" xfId="0" applyNumberFormat="1" applyFont="1" applyFill="1" applyAlignment="1">
      <alignment horizontal="center" vertical="center" wrapText="1"/>
    </xf>
    <xf numFmtId="0" fontId="53" fillId="0" borderId="0" xfId="0" applyFont="1"/>
    <xf numFmtId="169" fontId="44" fillId="0" borderId="0" xfId="0" applyNumberFormat="1" applyFont="1" applyAlignment="1">
      <alignment vertical="center" wrapText="1"/>
    </xf>
    <xf numFmtId="169" fontId="44" fillId="0" borderId="0" xfId="0" applyNumberFormat="1" applyFont="1" applyBorder="1" applyAlignment="1">
      <alignment horizontal="center" vertical="center" wrapText="1"/>
    </xf>
    <xf numFmtId="169" fontId="44" fillId="0" borderId="0" xfId="0" applyNumberFormat="1" applyFont="1" applyFill="1" applyAlignment="1">
      <alignment horizontal="right" vertical="center" wrapText="1"/>
    </xf>
    <xf numFmtId="0" fontId="44" fillId="0" borderId="0" xfId="0" applyFont="1" applyFill="1" applyBorder="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167" fontId="44" fillId="0" borderId="0" xfId="0" applyNumberFormat="1" applyFont="1" applyFill="1" applyBorder="1" applyAlignment="1" applyProtection="1">
      <alignment horizontal="right" vertical="center"/>
      <protection locked="0"/>
    </xf>
    <xf numFmtId="0" fontId="41" fillId="0" borderId="0" xfId="0" quotePrefix="1" applyFont="1" applyFill="1" applyBorder="1" applyAlignment="1" applyProtection="1">
      <alignment horizontal="right" vertical="center" wrapText="1"/>
      <protection locked="0"/>
    </xf>
    <xf numFmtId="171" fontId="44"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3" fontId="42" fillId="0" borderId="0" xfId="0" applyNumberFormat="1" applyFont="1" applyFill="1" applyBorder="1" applyAlignment="1">
      <alignment horizontal="right"/>
    </xf>
    <xf numFmtId="0" fontId="44" fillId="0" borderId="0" xfId="0" applyFont="1" applyFill="1" applyAlignment="1">
      <alignment horizontal="right" vertical="top" wrapText="1"/>
    </xf>
    <xf numFmtId="0" fontId="41" fillId="0" borderId="0" xfId="0" applyFont="1" applyFill="1" applyAlignment="1">
      <alignment horizontal="right" vertical="top" wrapText="1"/>
    </xf>
    <xf numFmtId="169" fontId="46" fillId="0" borderId="0" xfId="0" applyNumberFormat="1" applyFont="1" applyFill="1" applyBorder="1" applyAlignment="1" applyProtection="1">
      <alignment horizontal="right" vertical="center"/>
      <protection locked="0"/>
    </xf>
    <xf numFmtId="173" fontId="34" fillId="0" borderId="0" xfId="0" applyNumberFormat="1" applyFont="1" applyFill="1" applyBorder="1" applyAlignment="1" applyProtection="1">
      <alignment horizontal="right" vertical="center"/>
      <protection locked="0"/>
    </xf>
    <xf numFmtId="166" fontId="42" fillId="0" borderId="0" xfId="0" applyNumberFormat="1" applyFont="1" applyFill="1" applyBorder="1" applyAlignment="1">
      <alignment vertical="top"/>
    </xf>
    <xf numFmtId="166" fontId="42" fillId="0" borderId="0" xfId="0" applyNumberFormat="1" applyFont="1" applyFill="1" applyBorder="1" applyAlignment="1"/>
    <xf numFmtId="0" fontId="42" fillId="0" borderId="0" xfId="0" applyNumberFormat="1" applyFont="1" applyFill="1" applyBorder="1" applyAlignment="1">
      <alignment vertical="top"/>
    </xf>
    <xf numFmtId="1" fontId="42" fillId="0" borderId="0" xfId="0" applyNumberFormat="1" applyFont="1" applyFill="1" applyBorder="1" applyAlignment="1">
      <alignment vertical="top"/>
    </xf>
    <xf numFmtId="0" fontId="42" fillId="0" borderId="0" xfId="0" applyNumberFormat="1" applyFont="1" applyFill="1" applyBorder="1" applyAlignment="1"/>
    <xf numFmtId="1" fontId="42" fillId="0" borderId="0" xfId="0" applyNumberFormat="1" applyFont="1" applyFill="1" applyBorder="1" applyAlignment="1"/>
    <xf numFmtId="49" fontId="44" fillId="0" borderId="0" xfId="0" applyNumberFormat="1" applyFont="1" applyFill="1" applyAlignment="1">
      <alignment horizontal="right" vertical="center" wrapText="1"/>
    </xf>
    <xf numFmtId="49" fontId="41" fillId="0" borderId="0" xfId="0" applyNumberFormat="1" applyFont="1" applyFill="1" applyAlignment="1">
      <alignment horizontal="right" vertical="top" wrapText="1"/>
    </xf>
    <xf numFmtId="174" fontId="54" fillId="0" borderId="0" xfId="0" applyNumberFormat="1" applyFont="1" applyAlignment="1">
      <alignment horizontal="right" wrapText="1"/>
    </xf>
    <xf numFmtId="174" fontId="42" fillId="0" borderId="0" xfId="0" applyNumberFormat="1" applyFont="1" applyFill="1" applyBorder="1" applyAlignment="1">
      <alignment horizontal="right"/>
    </xf>
    <xf numFmtId="174" fontId="0" fillId="0" borderId="0" xfId="0" applyNumberFormat="1"/>
    <xf numFmtId="0" fontId="42" fillId="0" borderId="0" xfId="0" applyNumberFormat="1" applyFont="1" applyFill="1" applyBorder="1" applyAlignment="1">
      <alignment horizontal="right"/>
    </xf>
    <xf numFmtId="1" fontId="42" fillId="0" borderId="0" xfId="0" applyNumberFormat="1" applyFont="1" applyFill="1" applyBorder="1" applyAlignment="1">
      <alignment horizontal="right" vertical="top"/>
    </xf>
    <xf numFmtId="0" fontId="44" fillId="0" borderId="0" xfId="0" applyFont="1" applyFill="1" applyAlignment="1">
      <alignment horizontal="right" vertical="top"/>
    </xf>
    <xf numFmtId="0" fontId="21" fillId="0" borderId="0" xfId="11" applyFont="1" applyFill="1" applyAlignment="1" applyProtection="1"/>
    <xf numFmtId="0" fontId="4" fillId="0" borderId="0" xfId="0" applyFont="1" applyFill="1"/>
    <xf numFmtId="0" fontId="44" fillId="0" borderId="0" xfId="0" applyFont="1" applyFill="1" applyAlignment="1">
      <alignment horizontal="right" vertical="top" wrapText="1"/>
    </xf>
    <xf numFmtId="0" fontId="41" fillId="0" borderId="0" xfId="0" applyFont="1" applyFill="1" applyAlignment="1">
      <alignment horizontal="right" vertical="top" wrapText="1"/>
    </xf>
    <xf numFmtId="164" fontId="0" fillId="0" borderId="0" xfId="0" applyNumberFormat="1"/>
    <xf numFmtId="175" fontId="0" fillId="0" borderId="0" xfId="0" applyNumberFormat="1"/>
    <xf numFmtId="0" fontId="39" fillId="0" borderId="0" xfId="0" applyFont="1" applyFill="1" applyBorder="1" applyAlignment="1" applyProtection="1">
      <alignment vertical="center"/>
      <protection locked="0"/>
    </xf>
    <xf numFmtId="0" fontId="46" fillId="0" borderId="0" xfId="0" applyFont="1" applyFill="1" applyBorder="1" applyAlignment="1" applyProtection="1">
      <alignment vertical="center"/>
      <protection locked="0"/>
    </xf>
    <xf numFmtId="0" fontId="55" fillId="0" borderId="0" xfId="0" applyFont="1"/>
    <xf numFmtId="1" fontId="56" fillId="0" borderId="0" xfId="0" applyNumberFormat="1" applyFont="1"/>
    <xf numFmtId="0" fontId="57" fillId="3" borderId="0" xfId="0" applyFont="1" applyFill="1" applyBorder="1" applyAlignment="1" applyProtection="1">
      <alignment horizontal="right" vertical="center"/>
      <protection locked="0"/>
    </xf>
    <xf numFmtId="176" fontId="57" fillId="3" borderId="0" xfId="0" applyNumberFormat="1" applyFont="1" applyFill="1" applyBorder="1" applyAlignment="1" applyProtection="1">
      <alignment horizontal="right" vertical="center"/>
      <protection locked="0"/>
    </xf>
    <xf numFmtId="0" fontId="57" fillId="0" borderId="0" xfId="12" applyFont="1" applyFill="1"/>
    <xf numFmtId="0" fontId="0" fillId="0" borderId="0" xfId="0" applyBorder="1" applyAlignment="1">
      <alignment wrapText="1"/>
    </xf>
    <xf numFmtId="0" fontId="13" fillId="0" borderId="0" xfId="0" applyFont="1" applyFill="1" applyAlignment="1" applyProtection="1">
      <alignment horizontal="right" vertical="center"/>
      <protection locked="0"/>
    </xf>
    <xf numFmtId="177" fontId="42" fillId="0" borderId="0" xfId="25" applyNumberFormat="1" applyFont="1" applyFill="1" applyBorder="1" applyAlignment="1"/>
    <xf numFmtId="177" fontId="42" fillId="0" borderId="2" xfId="25" applyNumberFormat="1" applyFont="1" applyFill="1" applyBorder="1" applyAlignment="1"/>
    <xf numFmtId="177" fontId="42" fillId="0" borderId="1" xfId="25" applyNumberFormat="1" applyFont="1" applyFill="1" applyBorder="1" applyAlignment="1"/>
    <xf numFmtId="0" fontId="47" fillId="0" borderId="0" xfId="0" applyFont="1" applyAlignment="1" applyProtection="1">
      <alignment horizontal="right" vertical="top" wrapText="1"/>
      <protection locked="0"/>
    </xf>
    <xf numFmtId="0" fontId="44" fillId="0" borderId="0" xfId="0" applyFont="1" applyFill="1" applyAlignment="1">
      <alignment horizontal="center" vertical="center" wrapText="1"/>
    </xf>
    <xf numFmtId="0" fontId="23" fillId="2" borderId="0" xfId="4" applyFont="1" applyFill="1" applyAlignment="1">
      <alignment horizontal="left" vertical="top" wrapText="1"/>
    </xf>
    <xf numFmtId="0" fontId="41" fillId="0" borderId="2" xfId="0" applyFont="1" applyFill="1" applyBorder="1" applyAlignment="1">
      <alignment horizontal="center" vertical="top" wrapText="1"/>
    </xf>
    <xf numFmtId="0" fontId="41" fillId="0" borderId="0" xfId="0" applyFont="1" applyFill="1" applyBorder="1" applyAlignment="1">
      <alignment horizontal="center" vertical="top" wrapText="1"/>
    </xf>
    <xf numFmtId="0" fontId="41" fillId="0" borderId="1" xfId="0" applyFont="1" applyFill="1" applyBorder="1" applyAlignment="1">
      <alignment horizontal="center" vertical="top" wrapText="1"/>
    </xf>
    <xf numFmtId="0" fontId="44" fillId="0" borderId="2" xfId="0" applyFont="1" applyFill="1" applyBorder="1" applyAlignment="1">
      <alignment horizontal="center" vertical="top" wrapText="1"/>
    </xf>
    <xf numFmtId="0" fontId="44" fillId="0" borderId="0" xfId="0" applyFont="1" applyFill="1" applyBorder="1" applyAlignment="1">
      <alignment horizontal="center" vertical="top" wrapText="1"/>
    </xf>
    <xf numFmtId="0" fontId="44" fillId="0" borderId="1" xfId="0" applyFont="1" applyFill="1" applyBorder="1" applyAlignment="1">
      <alignment horizontal="center" vertical="top" wrapText="1"/>
    </xf>
    <xf numFmtId="0" fontId="44" fillId="0" borderId="0" xfId="0" applyFont="1" applyFill="1" applyAlignment="1">
      <alignment horizontal="right" vertical="top" wrapText="1"/>
    </xf>
    <xf numFmtId="0" fontId="41" fillId="0" borderId="0" xfId="0" applyFont="1" applyFill="1" applyAlignment="1">
      <alignment horizontal="right" vertical="top" wrapText="1"/>
    </xf>
    <xf numFmtId="0" fontId="44" fillId="0" borderId="0" xfId="0" applyFont="1" applyFill="1" applyAlignment="1">
      <alignment horizontal="center" vertical="top" wrapText="1"/>
    </xf>
    <xf numFmtId="0" fontId="41" fillId="0" borderId="0" xfId="0" applyFont="1" applyFill="1" applyAlignment="1">
      <alignment horizontal="center" vertical="top" wrapText="1"/>
    </xf>
    <xf numFmtId="0" fontId="41" fillId="0" borderId="0" xfId="0" applyFont="1" applyFill="1" applyAlignment="1">
      <alignment horizontal="center" vertical="center" wrapText="1"/>
    </xf>
    <xf numFmtId="169" fontId="44" fillId="0" borderId="0" xfId="0" applyNumberFormat="1" applyFont="1" applyAlignment="1">
      <alignment horizontal="center" vertical="center" wrapText="1"/>
    </xf>
    <xf numFmtId="17" fontId="52" fillId="0" borderId="0" xfId="0" quotePrefix="1" applyNumberFormat="1" applyFont="1" applyFill="1" applyAlignment="1">
      <alignment horizontal="center" vertical="center" wrapText="1"/>
    </xf>
    <xf numFmtId="0" fontId="44" fillId="0" borderId="0"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0" xfId="0" applyFont="1" applyFill="1" applyAlignment="1">
      <alignment horizontal="center" vertical="center" wrapText="1"/>
    </xf>
    <xf numFmtId="0" fontId="41" fillId="0" borderId="0" xfId="0" applyFont="1" applyFill="1" applyBorder="1" applyAlignment="1">
      <alignment horizontal="center" vertical="center" wrapText="1"/>
    </xf>
    <xf numFmtId="0" fontId="41" fillId="0" borderId="2" xfId="0" quotePrefix="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4" fillId="0" borderId="2" xfId="0" applyFont="1" applyBorder="1" applyAlignment="1" applyProtection="1">
      <alignment horizontal="center" vertical="top"/>
      <protection locked="0"/>
    </xf>
    <xf numFmtId="0" fontId="44" fillId="0" borderId="0" xfId="0" applyFont="1" applyBorder="1" applyAlignment="1" applyProtection="1">
      <alignment horizontal="center" vertical="top"/>
      <protection locked="0"/>
    </xf>
    <xf numFmtId="0" fontId="44" fillId="0" borderId="1" xfId="0" applyFont="1" applyBorder="1" applyAlignment="1" applyProtection="1">
      <alignment horizontal="center" vertical="top"/>
      <protection locked="0"/>
    </xf>
    <xf numFmtId="0" fontId="41" fillId="0" borderId="2" xfId="0" applyFont="1" applyBorder="1" applyAlignment="1" applyProtection="1">
      <alignment horizontal="center" vertical="top"/>
      <protection locked="0"/>
    </xf>
    <xf numFmtId="0" fontId="41" fillId="0" borderId="0" xfId="0" applyFont="1" applyBorder="1" applyAlignment="1" applyProtection="1">
      <alignment horizontal="center" vertical="top"/>
      <protection locked="0"/>
    </xf>
    <xf numFmtId="0" fontId="41" fillId="0" borderId="1" xfId="0" applyFont="1" applyBorder="1" applyAlignment="1" applyProtection="1">
      <alignment horizontal="center" vertical="top"/>
      <protection locked="0"/>
    </xf>
  </cellXfs>
  <cellStyles count="26">
    <cellStyle name="Comma" xfId="25" builtinId="3"/>
    <cellStyle name="Comma 2" xfId="16"/>
    <cellStyle name="Euro" xfId="1"/>
    <cellStyle name="Hyperlink" xfId="11" builtinId="8"/>
    <cellStyle name="Hyperlink 2" xfId="17"/>
    <cellStyle name="Hyperlink 3" xfId="24"/>
    <cellStyle name="Normal" xfId="0" builtinId="0"/>
    <cellStyle name="Normal 16" xfId="15"/>
    <cellStyle name="Normal 16 2" xfId="19"/>
    <cellStyle name="Normal 2" xfId="2"/>
    <cellStyle name="Normal 2 2" xfId="3"/>
    <cellStyle name="Normal 2 2 2" xfId="4"/>
    <cellStyle name="Normal 2 2 3 2" xfId="13"/>
    <cellStyle name="Normal 2 3" xfId="5"/>
    <cellStyle name="Normal 2 4" xfId="23"/>
    <cellStyle name="Normal 20" xfId="20"/>
    <cellStyle name="Normal 3" xfId="6"/>
    <cellStyle name="Normal 3 2" xfId="7"/>
    <cellStyle name="Normal 3 2 2" xfId="21"/>
    <cellStyle name="Normal 3 3" xfId="18"/>
    <cellStyle name="Normal 3 4" xfId="22"/>
    <cellStyle name="Normal 4" xfId="8"/>
    <cellStyle name="Normal 4 2" xfId="9"/>
    <cellStyle name="Normal 5" xfId="12"/>
    <cellStyle name="Normal 6" xfId="14"/>
    <cellStyle name="Percent 2 2" xfId="10"/>
  </cellStyles>
  <dxfs count="0"/>
  <tableStyles count="0" defaultTableStyle="TableStyleMedium9" defaultPivotStyle="PivotStyleLight16"/>
  <colors>
    <mruColors>
      <color rgb="FF3E808C"/>
      <color rgb="FF9B7D40"/>
      <color rgb="FF6B56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33.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externalLink" Target="externalLinks/externalLink54.xml"/><Relationship Id="rId107" Type="http://schemas.openxmlformats.org/officeDocument/2006/relationships/externalLink" Target="externalLinks/externalLink23.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externalLink" Target="externalLinks/externalLink44.xml"/><Relationship Id="rId149" Type="http://schemas.openxmlformats.org/officeDocument/2006/relationships/customXml" Target="../customXml/item4.xml"/><Relationship Id="rId5" Type="http://schemas.openxmlformats.org/officeDocument/2006/relationships/worksheet" Target="worksheets/sheet5.xml"/><Relationship Id="rId95" Type="http://schemas.openxmlformats.org/officeDocument/2006/relationships/externalLink" Target="externalLinks/externalLink1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externalLink" Target="externalLinks/externalLink29.xml"/><Relationship Id="rId118" Type="http://schemas.openxmlformats.org/officeDocument/2006/relationships/externalLink" Target="externalLinks/externalLink34.xml"/><Relationship Id="rId134" Type="http://schemas.openxmlformats.org/officeDocument/2006/relationships/externalLink" Target="externalLinks/externalLink50.xml"/><Relationship Id="rId139" Type="http://schemas.openxmlformats.org/officeDocument/2006/relationships/externalLink" Target="externalLinks/externalLink55.xml"/><Relationship Id="rId80" Type="http://schemas.openxmlformats.org/officeDocument/2006/relationships/worksheet" Target="worksheets/sheet80.xml"/><Relationship Id="rId85" Type="http://schemas.openxmlformats.org/officeDocument/2006/relationships/externalLink" Target="externalLinks/externalLink1.xml"/><Relationship Id="rId150" Type="http://schemas.openxmlformats.org/officeDocument/2006/relationships/customXml" Target="../customXml/item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9.xml"/><Relationship Id="rId108" Type="http://schemas.openxmlformats.org/officeDocument/2006/relationships/externalLink" Target="externalLinks/externalLink24.xml"/><Relationship Id="rId124" Type="http://schemas.openxmlformats.org/officeDocument/2006/relationships/externalLink" Target="externalLinks/externalLink40.xml"/><Relationship Id="rId129" Type="http://schemas.openxmlformats.org/officeDocument/2006/relationships/externalLink" Target="externalLinks/externalLink45.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externalLink" Target="externalLinks/externalLink7.xml"/><Relationship Id="rId96" Type="http://schemas.openxmlformats.org/officeDocument/2006/relationships/externalLink" Target="externalLinks/externalLink12.xml"/><Relationship Id="rId140" Type="http://schemas.openxmlformats.org/officeDocument/2006/relationships/externalLink" Target="externalLinks/externalLink56.xml"/><Relationship Id="rId14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externalLink" Target="externalLinks/externalLink30.xml"/><Relationship Id="rId119" Type="http://schemas.openxmlformats.org/officeDocument/2006/relationships/externalLink" Target="externalLinks/externalLink35.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externalLink" Target="externalLinks/externalLink2.xml"/><Relationship Id="rId130" Type="http://schemas.openxmlformats.org/officeDocument/2006/relationships/externalLink" Target="externalLinks/externalLink46.xml"/><Relationship Id="rId135" Type="http://schemas.openxmlformats.org/officeDocument/2006/relationships/externalLink" Target="externalLinks/externalLink51.xml"/><Relationship Id="rId151" Type="http://schemas.openxmlformats.org/officeDocument/2006/relationships/customXml" Target="../customXml/item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25.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3.xml"/><Relationship Id="rId104" Type="http://schemas.openxmlformats.org/officeDocument/2006/relationships/externalLink" Target="externalLinks/externalLink20.xml"/><Relationship Id="rId120" Type="http://schemas.openxmlformats.org/officeDocument/2006/relationships/externalLink" Target="externalLinks/externalLink36.xml"/><Relationship Id="rId125" Type="http://schemas.openxmlformats.org/officeDocument/2006/relationships/externalLink" Target="externalLinks/externalLink41.xml"/><Relationship Id="rId141" Type="http://schemas.openxmlformats.org/officeDocument/2006/relationships/externalLink" Target="externalLinks/externalLink57.xml"/><Relationship Id="rId146"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8.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3.xml"/><Relationship Id="rId110" Type="http://schemas.openxmlformats.org/officeDocument/2006/relationships/externalLink" Target="externalLinks/externalLink26.xml"/><Relationship Id="rId115" Type="http://schemas.openxmlformats.org/officeDocument/2006/relationships/externalLink" Target="externalLinks/externalLink31.xml"/><Relationship Id="rId131" Type="http://schemas.openxmlformats.org/officeDocument/2006/relationships/externalLink" Target="externalLinks/externalLink47.xml"/><Relationship Id="rId136" Type="http://schemas.openxmlformats.org/officeDocument/2006/relationships/externalLink" Target="externalLinks/externalLink52.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16.xml"/><Relationship Id="rId105" Type="http://schemas.openxmlformats.org/officeDocument/2006/relationships/externalLink" Target="externalLinks/externalLink21.xml"/><Relationship Id="rId126" Type="http://schemas.openxmlformats.org/officeDocument/2006/relationships/externalLink" Target="externalLinks/externalLink42.xml"/><Relationship Id="rId147"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9.xml"/><Relationship Id="rId98" Type="http://schemas.openxmlformats.org/officeDocument/2006/relationships/externalLink" Target="externalLinks/externalLink14.xml"/><Relationship Id="rId121" Type="http://schemas.openxmlformats.org/officeDocument/2006/relationships/externalLink" Target="externalLinks/externalLink37.xml"/><Relationship Id="rId142"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externalLink" Target="externalLinks/externalLink32.xml"/><Relationship Id="rId137" Type="http://schemas.openxmlformats.org/officeDocument/2006/relationships/externalLink" Target="externalLinks/externalLink53.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externalLink" Target="externalLinks/externalLink4.xml"/><Relationship Id="rId111" Type="http://schemas.openxmlformats.org/officeDocument/2006/relationships/externalLink" Target="externalLinks/externalLink27.xml"/><Relationship Id="rId132" Type="http://schemas.openxmlformats.org/officeDocument/2006/relationships/externalLink" Target="externalLinks/externalLink48.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22.xml"/><Relationship Id="rId12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externalLink" Target="externalLinks/externalLink10.xml"/><Relationship Id="rId99" Type="http://schemas.openxmlformats.org/officeDocument/2006/relationships/externalLink" Target="externalLinks/externalLink15.xml"/><Relationship Id="rId101" Type="http://schemas.openxmlformats.org/officeDocument/2006/relationships/externalLink" Target="externalLinks/externalLink17.xml"/><Relationship Id="rId122" Type="http://schemas.openxmlformats.org/officeDocument/2006/relationships/externalLink" Target="externalLinks/externalLink38.xml"/><Relationship Id="rId143" Type="http://schemas.openxmlformats.org/officeDocument/2006/relationships/styles" Target="styles.xml"/><Relationship Id="rId148"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externalLink" Target="externalLinks/externalLink5.xml"/><Relationship Id="rId112" Type="http://schemas.openxmlformats.org/officeDocument/2006/relationships/externalLink" Target="externalLinks/externalLink28.xml"/><Relationship Id="rId133" Type="http://schemas.openxmlformats.org/officeDocument/2006/relationships/externalLink" Target="externalLinks/externalLink49.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externalLink" Target="externalLinks/externalLink18.xml"/><Relationship Id="rId123" Type="http://schemas.openxmlformats.org/officeDocument/2006/relationships/externalLink" Target="externalLinks/externalLink39.xml"/><Relationship Id="rId144" Type="http://schemas.openxmlformats.org/officeDocument/2006/relationships/sharedStrings" Target="sharedStrings.xml"/><Relationship Id="rId90"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921</xdr:colOff>
      <xdr:row>0</xdr:row>
      <xdr:rowOff>0</xdr:rowOff>
    </xdr:from>
    <xdr:to>
      <xdr:col>12</xdr:col>
      <xdr:colOff>0</xdr:colOff>
      <xdr:row>65</xdr:row>
      <xdr:rowOff>37578</xdr:rowOff>
    </xdr:to>
    <xdr:grpSp>
      <xdr:nvGrpSpPr>
        <xdr:cNvPr id="2" name="Group 1"/>
        <xdr:cNvGrpSpPr/>
      </xdr:nvGrpSpPr>
      <xdr:grpSpPr>
        <a:xfrm>
          <a:off x="921" y="0"/>
          <a:ext cx="7222204" cy="9711406"/>
          <a:chOff x="909" y="0"/>
          <a:chExt cx="6999965" cy="10197578"/>
        </a:xfrm>
      </xdr:grpSpPr>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9" y="0"/>
            <a:ext cx="6999965" cy="10197578"/>
          </a:xfrm>
          <a:prstGeom prst="rect">
            <a:avLst/>
          </a:prstGeom>
        </xdr:spPr>
      </xdr:pic>
      <xdr:sp macro="" textlink="">
        <xdr:nvSpPr>
          <xdr:cNvPr id="4" name="TextBox 3"/>
          <xdr:cNvSpPr txBox="1"/>
        </xdr:nvSpPr>
        <xdr:spPr>
          <a:xfrm>
            <a:off x="404486" y="3906773"/>
            <a:ext cx="5681071" cy="1220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pt-PT" sz="2300" b="0" i="0" u="none" strike="noStrike" kern="0" cap="all" spc="100" normalizeH="0" baseline="0" noProof="0">
                <a:ln>
                  <a:noFill/>
                </a:ln>
                <a:solidFill>
                  <a:schemeClr val="bg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JUN. 2022</a:t>
            </a:r>
            <a:endParaRPr kumimoji="0" lang="pt-PT" sz="1600" b="0" i="0" u="none" strike="noStrike" kern="0" cap="all" spc="100" normalizeH="0" baseline="0" noProof="0">
              <a:ln>
                <a:noFill/>
              </a:ln>
              <a:solidFill>
                <a:schemeClr val="bg1"/>
              </a:solidFill>
              <a:effectLst/>
              <a:uLnTx/>
              <a:uFillTx/>
              <a:latin typeface="Open Sans Light" panose="020B0306030504020204" pitchFamily="34" charset="0"/>
              <a:ea typeface="Open Sans Light" panose="020B0306030504020204" pitchFamily="34" charset="0"/>
              <a:cs typeface="Open Sans Light" panose="020B0306030504020204" pitchFamily="34" charset="0"/>
            </a:endParaRPr>
          </a:p>
        </xdr:txBody>
      </xdr:sp>
      <xdr:sp macro="" textlink="">
        <xdr:nvSpPr>
          <xdr:cNvPr id="5" name="TextBox 4"/>
          <xdr:cNvSpPr txBox="1"/>
        </xdr:nvSpPr>
        <xdr:spPr>
          <a:xfrm>
            <a:off x="428299" y="793573"/>
            <a:ext cx="5679284" cy="2295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oAutofit/>
          </a:bodyPr>
          <a:lstStyle/>
          <a:p>
            <a:pPr marL="0" marR="0" lvl="0" indent="0" algn="r" defTabSz="914400" eaLnBrk="1" fontAlgn="auto" latinLnBrk="0" hangingPunct="1">
              <a:lnSpc>
                <a:spcPct val="90000"/>
              </a:lnSpc>
              <a:spcBef>
                <a:spcPts val="0"/>
              </a:spcBef>
              <a:spcAft>
                <a:spcPts val="0"/>
              </a:spcAft>
              <a:buClrTx/>
              <a:buSzTx/>
              <a:buFontTx/>
              <a:buNone/>
              <a:tabLst/>
              <a:defRPr/>
            </a:pPr>
            <a:r>
              <a:rPr kumimoji="0" lang="pt-PT" sz="28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Relatório </a:t>
            </a:r>
          </a:p>
          <a:p>
            <a:pPr marL="0" marR="0" lvl="0" indent="0" algn="r" defTabSz="914400" eaLnBrk="1" fontAlgn="auto" latinLnBrk="0" hangingPunct="1">
              <a:lnSpc>
                <a:spcPct val="90000"/>
              </a:lnSpc>
              <a:spcBef>
                <a:spcPts val="0"/>
              </a:spcBef>
              <a:spcAft>
                <a:spcPts val="0"/>
              </a:spcAft>
              <a:buClrTx/>
              <a:buSzTx/>
              <a:buFontTx/>
              <a:buNone/>
              <a:tabLst/>
              <a:defRPr/>
            </a:pPr>
            <a:r>
              <a:rPr kumimoji="0" lang="pt-PT" sz="28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de Estabilidade </a:t>
            </a:r>
            <a:br>
              <a:rPr kumimoji="0" lang="pt-PT" sz="28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br>
            <a:r>
              <a:rPr kumimoji="0" lang="pt-PT" sz="28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Financeira</a:t>
            </a:r>
          </a:p>
          <a:p>
            <a:pPr algn="r"/>
            <a:r>
              <a:rPr kumimoji="0" lang="en-US" sz="3000" b="0" i="1" u="none" strike="noStrike" kern="0" cap="none" spc="130" normalizeH="0" baseline="0">
                <a:ln>
                  <a:noFill/>
                </a:ln>
                <a:solidFill>
                  <a:schemeClr val="bg1">
                    <a:lumMod val="65000"/>
                  </a:schemeClr>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Financial Stability Report</a:t>
            </a:r>
            <a:endParaRPr kumimoji="0" lang="pt-PT" sz="3000" b="0" i="1" u="none" strike="noStrike" kern="0" cap="none" spc="130" normalizeH="0" baseline="0" noProof="0">
              <a:ln>
                <a:noFill/>
              </a:ln>
              <a:solidFill>
                <a:schemeClr val="bg1">
                  <a:lumMod val="65000"/>
                </a:schemeClr>
              </a:solidFill>
              <a:effectLst/>
              <a:uLnTx/>
              <a:uFillTx/>
              <a:latin typeface="Open Sans Light" panose="020B0306030504020204" pitchFamily="34" charset="0"/>
              <a:ea typeface="Open Sans Light" panose="020B0306030504020204" pitchFamily="34" charset="0"/>
              <a:cs typeface="Open Sans Light" panose="020B030603050402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28575</xdr:rowOff>
    </xdr:from>
    <xdr:ext cx="1622424" cy="415815"/>
    <xdr:pic>
      <xdr:nvPicPr>
        <xdr:cNvPr id="4" name="Picture 3" descr="Logotipo cor PT.jpg"/>
        <xdr:cNvPicPr>
          <a:picLocks noChangeAspect="1"/>
        </xdr:cNvPicPr>
      </xdr:nvPicPr>
      <xdr:blipFill>
        <a:blip xmlns:r="http://schemas.openxmlformats.org/officeDocument/2006/relationships" r:embed="rId1" cstate="print"/>
        <a:stretch>
          <a:fillRect/>
        </a:stretch>
      </xdr:blipFill>
      <xdr:spPr>
        <a:xfrm>
          <a:off x="38100" y="28575"/>
          <a:ext cx="1622424" cy="415815"/>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0</xdr:row>
      <xdr:rowOff>28575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38100" y="28575"/>
          <a:ext cx="1622424" cy="415815"/>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7.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8.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59.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1.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2.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3.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4.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5.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6.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7.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8.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69.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0.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1.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2.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3.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4.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5.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6.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7.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8.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79.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80.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81.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82.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83.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84.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19050</xdr:colOff>
      <xdr:row>0</xdr:row>
      <xdr:rowOff>9525</xdr:rowOff>
    </xdr:from>
    <xdr:ext cx="1622424" cy="415815"/>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19050" y="9525"/>
          <a:ext cx="1622424" cy="41581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p.pt\dfs\WINDOWS\TEMP\PD\PD10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s.int.imf.org\citrix\Redirected\aaslam\AppData\Roaming\Microsoft\Excel\Dpt8s\eu11\DATA\C3\CZE\REER\REERTOT99%20revis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s.int.imf.org\citrix\G\DATA\PA\CHL\SECTORS\BOP\Bop02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dp.pt\dfs\AMSF\GAMPSF\SB_08\Solv\BC\06_12_solv_b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dp.pt\dfs\NGA%20local\scenario%20III\STA-ins\NGCP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AMSF\GAMPSF\Clara\REF06\cap_4.3\APM\GAPM\BasedeDados\Ficheiros_Bloomberg\B7ActVolatTaxasjuro.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AMSF\GAMPSF\Clara\REF06\cap_4.3\APM\GAPM\BasedeDados\Ficheiros_Bloomberg\B10ActBolsa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AMSF\GAMPSF\Clara\REF06\cap_4.3\APM\GAPM\BasedeDados\Ficheiros_Bloomberg\B10ActTaxaslonga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AMSF\GAMPSF\Clara\REF06\cap_4.3\DEE\Cmartins\ReltAnual\Mercados%20financeiros%20(Cap.%20I.1)\Graficos_finais\ficheiros_base\FutTxJuroBloombApoioCadBr.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AMSF\GAMPSF\Clara\REF06\cap_4.3\APM\GAPM\BasedeDados\Ficheiros_Bloomberg\B1ActTaxas&amp;Gera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bdp.pt\dfs\APM\GAPM\BasedeDados\Ficheiros_Bloomberg\B9ActVolatilidade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bdp.pt\dfs\AMSF\GAMPSF\Financial%20Stability%2005\MAQUETAR\spread_tx%20juro\B7ActVolatTaxasjuro_APM.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was.int.imf.org\citrix\G\DATA\CA\CRI\EXTERNAL\Output\CRI-BOP-0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was.int.imf.org\citrix\G\WINDOWS\TEMP\CRI-BOP-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was.int.imf.org\citrix\C\DATA\O2\MKD\REP\TABLES\red98\Mk-red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ACP\GCP\Validacao\IVNCR\IVNC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was.int.imf.org\citrix\G\DATA\CA\CRI\Dbase\Dinput\CRI-INPUT-ABOP.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was.int.imf.org\citrix\G\DATA\CA\CRI\EXTERNAL\Output\Other-2002\CRI-INPUT-ABOP-4.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s.int.imf.org\citrix\Redirected\aaslam\AppData\Roaming\Microsoft\Excel\DATA2\EUR\DATA\NLD\WEO\Current\WEO138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Tabl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ER"/>
      <sheetName val="C"/>
      <sheetName val="D"/>
      <sheetName val="H"/>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 val="Read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lass"/>
      <sheetName val="_pcHiddenSheet2"/>
      <sheetName val="solv"/>
      <sheetName val="Pre_risco_tot"/>
    </sheetNames>
    <sheetDataSet>
      <sheetData sheetId="0"/>
      <sheetData sheetId="1">
        <row r="4">
          <cell r="A4" t="str">
            <v>__Valor_for_Jun_07_Base_Consolidada_All_1</v>
          </cell>
        </row>
      </sheetData>
      <sheetData sheetId="2"/>
      <sheetData sheetId="3">
        <row r="3">
          <cell r="B3" t="str">
            <v>0010 - BANCO BPI</v>
          </cell>
        </row>
      </sheetData>
      <sheetData sheetId="4"/>
      <sheetData sheetId="5"/>
      <sheetData sheetId="6">
        <row r="2">
          <cell r="P2">
            <v>10</v>
          </cell>
        </row>
      </sheetData>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MONREV9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VObrig"/>
      <sheetName val="VolTxJur3M"/>
    </sheetNames>
    <sheetDataSet>
      <sheetData sheetId="0" refreshError="1">
        <row r="3">
          <cell r="A3">
            <v>32874</v>
          </cell>
          <cell r="F3" t="str">
            <v>EUA</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tocks"/>
      <sheetName val="FimMês"/>
      <sheetName val="PER's"/>
    </sheetNames>
    <sheetDataSet>
      <sheetData sheetId="0" refreshError="1">
        <row r="2355">
          <cell r="N2355">
            <v>36159</v>
          </cell>
          <cell r="P2355">
            <v>36159</v>
          </cell>
          <cell r="R2355">
            <v>36159</v>
          </cell>
          <cell r="T2355">
            <v>36159</v>
          </cell>
          <cell r="Y2355">
            <v>36164</v>
          </cell>
          <cell r="AA2355" t="e">
            <v>#NAME?</v>
          </cell>
          <cell r="AC2355" t="e">
            <v>#NAME?</v>
          </cell>
          <cell r="AE2355" t="e">
            <v>#NAME?</v>
          </cell>
          <cell r="AI2355" t="e">
            <v>#NAME?</v>
          </cell>
          <cell r="AK2355" t="e">
            <v>#NAME?</v>
          </cell>
          <cell r="AM2355" t="e">
            <v>#NAME?</v>
          </cell>
          <cell r="AO2355" t="e">
            <v>#NAME?</v>
          </cell>
          <cell r="AQ2355" t="e">
            <v>#NAME?</v>
          </cell>
          <cell r="AY2355" t="e">
            <v>#NAME?</v>
          </cell>
          <cell r="BA2355" t="e">
            <v>#NAME?</v>
          </cell>
          <cell r="BC2355" t="e">
            <v>#NAME?</v>
          </cell>
          <cell r="BE2355" t="e">
            <v>#NAME?</v>
          </cell>
          <cell r="BG2355" t="e">
            <v>#NAME?</v>
          </cell>
          <cell r="BI2355" t="e">
            <v>#NAME?</v>
          </cell>
          <cell r="BK2355" t="e">
            <v>#NAME?</v>
          </cell>
          <cell r="BM2355" t="e">
            <v>#NAME?</v>
          </cell>
          <cell r="BO2355" t="e">
            <v>#NAME?</v>
          </cell>
          <cell r="BQ2355" t="e">
            <v>#NAME?</v>
          </cell>
          <cell r="BS2355" t="e">
            <v>#NAME?</v>
          </cell>
          <cell r="BU2355" t="e">
            <v>#NAME?</v>
          </cell>
        </row>
      </sheetData>
      <sheetData sheetId="1" refreshError="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xlongas"/>
      <sheetName val="Sheet1"/>
    </sheetNames>
    <sheetDataSet>
      <sheetData sheetId="0" refreshError="1">
        <row r="6">
          <cell r="B6" t="e">
            <v>#NAME?</v>
          </cell>
          <cell r="F6" t="e">
            <v>#NAME?</v>
          </cell>
          <cell r="H6" t="e">
            <v>#NAME?</v>
          </cell>
          <cell r="J6" t="e">
            <v>#NAME?</v>
          </cell>
          <cell r="L6" t="e">
            <v>#NAME?</v>
          </cell>
          <cell r="N6" t="e">
            <v>#NAME?</v>
          </cell>
          <cell r="Q6" t="e">
            <v>#NAME?</v>
          </cell>
          <cell r="S6" t="e">
            <v>#NAME?</v>
          </cell>
          <cell r="U6" t="e">
            <v>#NAME?</v>
          </cell>
          <cell r="W6" t="e">
            <v>#NAME?</v>
          </cell>
          <cell r="Y6" t="e">
            <v>#NAME?</v>
          </cell>
          <cell r="AA6" t="e">
            <v>#NAME?</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Futuros"/>
      <sheetName val="B3mEur"/>
      <sheetName val="Bffr"/>
      <sheetName val="Sheet1"/>
      <sheetName val="Sheet2"/>
      <sheetName val="Sheet3"/>
    </sheetNames>
    <sheetDataSet>
      <sheetData sheetId="0" refreshError="1"/>
      <sheetData sheetId="1" refreshError="1"/>
      <sheetData sheetId="2" refreshError="1">
        <row r="6">
          <cell r="J6">
            <v>37008</v>
          </cell>
          <cell r="L6">
            <v>37049</v>
          </cell>
          <cell r="N6" t="e">
            <v>#NAME?</v>
          </cell>
          <cell r="P6" t="e">
            <v>#NAME?</v>
          </cell>
          <cell r="R6" t="e">
            <v>#NAME?</v>
          </cell>
          <cell r="T6">
            <v>37134</v>
          </cell>
          <cell r="V6">
            <v>37194</v>
          </cell>
          <cell r="X6" t="e">
            <v>#NAME?</v>
          </cell>
          <cell r="Z6" t="e">
            <v>#NAME?</v>
          </cell>
          <cell r="AB6" t="e">
            <v>#NAME?</v>
          </cell>
          <cell r="AD6" t="e">
            <v>#NAME?</v>
          </cell>
          <cell r="AF6" t="e">
            <v>#NAME?</v>
          </cell>
          <cell r="AH6" t="e">
            <v>#NAME?</v>
          </cell>
        </row>
      </sheetData>
      <sheetData sheetId="3" refreshError="1"/>
      <sheetData sheetId="4" refreshError="1"/>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xlongas"/>
      <sheetName val="BtxEur"/>
      <sheetName val="BtxUs"/>
      <sheetName val="Btxoficiais"/>
      <sheetName val="BSwaps"/>
      <sheetName val="BobrigIndex"/>
      <sheetName val="FinalMê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VCambios"/>
      <sheetName val="BVStocks"/>
      <sheetName val="VolPet"/>
      <sheetName val="Sheet1"/>
    </sheetNames>
    <sheetDataSet>
      <sheetData sheetId="0" refreshError="1"/>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1escala)"/>
      <sheetName val="Chart1(2escalas) (3)"/>
      <sheetName val="Chart1(2escalas) (2)"/>
      <sheetName val="Sheet2"/>
      <sheetName val="volatilidade"/>
      <sheetName val="volt_10dias"/>
      <sheetName val="Sheet1"/>
      <sheetName val="BVObrig"/>
      <sheetName val="VolTxJur3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apa"/>
      <sheetName val="Dados"/>
      <sheetName val="DadosD"/>
      <sheetName val="q_ivncr"/>
      <sheetName val="q_ivncrl"/>
      <sheetName val="q_ivncr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WEO"/>
    </sheetNames>
    <sheetDataSet>
      <sheetData sheetId="0"/>
      <sheetData sheetId="1"/>
      <sheetData sheetId="2" refreshError="1"/>
      <sheetData sheetId="3" refreshError="1"/>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TOC"/>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ssGeeGAS"/>
      <sheetName val="NationalAccounts"/>
      <sheetName val="OecdEo"/>
      <sheetName val="MT_LT projections - Investment"/>
      <sheetName val="MainSheet"/>
      <sheetName val="EdssLlsWeoRequest"/>
      <sheetName val="EdssGeeDatabase"/>
      <sheetName val="IfsMonthly"/>
      <sheetName val="EdssPcpiMonEnd"/>
      <sheetName val="IfsAnnual"/>
      <sheetName val="CPB"/>
      <sheetName val="CPB-main_econ_indicators"/>
      <sheetName val="CPB_ GDP"/>
      <sheetName val="CPBFiscal"/>
      <sheetName val="CPBLabor"/>
      <sheetName val="ExportMarketGrowth"/>
      <sheetName val="ControlSheet"/>
      <sheetName val="BasicDataSheet"/>
      <sheetName val="Macros for WEO file"/>
      <sheetName val="MainEconIndicators"/>
      <sheetName val="MediumTermTable"/>
      <sheetName val="SummaryIndic"/>
      <sheetName val="EdssWeoNldBrfData"/>
      <sheetName val="CompNAandBOP"/>
      <sheetName val="BalanceOfPayments"/>
      <sheetName val="FiscalTable"/>
      <sheetName val="PublicFinance (2)"/>
      <sheetName val="PublicFinance"/>
      <sheetName val="EmplPotentialInflation"/>
      <sheetName val="ExportToWEO"/>
      <sheetName val="ExportToEdss"/>
      <sheetName val="Sheet1"/>
      <sheetName val="CPB table April 2007"/>
      <sheetName val="MoF table April 2007"/>
      <sheetName val="Gov08-11budget"/>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BdP_REF2">
      <a:dk1>
        <a:sysClr val="windowText" lastClr="000000"/>
      </a:dk1>
      <a:lt1>
        <a:sysClr val="window" lastClr="FFFFFF"/>
      </a:lt1>
      <a:dk2>
        <a:srgbClr val="002C44"/>
      </a:dk2>
      <a:lt2>
        <a:srgbClr val="3E808C"/>
      </a:lt2>
      <a:accent1>
        <a:srgbClr val="F2C851"/>
      </a:accent1>
      <a:accent2>
        <a:srgbClr val="00467A"/>
      </a:accent2>
      <a:accent3>
        <a:srgbClr val="ED1A3B"/>
      </a:accent3>
      <a:accent4>
        <a:srgbClr val="326831"/>
      </a:accent4>
      <a:accent5>
        <a:srgbClr val="F58232"/>
      </a:accent5>
      <a:accent6>
        <a:srgbClr val="898989"/>
      </a:accent6>
      <a:hlink>
        <a:srgbClr val="3E808C"/>
      </a:hlink>
      <a:folHlink>
        <a:srgbClr val="3E808C"/>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sheetPr>
  <dimension ref="A1:AN2274"/>
  <sheetViews>
    <sheetView showGridLines="0" tabSelected="1" zoomScale="64" zoomScaleNormal="64" workbookViewId="0">
      <selection activeCell="F16" sqref="F16"/>
    </sheetView>
  </sheetViews>
  <sheetFormatPr defaultColWidth="0" defaultRowHeight="12" customHeight="1" zeroHeight="1" x14ac:dyDescent="0.25"/>
  <cols>
    <col min="1" max="1" width="5.54296875" style="23" customWidth="1"/>
    <col min="2" max="11" width="9.1796875" style="23" customWidth="1"/>
    <col min="12" max="12" width="5.54296875" style="23" customWidth="1"/>
    <col min="13" max="16" width="9.1796875" style="23" hidden="1" customWidth="1"/>
    <col min="17" max="29" width="0" style="23" hidden="1" customWidth="1"/>
    <col min="30" max="16384" width="9.1796875" style="23" hidden="1"/>
  </cols>
  <sheetData>
    <row r="1" spans="1:29" ht="12" customHeight="1" x14ac:dyDescent="0.3">
      <c r="A1" s="2"/>
      <c r="B1" s="2"/>
      <c r="C1" s="2"/>
      <c r="D1" s="2"/>
      <c r="E1" s="2"/>
      <c r="F1" s="2"/>
      <c r="G1" s="2"/>
      <c r="H1" s="2"/>
      <c r="I1" s="2"/>
      <c r="J1" s="2"/>
      <c r="K1" s="2"/>
      <c r="L1" s="2"/>
      <c r="M1" s="22"/>
      <c r="N1" s="22"/>
      <c r="O1" s="22"/>
    </row>
    <row r="2" spans="1:29" ht="12" customHeight="1" x14ac:dyDescent="0.3">
      <c r="A2" s="2"/>
      <c r="B2" s="2"/>
      <c r="C2" s="2"/>
      <c r="D2" s="2"/>
      <c r="E2" s="2"/>
      <c r="F2" s="2"/>
      <c r="G2" s="2"/>
      <c r="H2" s="2"/>
      <c r="I2" s="2"/>
      <c r="J2" s="2"/>
      <c r="K2" s="2"/>
      <c r="L2" s="2"/>
      <c r="M2" s="22"/>
      <c r="N2" s="22"/>
      <c r="O2" s="22"/>
    </row>
    <row r="3" spans="1:29" ht="12" customHeight="1" x14ac:dyDescent="0.55000000000000004">
      <c r="A3" s="2"/>
      <c r="B3" s="2"/>
      <c r="C3" s="2"/>
      <c r="D3" s="2"/>
      <c r="E3" s="2"/>
      <c r="F3" s="2"/>
      <c r="G3" s="2"/>
      <c r="H3" s="2"/>
      <c r="I3" s="2"/>
      <c r="J3" s="2"/>
      <c r="K3" s="2"/>
      <c r="L3" s="2"/>
      <c r="M3" s="22"/>
      <c r="N3" s="22"/>
      <c r="O3" s="22"/>
      <c r="U3" s="6"/>
      <c r="V3" s="7"/>
      <c r="W3" s="7"/>
      <c r="X3" s="4"/>
      <c r="Y3" s="4"/>
      <c r="Z3" s="4"/>
      <c r="AA3" s="4"/>
      <c r="AB3" s="4"/>
      <c r="AC3" s="4"/>
    </row>
    <row r="4" spans="1:29" ht="12" customHeight="1" x14ac:dyDescent="0.3">
      <c r="A4" s="2"/>
      <c r="B4" s="2"/>
      <c r="C4" s="2"/>
      <c r="D4" s="2"/>
      <c r="E4" s="2"/>
      <c r="F4" s="2"/>
      <c r="G4" s="2"/>
      <c r="H4" s="2"/>
      <c r="I4" s="2"/>
      <c r="J4" s="2"/>
      <c r="K4" s="2"/>
      <c r="L4" s="2"/>
      <c r="M4" s="22"/>
      <c r="N4" s="22"/>
      <c r="O4" s="22"/>
      <c r="U4" s="24"/>
    </row>
    <row r="5" spans="1:29" ht="12" customHeight="1" x14ac:dyDescent="0.3">
      <c r="A5" s="2"/>
      <c r="B5" s="2"/>
      <c r="C5" s="2"/>
      <c r="D5" s="2"/>
      <c r="E5" s="2"/>
      <c r="F5" s="2"/>
      <c r="G5" s="2"/>
      <c r="H5" s="2"/>
      <c r="I5" s="2"/>
      <c r="J5" s="2"/>
      <c r="K5" s="2"/>
      <c r="L5" s="2"/>
      <c r="M5" s="22"/>
      <c r="N5" s="22"/>
      <c r="O5" s="22"/>
    </row>
    <row r="6" spans="1:29" ht="12" customHeight="1" x14ac:dyDescent="0.3">
      <c r="A6" s="2"/>
      <c r="B6" s="2"/>
      <c r="C6" s="2"/>
      <c r="D6" s="2"/>
      <c r="E6" s="2"/>
      <c r="F6" s="2"/>
      <c r="G6" s="2"/>
      <c r="H6" s="2"/>
      <c r="I6" s="2"/>
      <c r="J6" s="2"/>
      <c r="K6" s="2"/>
      <c r="L6" s="2"/>
      <c r="M6" s="22"/>
      <c r="N6" s="22"/>
      <c r="O6" s="22"/>
    </row>
    <row r="7" spans="1:29" s="26" customFormat="1" ht="12" customHeight="1" x14ac:dyDescent="0.35">
      <c r="A7" s="25"/>
      <c r="B7" s="25"/>
      <c r="C7" s="25"/>
      <c r="D7" s="25"/>
      <c r="E7" s="25"/>
      <c r="F7" s="25"/>
      <c r="G7" s="25"/>
      <c r="H7" s="25"/>
      <c r="I7" s="25"/>
      <c r="J7" s="25"/>
      <c r="K7" s="25"/>
      <c r="L7" s="25"/>
      <c r="M7" s="22"/>
      <c r="N7" s="22"/>
      <c r="O7" s="22"/>
    </row>
    <row r="8" spans="1:29" s="26" customFormat="1" ht="12" customHeight="1" x14ac:dyDescent="0.35">
      <c r="A8" s="25"/>
      <c r="B8" s="25"/>
      <c r="C8" s="25"/>
      <c r="D8" s="25"/>
      <c r="E8" s="25"/>
      <c r="F8" s="25"/>
      <c r="G8" s="25"/>
      <c r="H8" s="25"/>
      <c r="I8" s="25"/>
      <c r="J8" s="25"/>
      <c r="K8" s="25"/>
      <c r="L8" s="25"/>
      <c r="M8" s="22"/>
      <c r="N8" s="22"/>
      <c r="O8" s="22"/>
    </row>
    <row r="9" spans="1:29" s="28" customFormat="1" ht="12" customHeight="1" x14ac:dyDescent="0.35">
      <c r="A9" s="27"/>
      <c r="B9" s="27"/>
      <c r="C9" s="27"/>
      <c r="D9" s="27"/>
      <c r="E9" s="27"/>
      <c r="F9" s="27"/>
      <c r="G9" s="27"/>
      <c r="H9" s="27"/>
      <c r="I9" s="27"/>
      <c r="J9" s="27"/>
      <c r="K9" s="27"/>
      <c r="L9" s="27"/>
      <c r="M9" s="22"/>
      <c r="N9" s="22"/>
      <c r="O9" s="22"/>
    </row>
    <row r="10" spans="1:29" s="29" customFormat="1" ht="12" customHeight="1" x14ac:dyDescent="0.3">
      <c r="A10" s="2"/>
      <c r="B10" s="2"/>
      <c r="C10" s="2"/>
      <c r="D10" s="2"/>
      <c r="E10" s="2"/>
      <c r="F10" s="2"/>
      <c r="G10" s="2"/>
      <c r="H10" s="2"/>
      <c r="I10" s="2"/>
      <c r="J10" s="2"/>
      <c r="K10" s="2"/>
      <c r="L10" s="2"/>
      <c r="M10" s="22"/>
      <c r="N10" s="22"/>
      <c r="O10" s="22"/>
    </row>
    <row r="11" spans="1:29" s="29" customFormat="1" ht="12" customHeight="1" x14ac:dyDescent="0.3">
      <c r="A11" s="2"/>
      <c r="B11" s="2"/>
      <c r="C11" s="2"/>
      <c r="D11" s="2"/>
      <c r="E11" s="2"/>
      <c r="F11" s="2"/>
      <c r="G11" s="2"/>
      <c r="H11" s="2"/>
      <c r="I11" s="2"/>
      <c r="J11" s="2"/>
      <c r="K11" s="2"/>
      <c r="L11" s="2"/>
      <c r="M11" s="30"/>
      <c r="N11" s="30"/>
      <c r="O11" s="30"/>
    </row>
    <row r="12" spans="1:29" s="29" customFormat="1" ht="12" customHeight="1" x14ac:dyDescent="0.3">
      <c r="A12" s="2"/>
      <c r="B12" s="2"/>
      <c r="C12" s="2"/>
      <c r="D12" s="2"/>
      <c r="E12" s="2"/>
      <c r="F12" s="2"/>
      <c r="G12" s="2"/>
      <c r="H12" s="2"/>
      <c r="I12" s="2"/>
      <c r="J12" s="2"/>
      <c r="K12" s="2"/>
      <c r="L12" s="2"/>
      <c r="M12" s="30"/>
      <c r="N12" s="30"/>
      <c r="O12" s="30"/>
    </row>
    <row r="13" spans="1:29" s="29" customFormat="1" ht="12" customHeight="1" x14ac:dyDescent="0.3">
      <c r="B13" s="2"/>
      <c r="C13" s="2"/>
      <c r="D13" s="2"/>
      <c r="E13" s="2"/>
      <c r="F13" s="2"/>
      <c r="G13" s="2"/>
      <c r="H13" s="2"/>
      <c r="I13" s="2"/>
      <c r="J13" s="2"/>
      <c r="K13" s="2"/>
      <c r="L13" s="2"/>
      <c r="M13" s="30"/>
      <c r="N13" s="30"/>
      <c r="O13" s="30"/>
    </row>
    <row r="14" spans="1:29" s="29" customFormat="1" ht="12" customHeight="1" x14ac:dyDescent="0.3">
      <c r="A14" s="2"/>
      <c r="B14" s="2"/>
      <c r="C14" s="2"/>
      <c r="D14" s="2"/>
      <c r="E14" s="2"/>
      <c r="F14" s="2"/>
      <c r="G14" s="2"/>
      <c r="H14" s="2"/>
      <c r="I14" s="2"/>
      <c r="J14" s="2"/>
      <c r="K14" s="2"/>
      <c r="L14" s="2"/>
      <c r="M14" s="30"/>
      <c r="N14" s="30"/>
      <c r="O14" s="30"/>
    </row>
    <row r="15" spans="1:29" s="29" customFormat="1" ht="12" customHeight="1" x14ac:dyDescent="0.3">
      <c r="A15" s="2"/>
      <c r="B15" s="2"/>
      <c r="C15" s="2"/>
      <c r="D15" s="2"/>
      <c r="E15" s="2"/>
      <c r="F15" s="2"/>
      <c r="G15" s="2"/>
      <c r="H15" s="2"/>
      <c r="I15" s="2"/>
      <c r="J15" s="2"/>
      <c r="K15" s="2"/>
      <c r="L15" s="2"/>
      <c r="M15" s="30"/>
      <c r="N15" s="30"/>
      <c r="O15" s="30"/>
    </row>
    <row r="16" spans="1:29" s="29" customFormat="1" ht="12" customHeight="1" x14ac:dyDescent="0.3">
      <c r="A16" s="2"/>
      <c r="B16" s="2"/>
      <c r="C16" s="2"/>
      <c r="D16" s="2"/>
      <c r="E16" s="2"/>
      <c r="F16" s="2"/>
      <c r="G16" s="2"/>
      <c r="H16" s="2"/>
      <c r="I16" s="2"/>
      <c r="J16" s="2"/>
      <c r="K16" s="2"/>
      <c r="L16" s="2"/>
      <c r="M16" s="30"/>
      <c r="N16" s="30"/>
      <c r="O16" s="30"/>
    </row>
    <row r="17" spans="1:15" s="29" customFormat="1" ht="12" customHeight="1" x14ac:dyDescent="0.3">
      <c r="A17" s="2"/>
      <c r="B17" s="2"/>
      <c r="C17" s="2"/>
      <c r="D17" s="2"/>
      <c r="E17" s="2"/>
      <c r="F17" s="2"/>
      <c r="G17" s="2"/>
      <c r="H17" s="2"/>
      <c r="I17" s="2"/>
      <c r="J17" s="2"/>
      <c r="K17" s="2"/>
      <c r="L17" s="2"/>
      <c r="M17" s="30"/>
      <c r="N17" s="30"/>
      <c r="O17" s="30"/>
    </row>
    <row r="18" spans="1:15" s="29" customFormat="1" ht="12" customHeight="1" x14ac:dyDescent="0.3">
      <c r="A18" s="2"/>
      <c r="B18" s="2"/>
      <c r="C18" s="2"/>
      <c r="D18" s="2"/>
      <c r="E18" s="2"/>
      <c r="F18" s="2"/>
      <c r="G18" s="2"/>
      <c r="H18" s="2"/>
      <c r="I18" s="2"/>
      <c r="J18" s="2"/>
      <c r="K18" s="2"/>
      <c r="L18" s="2"/>
      <c r="M18" s="30"/>
      <c r="N18" s="30"/>
      <c r="O18" s="30"/>
    </row>
    <row r="19" spans="1:15" s="29" customFormat="1" ht="12" customHeight="1" x14ac:dyDescent="0.3">
      <c r="A19" s="2"/>
      <c r="B19" s="2"/>
      <c r="C19" s="2"/>
      <c r="D19" s="2"/>
      <c r="E19" s="2"/>
      <c r="F19" s="2"/>
      <c r="G19" s="2"/>
      <c r="H19" s="2"/>
      <c r="I19" s="2"/>
      <c r="J19" s="2"/>
      <c r="K19" s="2"/>
      <c r="L19" s="2"/>
      <c r="M19" s="30"/>
      <c r="N19" s="30"/>
      <c r="O19" s="30"/>
    </row>
    <row r="20" spans="1:15" s="29" customFormat="1" ht="12" customHeight="1" x14ac:dyDescent="0.3">
      <c r="A20" s="2"/>
      <c r="B20" s="2"/>
      <c r="C20" s="2"/>
      <c r="D20" s="2"/>
      <c r="E20" s="2"/>
      <c r="F20" s="2"/>
      <c r="G20" s="2"/>
      <c r="H20" s="2"/>
      <c r="I20" s="2"/>
      <c r="J20" s="2"/>
      <c r="K20" s="2"/>
      <c r="L20" s="2"/>
      <c r="M20" s="30"/>
      <c r="N20" s="30"/>
      <c r="O20" s="30"/>
    </row>
    <row r="21" spans="1:15" s="29" customFormat="1" ht="12" customHeight="1" x14ac:dyDescent="0.3">
      <c r="A21" s="2"/>
      <c r="B21" s="2"/>
      <c r="C21" s="2"/>
      <c r="D21" s="2"/>
      <c r="E21" s="2"/>
      <c r="F21" s="2"/>
      <c r="G21" s="2"/>
      <c r="H21" s="2"/>
      <c r="I21" s="2"/>
      <c r="J21" s="2"/>
      <c r="K21" s="2"/>
      <c r="L21" s="2"/>
      <c r="M21" s="30"/>
      <c r="N21" s="30"/>
      <c r="O21" s="30"/>
    </row>
    <row r="22" spans="1:15" s="29" customFormat="1" ht="12" customHeight="1" x14ac:dyDescent="0.3">
      <c r="A22" s="2"/>
      <c r="B22" s="2"/>
      <c r="C22" s="2"/>
      <c r="D22" s="2"/>
      <c r="E22" s="2"/>
      <c r="F22" s="2"/>
      <c r="G22" s="2"/>
      <c r="H22" s="2"/>
      <c r="I22" s="2"/>
      <c r="J22" s="2"/>
      <c r="K22" s="2"/>
      <c r="L22" s="2"/>
      <c r="M22" s="30"/>
      <c r="N22" s="30"/>
      <c r="O22" s="30"/>
    </row>
    <row r="23" spans="1:15" s="29" customFormat="1" ht="12" customHeight="1" x14ac:dyDescent="0.3">
      <c r="A23" s="2"/>
      <c r="B23" s="2"/>
      <c r="C23" s="2"/>
      <c r="D23" s="2"/>
      <c r="E23" s="2"/>
      <c r="F23" s="2"/>
      <c r="G23" s="2"/>
      <c r="H23" s="2"/>
      <c r="I23" s="2"/>
      <c r="J23" s="2"/>
      <c r="K23" s="2"/>
      <c r="L23" s="2"/>
      <c r="M23" s="30"/>
      <c r="N23" s="30"/>
      <c r="O23" s="30"/>
    </row>
    <row r="24" spans="1:15" s="29" customFormat="1" ht="12" customHeight="1" x14ac:dyDescent="0.3">
      <c r="A24" s="2"/>
      <c r="B24" s="2"/>
      <c r="C24" s="2"/>
      <c r="D24" s="2"/>
      <c r="E24" s="2"/>
      <c r="F24" s="2"/>
      <c r="G24" s="2"/>
      <c r="H24" s="2"/>
      <c r="I24" s="2"/>
      <c r="J24" s="2"/>
      <c r="K24" s="2"/>
      <c r="L24" s="2"/>
      <c r="M24" s="30"/>
      <c r="N24" s="30"/>
      <c r="O24" s="30"/>
    </row>
    <row r="25" spans="1:15" s="29" customFormat="1" ht="12" customHeight="1" x14ac:dyDescent="0.3">
      <c r="A25" s="2"/>
      <c r="B25" s="2"/>
      <c r="C25" s="2"/>
      <c r="D25" s="2"/>
      <c r="E25" s="2"/>
      <c r="F25" s="2"/>
      <c r="G25" s="2"/>
      <c r="H25" s="2"/>
      <c r="I25" s="2"/>
      <c r="J25" s="2"/>
      <c r="K25" s="2"/>
      <c r="L25" s="2"/>
      <c r="M25" s="30"/>
      <c r="N25" s="30"/>
      <c r="O25" s="30"/>
    </row>
    <row r="26" spans="1:15" s="29" customFormat="1" ht="12" customHeight="1" x14ac:dyDescent="0.3">
      <c r="A26" s="2"/>
      <c r="B26" s="2"/>
      <c r="C26" s="2"/>
      <c r="D26" s="2"/>
      <c r="E26" s="2"/>
      <c r="F26" s="2"/>
      <c r="G26" s="2"/>
      <c r="H26" s="2"/>
      <c r="I26" s="2"/>
      <c r="J26" s="2"/>
      <c r="K26" s="2"/>
      <c r="L26" s="2"/>
      <c r="M26" s="30"/>
      <c r="N26" s="30"/>
      <c r="O26" s="30"/>
    </row>
    <row r="27" spans="1:15" s="29" customFormat="1" ht="12" customHeight="1" x14ac:dyDescent="0.3">
      <c r="A27" s="2"/>
      <c r="B27" s="2"/>
      <c r="C27" s="2"/>
      <c r="D27" s="2"/>
      <c r="E27" s="2"/>
      <c r="F27" s="2"/>
      <c r="G27" s="2"/>
      <c r="H27" s="2"/>
      <c r="I27" s="2"/>
      <c r="J27" s="2"/>
      <c r="K27" s="2"/>
      <c r="L27" s="2"/>
      <c r="M27" s="30"/>
      <c r="N27" s="30"/>
      <c r="O27" s="30"/>
    </row>
    <row r="28" spans="1:15" s="29" customFormat="1" ht="12" customHeight="1" x14ac:dyDescent="0.3">
      <c r="A28" s="2"/>
      <c r="B28" s="2"/>
      <c r="C28" s="2"/>
      <c r="D28" s="2"/>
      <c r="E28" s="2"/>
      <c r="F28" s="2"/>
      <c r="G28" s="2"/>
      <c r="H28" s="2"/>
      <c r="I28" s="2"/>
      <c r="J28" s="2"/>
      <c r="K28" s="2"/>
      <c r="L28" s="2"/>
      <c r="M28" s="30"/>
      <c r="N28" s="30"/>
      <c r="O28" s="30"/>
    </row>
    <row r="29" spans="1:15" s="29" customFormat="1" ht="12" customHeight="1" x14ac:dyDescent="0.3">
      <c r="A29" s="2"/>
      <c r="B29" s="2"/>
      <c r="C29" s="2"/>
      <c r="D29" s="2"/>
      <c r="E29" s="2"/>
      <c r="F29" s="2"/>
      <c r="G29" s="2"/>
      <c r="H29" s="2"/>
      <c r="I29" s="2"/>
      <c r="J29" s="2"/>
      <c r="K29" s="2"/>
      <c r="L29" s="2"/>
      <c r="M29" s="30"/>
      <c r="N29" s="30"/>
      <c r="O29" s="30"/>
    </row>
    <row r="30" spans="1:15" s="29" customFormat="1" ht="12" customHeight="1" x14ac:dyDescent="0.3">
      <c r="A30" s="2"/>
      <c r="B30" s="2"/>
      <c r="C30" s="2"/>
      <c r="D30" s="2"/>
      <c r="E30" s="2"/>
      <c r="F30" s="2"/>
      <c r="G30" s="2"/>
      <c r="H30" s="2"/>
      <c r="I30" s="2"/>
      <c r="J30" s="2"/>
      <c r="K30" s="2"/>
      <c r="L30" s="2"/>
      <c r="M30" s="30"/>
      <c r="N30" s="30"/>
      <c r="O30" s="30"/>
    </row>
    <row r="31" spans="1:15" s="29" customFormat="1" ht="12" customHeight="1" x14ac:dyDescent="0.3">
      <c r="A31" s="2"/>
      <c r="B31" s="2"/>
      <c r="C31" s="2"/>
      <c r="D31" s="2"/>
      <c r="E31" s="2"/>
      <c r="F31" s="2"/>
      <c r="G31" s="2"/>
      <c r="H31" s="2"/>
      <c r="I31" s="2"/>
      <c r="J31" s="2"/>
      <c r="K31" s="2"/>
      <c r="L31" s="2"/>
      <c r="M31" s="30"/>
      <c r="N31" s="30"/>
      <c r="O31" s="30"/>
    </row>
    <row r="32" spans="1:15" s="29" customFormat="1" ht="12" customHeight="1" x14ac:dyDescent="0.3">
      <c r="A32" s="2"/>
      <c r="B32" s="2"/>
      <c r="C32" s="2"/>
      <c r="D32" s="2"/>
      <c r="E32" s="2"/>
      <c r="F32" s="2"/>
      <c r="G32" s="2"/>
      <c r="H32" s="2"/>
      <c r="I32" s="2"/>
      <c r="J32" s="2"/>
      <c r="K32" s="2"/>
      <c r="L32" s="2"/>
      <c r="M32" s="30"/>
      <c r="N32" s="30"/>
      <c r="O32" s="30"/>
    </row>
    <row r="33" spans="1:15" s="29" customFormat="1" ht="12" customHeight="1" x14ac:dyDescent="0.3">
      <c r="A33" s="2"/>
      <c r="B33" s="2"/>
      <c r="C33" s="2"/>
      <c r="D33" s="2"/>
      <c r="E33" s="2"/>
      <c r="F33" s="2"/>
      <c r="G33" s="2"/>
      <c r="H33" s="2"/>
      <c r="I33" s="2"/>
      <c r="J33" s="2"/>
      <c r="K33" s="2"/>
      <c r="L33" s="2"/>
      <c r="M33" s="30"/>
      <c r="N33" s="30"/>
      <c r="O33" s="30"/>
    </row>
    <row r="34" spans="1:15" s="29" customFormat="1" ht="12" customHeight="1" x14ac:dyDescent="0.3">
      <c r="A34" s="2"/>
      <c r="B34" s="2"/>
      <c r="C34" s="2"/>
      <c r="D34" s="2"/>
      <c r="E34" s="2"/>
      <c r="F34" s="2"/>
      <c r="G34" s="2"/>
      <c r="H34" s="2"/>
      <c r="I34" s="2"/>
      <c r="J34" s="2"/>
      <c r="K34" s="2"/>
      <c r="L34" s="2"/>
      <c r="M34" s="30"/>
      <c r="N34" s="30"/>
      <c r="O34" s="30"/>
    </row>
    <row r="35" spans="1:15" s="7" customFormat="1" ht="12" customHeight="1" x14ac:dyDescent="0.45">
      <c r="A35" s="31"/>
      <c r="B35" s="32"/>
      <c r="C35" s="32"/>
      <c r="D35" s="32"/>
      <c r="E35" s="32"/>
      <c r="F35" s="32"/>
      <c r="G35" s="32"/>
      <c r="H35" s="32"/>
      <c r="I35" s="32"/>
      <c r="J35" s="32"/>
      <c r="K35" s="32"/>
      <c r="L35" s="32"/>
      <c r="M35" s="33"/>
      <c r="N35" s="33"/>
      <c r="O35" s="33"/>
    </row>
    <row r="36" spans="1:15" s="35" customFormat="1" ht="12" customHeight="1" x14ac:dyDescent="0.3">
      <c r="A36" s="34"/>
      <c r="B36" s="34"/>
      <c r="C36" s="34"/>
      <c r="D36" s="34"/>
      <c r="E36" s="34"/>
      <c r="F36" s="34"/>
      <c r="G36" s="34"/>
      <c r="H36" s="34"/>
      <c r="I36" s="34"/>
      <c r="J36" s="34"/>
      <c r="K36" s="34"/>
      <c r="L36" s="34"/>
    </row>
    <row r="37" spans="1:15" s="29" customFormat="1" ht="12" customHeight="1" x14ac:dyDescent="0.3">
      <c r="A37" s="8"/>
      <c r="B37" s="8"/>
      <c r="C37" s="8"/>
      <c r="D37" s="8"/>
      <c r="E37" s="8"/>
      <c r="F37" s="8"/>
      <c r="G37" s="8"/>
      <c r="H37" s="8"/>
      <c r="I37" s="8"/>
      <c r="J37" s="8"/>
      <c r="K37" s="8"/>
      <c r="L37" s="8"/>
      <c r="M37" s="36"/>
      <c r="N37" s="36"/>
      <c r="O37" s="36"/>
    </row>
    <row r="38" spans="1:15" s="29" customFormat="1" ht="12" customHeight="1" x14ac:dyDescent="0.3">
      <c r="A38" s="8"/>
      <c r="B38" s="8"/>
      <c r="C38" s="8"/>
      <c r="D38" s="8"/>
      <c r="E38" s="8"/>
      <c r="F38" s="8"/>
      <c r="G38" s="8"/>
      <c r="H38" s="8"/>
      <c r="I38" s="8"/>
      <c r="J38" s="8"/>
      <c r="K38" s="8"/>
      <c r="L38" s="8"/>
      <c r="M38" s="36"/>
      <c r="N38" s="36"/>
      <c r="O38" s="36"/>
    </row>
    <row r="39" spans="1:15" s="29" customFormat="1" ht="12" customHeight="1" x14ac:dyDescent="0.3">
      <c r="A39" s="8"/>
      <c r="B39" s="8"/>
      <c r="C39" s="8"/>
      <c r="D39" s="8"/>
      <c r="E39" s="8"/>
      <c r="F39" s="8"/>
      <c r="G39" s="8"/>
      <c r="H39" s="8"/>
      <c r="I39" s="8"/>
      <c r="J39" s="8"/>
      <c r="K39" s="8"/>
      <c r="L39" s="8"/>
      <c r="M39" s="36"/>
      <c r="N39" s="36"/>
      <c r="O39" s="36"/>
    </row>
    <row r="40" spans="1:15" s="29" customFormat="1" ht="12" customHeight="1" x14ac:dyDescent="0.3">
      <c r="A40" s="8"/>
      <c r="B40" s="8"/>
      <c r="C40" s="8"/>
      <c r="D40" s="8"/>
      <c r="E40" s="8"/>
      <c r="F40" s="8"/>
      <c r="G40" s="8"/>
      <c r="H40" s="8"/>
      <c r="I40" s="8"/>
      <c r="J40" s="8"/>
      <c r="K40" s="8"/>
      <c r="L40" s="8"/>
      <c r="M40" s="36"/>
      <c r="N40" s="36"/>
      <c r="O40" s="36"/>
    </row>
    <row r="41" spans="1:15" s="29" customFormat="1" ht="12" customHeight="1" x14ac:dyDescent="0.3">
      <c r="A41" s="8"/>
      <c r="B41" s="8"/>
      <c r="C41" s="8"/>
      <c r="D41" s="8"/>
      <c r="E41" s="8"/>
      <c r="F41" s="8"/>
      <c r="G41" s="8"/>
      <c r="H41" s="8"/>
      <c r="I41" s="8"/>
      <c r="J41" s="8"/>
      <c r="K41" s="8"/>
      <c r="L41" s="8"/>
      <c r="M41" s="36"/>
      <c r="N41" s="36"/>
      <c r="O41" s="36"/>
    </row>
    <row r="42" spans="1:15" s="29" customFormat="1" ht="12" customHeight="1" x14ac:dyDescent="0.3">
      <c r="A42" s="8"/>
      <c r="B42" s="8"/>
      <c r="C42" s="8"/>
      <c r="D42" s="8"/>
      <c r="E42" s="8"/>
      <c r="F42" s="8"/>
      <c r="G42" s="8"/>
      <c r="H42" s="8"/>
      <c r="I42" s="8"/>
      <c r="J42" s="8"/>
      <c r="K42" s="8"/>
      <c r="L42" s="8"/>
      <c r="M42" s="36"/>
      <c r="N42" s="36"/>
      <c r="O42" s="36"/>
    </row>
    <row r="43" spans="1:15" s="29" customFormat="1" ht="12" customHeight="1" x14ac:dyDescent="0.3">
      <c r="A43" s="8"/>
      <c r="B43" s="8"/>
      <c r="C43" s="8"/>
      <c r="D43" s="8"/>
      <c r="E43" s="8"/>
      <c r="F43" s="8"/>
      <c r="G43" s="8"/>
      <c r="H43" s="8"/>
      <c r="I43" s="8"/>
      <c r="J43" s="8"/>
      <c r="K43" s="8"/>
      <c r="L43" s="8"/>
      <c r="M43" s="36"/>
      <c r="N43" s="36"/>
      <c r="O43" s="36"/>
    </row>
    <row r="44" spans="1:15" s="29" customFormat="1" ht="12" customHeight="1" x14ac:dyDescent="0.3">
      <c r="A44" s="8"/>
      <c r="B44" s="8"/>
      <c r="C44" s="8"/>
      <c r="D44" s="8"/>
      <c r="E44" s="8"/>
      <c r="F44" s="8"/>
      <c r="G44" s="8"/>
      <c r="H44" s="8"/>
      <c r="I44" s="8"/>
      <c r="J44" s="8"/>
      <c r="K44" s="8"/>
      <c r="L44" s="8"/>
      <c r="M44" s="36"/>
      <c r="N44" s="36"/>
      <c r="O44" s="36"/>
    </row>
    <row r="45" spans="1:15" s="29" customFormat="1" ht="12" customHeight="1" x14ac:dyDescent="0.3">
      <c r="A45" s="8"/>
      <c r="B45" s="8"/>
      <c r="C45" s="8"/>
      <c r="D45" s="8"/>
      <c r="E45" s="8"/>
      <c r="F45" s="8"/>
      <c r="G45" s="8"/>
      <c r="H45" s="8"/>
      <c r="I45" s="8"/>
      <c r="J45" s="8"/>
      <c r="K45" s="8"/>
      <c r="L45" s="8"/>
      <c r="M45" s="36"/>
      <c r="N45" s="36"/>
      <c r="O45" s="36"/>
    </row>
    <row r="46" spans="1:15" s="29" customFormat="1" ht="12" customHeight="1" x14ac:dyDescent="0.3">
      <c r="A46" s="8"/>
      <c r="B46" s="8"/>
      <c r="C46" s="8"/>
      <c r="D46" s="8"/>
      <c r="E46" s="8"/>
      <c r="F46" s="8"/>
      <c r="G46" s="8"/>
      <c r="H46" s="8"/>
      <c r="I46" s="8"/>
      <c r="J46" s="8"/>
      <c r="K46" s="8"/>
      <c r="L46" s="8"/>
      <c r="M46" s="36"/>
      <c r="N46" s="36"/>
      <c r="O46" s="36"/>
    </row>
    <row r="47" spans="1:15" s="29" customFormat="1" ht="12" customHeight="1" x14ac:dyDescent="0.3">
      <c r="A47" s="8"/>
      <c r="B47" s="8"/>
      <c r="C47" s="8"/>
      <c r="D47" s="8"/>
      <c r="E47" s="8"/>
      <c r="F47" s="8"/>
      <c r="G47" s="8"/>
      <c r="H47" s="8"/>
      <c r="I47" s="8"/>
      <c r="J47" s="8"/>
      <c r="K47" s="8"/>
      <c r="L47" s="8"/>
      <c r="M47" s="36"/>
      <c r="N47" s="36"/>
      <c r="O47" s="36"/>
    </row>
    <row r="48" spans="1:15" s="29" customFormat="1" ht="12" customHeight="1" x14ac:dyDescent="0.3">
      <c r="A48" s="8"/>
      <c r="B48" s="8"/>
      <c r="C48" s="8"/>
      <c r="D48" s="8"/>
      <c r="E48" s="8"/>
      <c r="F48" s="8"/>
      <c r="G48" s="8"/>
      <c r="H48" s="8"/>
      <c r="I48" s="8"/>
      <c r="J48" s="8"/>
      <c r="K48" s="8"/>
      <c r="L48" s="8"/>
      <c r="M48" s="36"/>
      <c r="N48" s="36"/>
      <c r="O48" s="36"/>
    </row>
    <row r="49" spans="1:15" s="29" customFormat="1" ht="12" customHeight="1" x14ac:dyDescent="0.3">
      <c r="A49" s="8"/>
      <c r="B49" s="8"/>
      <c r="C49" s="8"/>
      <c r="D49" s="8"/>
      <c r="E49" s="8"/>
      <c r="F49" s="8"/>
      <c r="G49" s="8"/>
      <c r="H49" s="8"/>
      <c r="I49" s="8"/>
      <c r="J49" s="8"/>
      <c r="K49" s="8"/>
      <c r="L49" s="8"/>
      <c r="M49" s="36"/>
      <c r="N49" s="36"/>
      <c r="O49" s="36"/>
    </row>
    <row r="50" spans="1:15" s="29" customFormat="1" ht="12" customHeight="1" x14ac:dyDescent="0.3">
      <c r="A50" s="8"/>
      <c r="B50" s="8"/>
      <c r="C50" s="8"/>
      <c r="D50" s="8"/>
      <c r="E50" s="8"/>
      <c r="F50" s="8"/>
      <c r="G50" s="8"/>
      <c r="H50" s="8"/>
      <c r="I50" s="8"/>
      <c r="J50" s="8"/>
      <c r="K50" s="8"/>
      <c r="L50" s="8"/>
      <c r="M50" s="36"/>
      <c r="N50" s="36"/>
      <c r="O50" s="36"/>
    </row>
    <row r="51" spans="1:15" s="29" customFormat="1" ht="12" customHeight="1" x14ac:dyDescent="0.3">
      <c r="A51" s="8"/>
      <c r="B51" s="8"/>
      <c r="C51" s="8"/>
      <c r="D51" s="8"/>
      <c r="E51" s="8"/>
      <c r="F51" s="8"/>
      <c r="G51" s="8"/>
      <c r="H51" s="8"/>
      <c r="I51" s="8"/>
      <c r="J51" s="8"/>
      <c r="K51" s="8"/>
      <c r="L51" s="8"/>
      <c r="M51" s="36"/>
      <c r="N51" s="36"/>
      <c r="O51" s="36"/>
    </row>
    <row r="52" spans="1:15" s="29" customFormat="1" ht="12" customHeight="1" x14ac:dyDescent="0.3">
      <c r="A52" s="8"/>
      <c r="B52" s="8"/>
      <c r="C52" s="8"/>
      <c r="D52" s="8"/>
      <c r="E52" s="8"/>
      <c r="F52" s="8"/>
      <c r="G52" s="8"/>
      <c r="H52" s="8"/>
      <c r="I52" s="8"/>
      <c r="J52" s="8"/>
      <c r="K52" s="8"/>
      <c r="L52" s="8"/>
      <c r="M52" s="36"/>
      <c r="N52" s="36"/>
      <c r="O52" s="36"/>
    </row>
    <row r="53" spans="1:15" s="29" customFormat="1" ht="12" customHeight="1" x14ac:dyDescent="0.3">
      <c r="A53" s="8"/>
      <c r="B53" s="8"/>
      <c r="C53" s="8"/>
      <c r="D53" s="8"/>
      <c r="E53" s="8"/>
      <c r="F53" s="8"/>
      <c r="G53" s="8"/>
      <c r="H53" s="8"/>
      <c r="I53" s="8"/>
      <c r="J53" s="8"/>
      <c r="K53" s="8"/>
      <c r="L53" s="8"/>
      <c r="M53" s="36"/>
      <c r="N53" s="36"/>
      <c r="O53" s="36"/>
    </row>
    <row r="54" spans="1:15" s="29" customFormat="1" ht="12" customHeight="1" x14ac:dyDescent="0.3">
      <c r="A54" s="8"/>
      <c r="B54" s="8"/>
      <c r="C54" s="8"/>
      <c r="D54" s="8"/>
      <c r="E54" s="8"/>
      <c r="F54" s="8"/>
      <c r="G54" s="8"/>
      <c r="H54" s="8"/>
      <c r="I54" s="8"/>
      <c r="J54" s="8"/>
      <c r="K54" s="8"/>
      <c r="L54" s="8"/>
      <c r="M54" s="36"/>
      <c r="N54" s="36"/>
      <c r="O54" s="36"/>
    </row>
    <row r="55" spans="1:15" s="29" customFormat="1" ht="12" customHeight="1" x14ac:dyDescent="0.3">
      <c r="A55" s="8"/>
      <c r="B55" s="8"/>
      <c r="C55" s="8"/>
      <c r="D55" s="8"/>
      <c r="E55" s="8"/>
      <c r="F55" s="8"/>
      <c r="G55" s="8"/>
      <c r="H55" s="8"/>
      <c r="I55" s="8"/>
      <c r="J55" s="8"/>
      <c r="K55" s="8"/>
      <c r="L55" s="8"/>
      <c r="M55" s="36"/>
      <c r="N55" s="36"/>
      <c r="O55" s="36"/>
    </row>
    <row r="56" spans="1:15" s="29" customFormat="1" ht="12" customHeight="1" x14ac:dyDescent="0.3">
      <c r="A56" s="8"/>
      <c r="B56" s="8"/>
      <c r="C56" s="8"/>
      <c r="D56" s="8"/>
      <c r="E56" s="8"/>
      <c r="F56" s="8"/>
      <c r="G56" s="8"/>
      <c r="H56" s="8"/>
      <c r="I56" s="8"/>
      <c r="J56" s="8"/>
      <c r="K56" s="8"/>
      <c r="L56" s="8"/>
      <c r="M56" s="36"/>
      <c r="N56" s="36"/>
      <c r="O56" s="36"/>
    </row>
    <row r="57" spans="1:15" s="29" customFormat="1" ht="12" customHeight="1" x14ac:dyDescent="0.3">
      <c r="A57" s="8"/>
      <c r="B57" s="8"/>
      <c r="C57" s="8"/>
      <c r="D57" s="8"/>
      <c r="E57" s="8"/>
      <c r="F57" s="8"/>
      <c r="G57" s="8"/>
      <c r="H57" s="8"/>
      <c r="I57" s="8"/>
      <c r="J57" s="8"/>
      <c r="K57" s="8"/>
      <c r="L57" s="8"/>
      <c r="M57" s="36"/>
      <c r="N57" s="36"/>
      <c r="O57" s="36"/>
    </row>
    <row r="58" spans="1:15" s="29" customFormat="1" ht="12" customHeight="1" x14ac:dyDescent="0.3">
      <c r="A58" s="8"/>
      <c r="B58" s="8"/>
      <c r="C58" s="8"/>
      <c r="D58" s="8"/>
      <c r="E58" s="8"/>
      <c r="F58" s="8"/>
      <c r="G58" s="8"/>
      <c r="H58" s="8"/>
      <c r="I58" s="8"/>
      <c r="J58" s="8"/>
      <c r="K58" s="8"/>
      <c r="L58" s="8"/>
      <c r="M58" s="36"/>
      <c r="N58" s="36"/>
      <c r="O58" s="36"/>
    </row>
    <row r="59" spans="1:15" s="29" customFormat="1" ht="12" customHeight="1" x14ac:dyDescent="0.3">
      <c r="A59" s="8"/>
      <c r="B59" s="8"/>
      <c r="C59" s="8"/>
      <c r="D59" s="8"/>
      <c r="E59" s="8"/>
      <c r="F59" s="8"/>
      <c r="G59" s="8"/>
      <c r="H59" s="8"/>
      <c r="I59" s="8"/>
      <c r="J59" s="8"/>
      <c r="K59" s="8"/>
      <c r="L59" s="8"/>
      <c r="M59" s="36"/>
      <c r="N59" s="36"/>
      <c r="O59" s="36"/>
    </row>
    <row r="60" spans="1:15" s="29" customFormat="1" ht="12" customHeight="1" x14ac:dyDescent="0.3">
      <c r="A60" s="8"/>
      <c r="B60" s="8"/>
      <c r="C60" s="8"/>
      <c r="D60" s="8"/>
      <c r="E60" s="8"/>
      <c r="F60" s="8"/>
      <c r="G60" s="8"/>
      <c r="H60" s="8"/>
      <c r="I60" s="8"/>
      <c r="J60" s="8"/>
      <c r="K60" s="8"/>
      <c r="L60" s="8"/>
      <c r="M60" s="36"/>
      <c r="N60" s="36"/>
      <c r="O60" s="36"/>
    </row>
    <row r="61" spans="1:15" s="29" customFormat="1" ht="12" customHeight="1" x14ac:dyDescent="0.3">
      <c r="A61" s="8"/>
      <c r="B61" s="8"/>
      <c r="C61" s="8"/>
      <c r="D61" s="8"/>
      <c r="E61" s="8"/>
      <c r="F61" s="8"/>
      <c r="G61" s="8"/>
      <c r="H61" s="8"/>
      <c r="I61" s="8"/>
      <c r="J61" s="8"/>
      <c r="K61" s="8"/>
      <c r="L61" s="8"/>
      <c r="M61" s="36"/>
      <c r="N61" s="36"/>
      <c r="O61" s="36"/>
    </row>
    <row r="62" spans="1:15" s="29" customFormat="1" ht="12" customHeight="1" x14ac:dyDescent="0.3">
      <c r="A62" s="8"/>
      <c r="B62" s="8"/>
      <c r="C62" s="8"/>
      <c r="D62" s="8"/>
      <c r="E62" s="8"/>
      <c r="F62" s="8"/>
      <c r="G62" s="8"/>
      <c r="H62" s="8"/>
      <c r="I62" s="8"/>
      <c r="J62" s="8"/>
      <c r="K62" s="8"/>
      <c r="L62" s="8"/>
      <c r="M62" s="36"/>
      <c r="N62" s="36"/>
      <c r="O62" s="36"/>
    </row>
    <row r="63" spans="1:15" s="29" customFormat="1" ht="12" customHeight="1" x14ac:dyDescent="0.3">
      <c r="A63" s="8"/>
      <c r="B63" s="8"/>
      <c r="C63" s="8"/>
      <c r="D63" s="8"/>
      <c r="E63" s="8"/>
      <c r="F63" s="8"/>
      <c r="G63" s="8"/>
      <c r="H63" s="8"/>
      <c r="I63" s="8"/>
      <c r="J63" s="8"/>
      <c r="K63" s="8"/>
      <c r="L63" s="8"/>
      <c r="M63" s="36"/>
      <c r="N63" s="36"/>
      <c r="O63" s="36"/>
    </row>
    <row r="64" spans="1:15" s="29" customFormat="1" ht="12" customHeight="1" x14ac:dyDescent="0.3">
      <c r="A64" s="8"/>
      <c r="B64" s="8"/>
      <c r="C64" s="8"/>
      <c r="D64" s="8"/>
      <c r="E64" s="8"/>
      <c r="F64" s="8"/>
      <c r="G64" s="8"/>
      <c r="H64" s="8"/>
      <c r="I64" s="8"/>
      <c r="J64" s="8"/>
      <c r="K64" s="8"/>
      <c r="L64" s="8"/>
      <c r="M64" s="36"/>
      <c r="N64" s="36"/>
      <c r="O64" s="36"/>
    </row>
    <row r="65" spans="1:15" s="29" customFormat="1" ht="12" customHeight="1" x14ac:dyDescent="0.3">
      <c r="A65" s="8"/>
      <c r="B65" s="8"/>
      <c r="C65" s="8"/>
      <c r="D65" s="8"/>
      <c r="E65" s="8"/>
      <c r="F65" s="8"/>
      <c r="G65" s="8"/>
      <c r="H65" s="8"/>
      <c r="I65" s="8"/>
      <c r="J65" s="8"/>
      <c r="K65" s="8"/>
      <c r="L65" s="8"/>
      <c r="M65" s="36"/>
      <c r="N65" s="36"/>
      <c r="O65" s="36"/>
    </row>
    <row r="66" spans="1:15" s="29" customFormat="1" ht="12" customHeight="1" x14ac:dyDescent="0.3">
      <c r="A66" s="8"/>
      <c r="B66" s="8"/>
      <c r="C66" s="8"/>
      <c r="D66" s="8"/>
      <c r="E66" s="8"/>
      <c r="F66" s="8"/>
      <c r="G66" s="8"/>
      <c r="H66" s="8"/>
      <c r="I66" s="8"/>
      <c r="J66" s="8"/>
      <c r="K66" s="8"/>
      <c r="L66" s="8"/>
      <c r="M66" s="36"/>
      <c r="N66" s="36"/>
      <c r="O66" s="36"/>
    </row>
    <row r="67" spans="1:15" s="29" customFormat="1" ht="62.25" customHeight="1" x14ac:dyDescent="0.3">
      <c r="A67" s="218" t="s">
        <v>1464</v>
      </c>
      <c r="B67" s="218"/>
      <c r="C67" s="218"/>
      <c r="D67" s="218"/>
      <c r="E67" s="218"/>
      <c r="F67" s="218"/>
      <c r="G67" s="218"/>
      <c r="H67" s="218"/>
      <c r="I67" s="218"/>
      <c r="J67" s="218"/>
      <c r="K67" s="218"/>
      <c r="L67" s="218"/>
      <c r="M67" s="36"/>
      <c r="N67" s="36"/>
      <c r="O67" s="36"/>
    </row>
    <row r="68" spans="1:15" s="29" customFormat="1" ht="7.25" customHeight="1" x14ac:dyDescent="0.3">
      <c r="A68" s="36"/>
      <c r="B68" s="36"/>
      <c r="C68" s="36"/>
      <c r="D68" s="36"/>
      <c r="E68" s="36"/>
      <c r="F68" s="36"/>
      <c r="G68" s="36"/>
      <c r="H68" s="36"/>
      <c r="I68" s="36"/>
      <c r="J68" s="36"/>
      <c r="K68" s="36"/>
      <c r="L68" s="36"/>
      <c r="M68" s="36"/>
      <c r="N68" s="36"/>
      <c r="O68" s="36"/>
    </row>
    <row r="69" spans="1:15" s="91" customFormat="1" ht="59.75" customHeight="1" x14ac:dyDescent="0.3">
      <c r="A69" s="218" t="s">
        <v>1463</v>
      </c>
      <c r="B69" s="218"/>
      <c r="C69" s="218"/>
      <c r="D69" s="218"/>
      <c r="E69" s="218"/>
      <c r="F69" s="218"/>
      <c r="G69" s="218"/>
      <c r="H69" s="218"/>
      <c r="I69" s="218"/>
      <c r="J69" s="218"/>
      <c r="K69" s="218"/>
      <c r="L69" s="218"/>
      <c r="M69" s="90"/>
      <c r="N69" s="90"/>
      <c r="O69" s="90"/>
    </row>
    <row r="70" spans="1:15" s="29" customFormat="1" ht="7.5" customHeight="1" x14ac:dyDescent="0.3">
      <c r="A70" s="36"/>
      <c r="B70" s="36"/>
      <c r="C70" s="36"/>
      <c r="D70" s="36"/>
      <c r="E70" s="36"/>
      <c r="F70" s="36"/>
      <c r="G70" s="36"/>
      <c r="H70" s="36"/>
      <c r="I70" s="36"/>
      <c r="J70" s="36"/>
      <c r="K70" s="36"/>
      <c r="L70" s="36"/>
      <c r="M70" s="36"/>
      <c r="N70" s="36"/>
      <c r="O70" s="36"/>
    </row>
    <row r="71" spans="1:15" s="29" customFormat="1" ht="12" hidden="1" customHeight="1" x14ac:dyDescent="0.3">
      <c r="A71" s="36"/>
      <c r="B71" s="36"/>
      <c r="C71" s="36"/>
      <c r="D71" s="36"/>
      <c r="E71" s="36"/>
      <c r="F71" s="36"/>
      <c r="G71" s="36"/>
      <c r="H71" s="36"/>
      <c r="I71" s="36"/>
      <c r="J71" s="36"/>
      <c r="K71" s="36"/>
      <c r="L71" s="36"/>
      <c r="M71" s="36"/>
      <c r="N71" s="36"/>
      <c r="O71" s="36"/>
    </row>
    <row r="72" spans="1:15" s="29" customFormat="1" ht="12" hidden="1" customHeight="1" x14ac:dyDescent="0.3"/>
    <row r="73" spans="1:15" s="29" customFormat="1" ht="12" hidden="1" customHeight="1" x14ac:dyDescent="0.3"/>
    <row r="74" spans="1:15" s="29" customFormat="1" ht="12" hidden="1" customHeight="1" x14ac:dyDescent="0.3"/>
    <row r="75" spans="1:15" s="29" customFormat="1" ht="12" hidden="1" customHeight="1" x14ac:dyDescent="0.3"/>
    <row r="76" spans="1:15" s="29" customFormat="1" ht="12" hidden="1" customHeight="1" x14ac:dyDescent="0.3"/>
    <row r="77" spans="1:15" s="29" customFormat="1" ht="12" hidden="1" customHeight="1" x14ac:dyDescent="0.3"/>
    <row r="78" spans="1:15" s="29" customFormat="1" ht="12" hidden="1" customHeight="1" x14ac:dyDescent="0.3"/>
    <row r="79" spans="1:15" s="29" customFormat="1" ht="12" hidden="1" customHeight="1" x14ac:dyDescent="0.3"/>
    <row r="80" spans="1:15" s="29" customFormat="1" ht="12" hidden="1" customHeight="1" x14ac:dyDescent="0.3"/>
    <row r="81" spans="4:40" s="29" customFormat="1" ht="12" hidden="1" customHeight="1" x14ac:dyDescent="0.3"/>
    <row r="82" spans="4:40" s="29" customFormat="1" ht="12" hidden="1" customHeight="1" x14ac:dyDescent="0.3">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row>
    <row r="83" spans="4:40" s="29" customFormat="1" ht="12" hidden="1" customHeight="1" x14ac:dyDescent="0.3">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row>
    <row r="84" spans="4:40" s="29" customFormat="1" ht="12" hidden="1" customHeight="1" x14ac:dyDescent="0.3">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row>
    <row r="85" spans="4:40" s="29" customFormat="1" ht="12" hidden="1" customHeight="1" x14ac:dyDescent="0.3">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row>
    <row r="86" spans="4:40" s="29" customFormat="1" ht="12" hidden="1" customHeight="1" x14ac:dyDescent="0.3">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row>
    <row r="87" spans="4:40" s="29" customFormat="1" ht="12" hidden="1" customHeight="1" x14ac:dyDescent="0.3"/>
    <row r="88" spans="4:40" s="29" customFormat="1" ht="12" hidden="1" customHeight="1" x14ac:dyDescent="0.3"/>
    <row r="89" spans="4:40" s="29" customFormat="1" ht="12" hidden="1" customHeight="1" x14ac:dyDescent="0.3"/>
    <row r="90" spans="4:40" s="29" customFormat="1" ht="12" hidden="1" customHeight="1" x14ac:dyDescent="0.3"/>
    <row r="91" spans="4:40" s="29" customFormat="1" ht="12" hidden="1" customHeight="1" x14ac:dyDescent="0.3"/>
    <row r="92" spans="4:40" s="29" customFormat="1" ht="12" hidden="1" customHeight="1" x14ac:dyDescent="0.3"/>
    <row r="93" spans="4:40" s="29" customFormat="1" ht="12" hidden="1" customHeight="1" x14ac:dyDescent="0.3"/>
    <row r="94" spans="4:40" s="29" customFormat="1" ht="12" hidden="1" customHeight="1" x14ac:dyDescent="0.3"/>
    <row r="95" spans="4:40" s="29" customFormat="1" ht="12" hidden="1" customHeight="1" x14ac:dyDescent="0.3"/>
    <row r="96" spans="4:40" s="29" customFormat="1" ht="12" hidden="1" customHeight="1" x14ac:dyDescent="0.3"/>
    <row r="97" s="29" customFormat="1" ht="12" hidden="1" customHeight="1" x14ac:dyDescent="0.3"/>
    <row r="98" s="29" customFormat="1" ht="12" hidden="1" customHeight="1" x14ac:dyDescent="0.3"/>
    <row r="99" s="29" customFormat="1" ht="12" hidden="1" customHeight="1" x14ac:dyDescent="0.3"/>
    <row r="100" s="29" customFormat="1" ht="12" hidden="1" customHeight="1" x14ac:dyDescent="0.3"/>
    <row r="101" s="29" customFormat="1" ht="12" hidden="1" customHeight="1" x14ac:dyDescent="0.3"/>
    <row r="102" s="29" customFormat="1" ht="12" hidden="1" customHeight="1" x14ac:dyDescent="0.3"/>
    <row r="103" s="29" customFormat="1" ht="12" hidden="1" customHeight="1" x14ac:dyDescent="0.3"/>
    <row r="104" s="29" customFormat="1" ht="12" hidden="1" customHeight="1" x14ac:dyDescent="0.3"/>
    <row r="105" s="29" customFormat="1" ht="12" hidden="1" customHeight="1" x14ac:dyDescent="0.3"/>
    <row r="106" s="29" customFormat="1" ht="12" hidden="1" customHeight="1" x14ac:dyDescent="0.3"/>
    <row r="107" s="29" customFormat="1" ht="12" hidden="1" customHeight="1" x14ac:dyDescent="0.3"/>
    <row r="108" s="29" customFormat="1" ht="12" hidden="1" customHeight="1" x14ac:dyDescent="0.3"/>
    <row r="109" s="29" customFormat="1" ht="12" hidden="1" customHeight="1" x14ac:dyDescent="0.3"/>
    <row r="110" s="29" customFormat="1" ht="12" hidden="1" customHeight="1" x14ac:dyDescent="0.3"/>
    <row r="111" s="29" customFormat="1" ht="12" hidden="1" customHeight="1" x14ac:dyDescent="0.3"/>
    <row r="112" s="29" customFormat="1" ht="12" hidden="1" customHeight="1" x14ac:dyDescent="0.3"/>
    <row r="113" s="29" customFormat="1" ht="12" hidden="1" customHeight="1" x14ac:dyDescent="0.3"/>
    <row r="114" s="29" customFormat="1" ht="12" hidden="1" customHeight="1" x14ac:dyDescent="0.3"/>
    <row r="115" s="29" customFormat="1" ht="12" hidden="1" customHeight="1" x14ac:dyDescent="0.3"/>
    <row r="116" s="29" customFormat="1" ht="12" hidden="1" customHeight="1" x14ac:dyDescent="0.3"/>
    <row r="117" s="29" customFormat="1" ht="12" hidden="1" customHeight="1" x14ac:dyDescent="0.3"/>
    <row r="118" s="29" customFormat="1" ht="12" hidden="1" customHeight="1" x14ac:dyDescent="0.3"/>
    <row r="119" s="29" customFormat="1" ht="12" hidden="1" customHeight="1" x14ac:dyDescent="0.3"/>
    <row r="120" s="29" customFormat="1" ht="12" hidden="1" customHeight="1" x14ac:dyDescent="0.3"/>
    <row r="121" s="29" customFormat="1" ht="12" hidden="1" customHeight="1" x14ac:dyDescent="0.3"/>
    <row r="122" s="29" customFormat="1" ht="12" hidden="1" customHeight="1" x14ac:dyDescent="0.3"/>
    <row r="123" s="29" customFormat="1" ht="12" hidden="1" customHeight="1" x14ac:dyDescent="0.3"/>
    <row r="124" s="29" customFormat="1" ht="12" hidden="1" customHeight="1" x14ac:dyDescent="0.3"/>
    <row r="125" s="29" customFormat="1" ht="12" hidden="1" customHeight="1" x14ac:dyDescent="0.3"/>
    <row r="126" s="29" customFormat="1" ht="12" hidden="1" customHeight="1" x14ac:dyDescent="0.3"/>
    <row r="127" s="29" customFormat="1" ht="12" hidden="1" customHeight="1" x14ac:dyDescent="0.3"/>
    <row r="128" s="29" customFormat="1" ht="12" hidden="1" customHeight="1" x14ac:dyDescent="0.3"/>
    <row r="129" s="29" customFormat="1" ht="12" hidden="1" customHeight="1" x14ac:dyDescent="0.3"/>
    <row r="130" s="29" customFormat="1" ht="12" hidden="1" customHeight="1" x14ac:dyDescent="0.3"/>
    <row r="131" s="29" customFormat="1" ht="12" hidden="1" customHeight="1" x14ac:dyDescent="0.3"/>
    <row r="132" s="29" customFormat="1" ht="12" hidden="1" customHeight="1" x14ac:dyDescent="0.3"/>
    <row r="133" s="29" customFormat="1" ht="12" hidden="1" customHeight="1" x14ac:dyDescent="0.3"/>
    <row r="134" s="29" customFormat="1" ht="12" hidden="1" customHeight="1" x14ac:dyDescent="0.3"/>
    <row r="135" s="29" customFormat="1" ht="12" hidden="1" customHeight="1" x14ac:dyDescent="0.3"/>
    <row r="136" s="29" customFormat="1" ht="12" hidden="1" customHeight="1" x14ac:dyDescent="0.3"/>
    <row r="137" s="29" customFormat="1" ht="12" hidden="1" customHeight="1" x14ac:dyDescent="0.3"/>
    <row r="138" s="29" customFormat="1" ht="12" hidden="1" customHeight="1" x14ac:dyDescent="0.3"/>
    <row r="139" s="29" customFormat="1" ht="12" hidden="1" customHeight="1" x14ac:dyDescent="0.3"/>
    <row r="140" s="29" customFormat="1" ht="12" hidden="1" customHeight="1" x14ac:dyDescent="0.3"/>
    <row r="141" s="29" customFormat="1" ht="12" hidden="1" customHeight="1" x14ac:dyDescent="0.3"/>
    <row r="142" s="29" customFormat="1" ht="12" hidden="1" customHeight="1" x14ac:dyDescent="0.3"/>
    <row r="143" s="29" customFormat="1" ht="12" hidden="1" customHeight="1" x14ac:dyDescent="0.3"/>
    <row r="144" s="29" customFormat="1" ht="12" hidden="1" customHeight="1" x14ac:dyDescent="0.3"/>
    <row r="145" s="29" customFormat="1" ht="12" hidden="1" customHeight="1" x14ac:dyDescent="0.3"/>
    <row r="146" s="29" customFormat="1" ht="12" hidden="1" customHeight="1" x14ac:dyDescent="0.3"/>
    <row r="147" s="29" customFormat="1" ht="12" hidden="1" customHeight="1" x14ac:dyDescent="0.3"/>
    <row r="148" s="29" customFormat="1" ht="12" hidden="1" customHeight="1" x14ac:dyDescent="0.3"/>
    <row r="149" s="29" customFormat="1" ht="12" hidden="1" customHeight="1" x14ac:dyDescent="0.3"/>
    <row r="150" s="29" customFormat="1" ht="12" hidden="1" customHeight="1" x14ac:dyDescent="0.3"/>
    <row r="151" s="29" customFormat="1" ht="12" hidden="1" customHeight="1" x14ac:dyDescent="0.3"/>
    <row r="152" s="29" customFormat="1" ht="12" hidden="1" customHeight="1" x14ac:dyDescent="0.3"/>
    <row r="153" s="29" customFormat="1" ht="12" hidden="1" customHeight="1" x14ac:dyDescent="0.3"/>
    <row r="154" s="29" customFormat="1" ht="12" hidden="1" customHeight="1" x14ac:dyDescent="0.3"/>
    <row r="155" s="29" customFormat="1" ht="12" hidden="1" customHeight="1" x14ac:dyDescent="0.3"/>
    <row r="156" s="29" customFormat="1" ht="12" hidden="1" customHeight="1" x14ac:dyDescent="0.3"/>
    <row r="157" s="29" customFormat="1" ht="12" hidden="1" customHeight="1" x14ac:dyDescent="0.3"/>
    <row r="158" s="29" customFormat="1" ht="12" hidden="1" customHeight="1" x14ac:dyDescent="0.3"/>
    <row r="159" s="29" customFormat="1" ht="12" hidden="1" customHeight="1" x14ac:dyDescent="0.3"/>
    <row r="160" s="29" customFormat="1" ht="12" hidden="1" customHeight="1" x14ac:dyDescent="0.3"/>
    <row r="161" s="29" customFormat="1" ht="12" hidden="1" customHeight="1" x14ac:dyDescent="0.3"/>
    <row r="162" s="29" customFormat="1" ht="12" hidden="1" customHeight="1" x14ac:dyDescent="0.3"/>
    <row r="163" s="29" customFormat="1" ht="12" hidden="1" customHeight="1" x14ac:dyDescent="0.3"/>
    <row r="164" s="29" customFormat="1" ht="12" hidden="1" customHeight="1" x14ac:dyDescent="0.3"/>
    <row r="165" s="29" customFormat="1" ht="12" hidden="1" customHeight="1" x14ac:dyDescent="0.3"/>
    <row r="166" s="29" customFormat="1" ht="12" hidden="1" customHeight="1" x14ac:dyDescent="0.3"/>
    <row r="167" s="29" customFormat="1" ht="12" hidden="1" customHeight="1" x14ac:dyDescent="0.3"/>
    <row r="168" s="29" customFormat="1" ht="12" hidden="1" customHeight="1" x14ac:dyDescent="0.3"/>
    <row r="169" s="29" customFormat="1" ht="12" hidden="1" customHeight="1" x14ac:dyDescent="0.3"/>
    <row r="170" s="29" customFormat="1" ht="12" hidden="1" customHeight="1" x14ac:dyDescent="0.3"/>
    <row r="171" s="29" customFormat="1" ht="12" hidden="1" customHeight="1" x14ac:dyDescent="0.3"/>
    <row r="172" s="29" customFormat="1" ht="12" hidden="1" customHeight="1" x14ac:dyDescent="0.3"/>
    <row r="173" s="29" customFormat="1" ht="12" hidden="1" customHeight="1" x14ac:dyDescent="0.3"/>
    <row r="174" s="29" customFormat="1" ht="12" hidden="1" customHeight="1" x14ac:dyDescent="0.3"/>
    <row r="175" s="29" customFormat="1" ht="12" hidden="1" customHeight="1" x14ac:dyDescent="0.3"/>
    <row r="176" s="29" customFormat="1" ht="12" hidden="1" customHeight="1" x14ac:dyDescent="0.3"/>
    <row r="177" s="29" customFormat="1" ht="12" hidden="1" customHeight="1" x14ac:dyDescent="0.3"/>
    <row r="178" s="29" customFormat="1" ht="12" hidden="1" customHeight="1" x14ac:dyDescent="0.3"/>
    <row r="179" s="29" customFormat="1" ht="12" hidden="1" customHeight="1" x14ac:dyDescent="0.3"/>
    <row r="180" s="29" customFormat="1" ht="12" hidden="1" customHeight="1" x14ac:dyDescent="0.3"/>
    <row r="181" s="29" customFormat="1" ht="12" hidden="1" customHeight="1" x14ac:dyDescent="0.3"/>
    <row r="182" s="29" customFormat="1" ht="12" hidden="1" customHeight="1" x14ac:dyDescent="0.3"/>
    <row r="183" s="29" customFormat="1" ht="12" hidden="1" customHeight="1" x14ac:dyDescent="0.3"/>
    <row r="184" s="29" customFormat="1" ht="12" hidden="1" customHeight="1" x14ac:dyDescent="0.3"/>
    <row r="185" s="29" customFormat="1" ht="12" hidden="1" customHeight="1" x14ac:dyDescent="0.3"/>
    <row r="186" s="29" customFormat="1" ht="12" hidden="1" customHeight="1" x14ac:dyDescent="0.3"/>
    <row r="187" s="29" customFormat="1" ht="12" hidden="1" customHeight="1" x14ac:dyDescent="0.3"/>
    <row r="188" s="29" customFormat="1" ht="12" hidden="1" customHeight="1" x14ac:dyDescent="0.3"/>
    <row r="189" s="29" customFormat="1" ht="12" hidden="1" customHeight="1" x14ac:dyDescent="0.3"/>
    <row r="190" s="29" customFormat="1" ht="12" hidden="1" customHeight="1" x14ac:dyDescent="0.3"/>
    <row r="191" s="29" customFormat="1" ht="12" hidden="1" customHeight="1" x14ac:dyDescent="0.3"/>
    <row r="192" s="29" customFormat="1" ht="12" hidden="1" customHeight="1" x14ac:dyDescent="0.3"/>
    <row r="193" s="29" customFormat="1" ht="12" hidden="1" customHeight="1" x14ac:dyDescent="0.3"/>
    <row r="194" s="29" customFormat="1" ht="12" hidden="1" customHeight="1" x14ac:dyDescent="0.3"/>
    <row r="195" s="29" customFormat="1" ht="12" hidden="1" customHeight="1" x14ac:dyDescent="0.3"/>
    <row r="196" s="29" customFormat="1" ht="12" hidden="1" customHeight="1" x14ac:dyDescent="0.3"/>
    <row r="197" s="29" customFormat="1" ht="12" hidden="1" customHeight="1" x14ac:dyDescent="0.3"/>
    <row r="198" s="29" customFormat="1" ht="12" hidden="1" customHeight="1" x14ac:dyDescent="0.3"/>
    <row r="199" s="29" customFormat="1" ht="12" hidden="1" customHeight="1" x14ac:dyDescent="0.3"/>
    <row r="200" s="29" customFormat="1" ht="12" hidden="1" customHeight="1" x14ac:dyDescent="0.3"/>
    <row r="201" s="29" customFormat="1" ht="12" hidden="1" customHeight="1" x14ac:dyDescent="0.3"/>
    <row r="202" s="29" customFormat="1" ht="12" hidden="1" customHeight="1" x14ac:dyDescent="0.3"/>
    <row r="203" s="29" customFormat="1" ht="12" hidden="1" customHeight="1" x14ac:dyDescent="0.3"/>
    <row r="204" s="29" customFormat="1" ht="12" hidden="1" customHeight="1" x14ac:dyDescent="0.3"/>
    <row r="205" s="29" customFormat="1" ht="12" hidden="1" customHeight="1" x14ac:dyDescent="0.3"/>
    <row r="206" s="29" customFormat="1" ht="12" hidden="1" customHeight="1" x14ac:dyDescent="0.3"/>
    <row r="207" s="29" customFormat="1" ht="12" hidden="1" customHeight="1" x14ac:dyDescent="0.3"/>
    <row r="208" s="29" customFormat="1" ht="12" hidden="1" customHeight="1" x14ac:dyDescent="0.3"/>
    <row r="209" s="29" customFormat="1" ht="12" hidden="1" customHeight="1" x14ac:dyDescent="0.3"/>
    <row r="210" s="29" customFormat="1" ht="12" hidden="1" customHeight="1" x14ac:dyDescent="0.3"/>
    <row r="211" s="29" customFormat="1" ht="12" hidden="1" customHeight="1" x14ac:dyDescent="0.3"/>
    <row r="212" s="29" customFormat="1" ht="12" hidden="1" customHeight="1" x14ac:dyDescent="0.3"/>
    <row r="213" s="29" customFormat="1" ht="12" hidden="1" customHeight="1" x14ac:dyDescent="0.3"/>
    <row r="214" s="29" customFormat="1" ht="12" hidden="1" customHeight="1" x14ac:dyDescent="0.3"/>
    <row r="215" s="29" customFormat="1" ht="12" hidden="1" customHeight="1" x14ac:dyDescent="0.3"/>
    <row r="216" s="29" customFormat="1" ht="12" hidden="1" customHeight="1" x14ac:dyDescent="0.3"/>
    <row r="217" s="29" customFormat="1" ht="12" hidden="1" customHeight="1" x14ac:dyDescent="0.3"/>
    <row r="218" s="29" customFormat="1" ht="12" hidden="1" customHeight="1" x14ac:dyDescent="0.3"/>
    <row r="219" s="29" customFormat="1" ht="12" hidden="1" customHeight="1" x14ac:dyDescent="0.3"/>
    <row r="220" s="29" customFormat="1" ht="12" hidden="1" customHeight="1" x14ac:dyDescent="0.3"/>
    <row r="221" s="29" customFormat="1" ht="12" hidden="1" customHeight="1" x14ac:dyDescent="0.3"/>
    <row r="222" s="29" customFormat="1" ht="12" hidden="1" customHeight="1" x14ac:dyDescent="0.3"/>
    <row r="223" s="29" customFormat="1" ht="12" hidden="1" customHeight="1" x14ac:dyDescent="0.3"/>
    <row r="224" s="29" customFormat="1" ht="12" hidden="1" customHeight="1" x14ac:dyDescent="0.3"/>
    <row r="225" s="29" customFormat="1" ht="12" hidden="1" customHeight="1" x14ac:dyDescent="0.3"/>
    <row r="226" s="29" customFormat="1" ht="12" hidden="1" customHeight="1" x14ac:dyDescent="0.3"/>
    <row r="227" s="29" customFormat="1" ht="12" hidden="1" customHeight="1" x14ac:dyDescent="0.3"/>
    <row r="228" s="29" customFormat="1" ht="12" hidden="1" customHeight="1" x14ac:dyDescent="0.3"/>
    <row r="229" s="29" customFormat="1" ht="12" hidden="1" customHeight="1" x14ac:dyDescent="0.3"/>
    <row r="230" s="29" customFormat="1" ht="12" hidden="1" customHeight="1" x14ac:dyDescent="0.3"/>
    <row r="231" s="29" customFormat="1" ht="12" hidden="1" customHeight="1" x14ac:dyDescent="0.3"/>
    <row r="232" s="29" customFormat="1" ht="12" hidden="1" customHeight="1" x14ac:dyDescent="0.3"/>
    <row r="233" s="29" customFormat="1" ht="12" hidden="1" customHeight="1" x14ac:dyDescent="0.3"/>
    <row r="234" s="29" customFormat="1" ht="12" hidden="1" customHeight="1" x14ac:dyDescent="0.3"/>
    <row r="235" s="29" customFormat="1" ht="12" hidden="1" customHeight="1" x14ac:dyDescent="0.3"/>
    <row r="236" s="29" customFormat="1" ht="12" hidden="1" customHeight="1" x14ac:dyDescent="0.3"/>
    <row r="237" s="29" customFormat="1" ht="12" hidden="1" customHeight="1" x14ac:dyDescent="0.3"/>
    <row r="238" s="29" customFormat="1" ht="12" hidden="1" customHeight="1" x14ac:dyDescent="0.3"/>
    <row r="239" s="29" customFormat="1" ht="12" hidden="1" customHeight="1" x14ac:dyDescent="0.3"/>
    <row r="240" s="29" customFormat="1" ht="12" hidden="1" customHeight="1" x14ac:dyDescent="0.3"/>
    <row r="241" s="29" customFormat="1" ht="12" hidden="1" customHeight="1" x14ac:dyDescent="0.3"/>
    <row r="242" s="29" customFormat="1" ht="12" hidden="1" customHeight="1" x14ac:dyDescent="0.3"/>
    <row r="243" s="29" customFormat="1" ht="12" hidden="1" customHeight="1" x14ac:dyDescent="0.3"/>
    <row r="244" s="29" customFormat="1" ht="12" hidden="1" customHeight="1" x14ac:dyDescent="0.3"/>
    <row r="245" s="29" customFormat="1" ht="12" hidden="1" customHeight="1" x14ac:dyDescent="0.3"/>
    <row r="246" s="29" customFormat="1" ht="12" hidden="1" customHeight="1" x14ac:dyDescent="0.3"/>
    <row r="247" s="29" customFormat="1" ht="12" hidden="1" customHeight="1" x14ac:dyDescent="0.3"/>
    <row r="248" s="29" customFormat="1" ht="12" hidden="1" customHeight="1" x14ac:dyDescent="0.3"/>
    <row r="249" s="29" customFormat="1" ht="12" hidden="1" customHeight="1" x14ac:dyDescent="0.3"/>
    <row r="250" s="29" customFormat="1" ht="12" hidden="1" customHeight="1" x14ac:dyDescent="0.3"/>
    <row r="251" s="29" customFormat="1" ht="12" hidden="1" customHeight="1" x14ac:dyDescent="0.3"/>
    <row r="252" s="29" customFormat="1" ht="12" hidden="1" customHeight="1" x14ac:dyDescent="0.3"/>
    <row r="253" s="29" customFormat="1" ht="12" hidden="1" customHeight="1" x14ac:dyDescent="0.3"/>
    <row r="254" s="29" customFormat="1" ht="12" hidden="1" customHeight="1" x14ac:dyDescent="0.3"/>
    <row r="255" s="29" customFormat="1" ht="12" hidden="1" customHeight="1" x14ac:dyDescent="0.3"/>
    <row r="256" s="29" customFormat="1" ht="12" hidden="1" customHeight="1" x14ac:dyDescent="0.3"/>
    <row r="257" s="29" customFormat="1" ht="12" hidden="1" customHeight="1" x14ac:dyDescent="0.3"/>
    <row r="258" s="29" customFormat="1" ht="12" hidden="1" customHeight="1" x14ac:dyDescent="0.3"/>
    <row r="259" s="29" customFormat="1" ht="12" hidden="1" customHeight="1" x14ac:dyDescent="0.3"/>
    <row r="260" s="29" customFormat="1" ht="12" hidden="1" customHeight="1" x14ac:dyDescent="0.3"/>
    <row r="261" s="29" customFormat="1" ht="12" hidden="1" customHeight="1" x14ac:dyDescent="0.3"/>
    <row r="262" s="29" customFormat="1" ht="12" hidden="1" customHeight="1" x14ac:dyDescent="0.3"/>
    <row r="263" s="29" customFormat="1" ht="12" hidden="1" customHeight="1" x14ac:dyDescent="0.3"/>
    <row r="264" s="29" customFormat="1" ht="12" hidden="1" customHeight="1" x14ac:dyDescent="0.3"/>
    <row r="265" s="29" customFormat="1" ht="12" hidden="1" customHeight="1" x14ac:dyDescent="0.3"/>
    <row r="266" s="29" customFormat="1" ht="12" hidden="1" customHeight="1" x14ac:dyDescent="0.3"/>
    <row r="267" s="29" customFormat="1" ht="12" hidden="1" customHeight="1" x14ac:dyDescent="0.3"/>
    <row r="268" s="29" customFormat="1" ht="12" hidden="1" customHeight="1" x14ac:dyDescent="0.3"/>
    <row r="269" s="29" customFormat="1" ht="12" hidden="1" customHeight="1" x14ac:dyDescent="0.3"/>
    <row r="270" s="29" customFormat="1" ht="12" hidden="1" customHeight="1" x14ac:dyDescent="0.3"/>
    <row r="271" s="29" customFormat="1" ht="12" hidden="1" customHeight="1" x14ac:dyDescent="0.3"/>
    <row r="272" s="29" customFormat="1" ht="12" hidden="1" customHeight="1" x14ac:dyDescent="0.3"/>
    <row r="273" s="29" customFormat="1" ht="12" hidden="1" customHeight="1" x14ac:dyDescent="0.3"/>
    <row r="274" s="29" customFormat="1" ht="12" hidden="1" customHeight="1" x14ac:dyDescent="0.3"/>
    <row r="275" s="29" customFormat="1" ht="12" hidden="1" customHeight="1" x14ac:dyDescent="0.3"/>
    <row r="276" s="29" customFormat="1" ht="12" hidden="1" customHeight="1" x14ac:dyDescent="0.3"/>
    <row r="277" s="29" customFormat="1" ht="12" hidden="1" customHeight="1" x14ac:dyDescent="0.3"/>
    <row r="278" s="29" customFormat="1" ht="12" hidden="1" customHeight="1" x14ac:dyDescent="0.3"/>
    <row r="279" s="29" customFormat="1" ht="12" hidden="1" customHeight="1" x14ac:dyDescent="0.3"/>
    <row r="280" s="29" customFormat="1" ht="12" hidden="1" customHeight="1" x14ac:dyDescent="0.3"/>
    <row r="281" s="29" customFormat="1" ht="12" hidden="1" customHeight="1" x14ac:dyDescent="0.3"/>
    <row r="282" s="29" customFormat="1" ht="12" hidden="1" customHeight="1" x14ac:dyDescent="0.3"/>
    <row r="283" s="29" customFormat="1" ht="12" hidden="1" customHeight="1" x14ac:dyDescent="0.3"/>
    <row r="284" s="29" customFormat="1" ht="12" hidden="1" customHeight="1" x14ac:dyDescent="0.3"/>
    <row r="285" s="29" customFormat="1" ht="12" hidden="1" customHeight="1" x14ac:dyDescent="0.3"/>
    <row r="286" s="29" customFormat="1" ht="12" hidden="1" customHeight="1" x14ac:dyDescent="0.3"/>
    <row r="287" s="29" customFormat="1" ht="12" hidden="1" customHeight="1" x14ac:dyDescent="0.3"/>
    <row r="288" s="29" customFormat="1" ht="12" hidden="1" customHeight="1" x14ac:dyDescent="0.3"/>
    <row r="289" s="29" customFormat="1" ht="12" hidden="1" customHeight="1" x14ac:dyDescent="0.3"/>
    <row r="290" s="29" customFormat="1" ht="12" hidden="1" customHeight="1" x14ac:dyDescent="0.3"/>
    <row r="291" s="29" customFormat="1" ht="12" hidden="1" customHeight="1" x14ac:dyDescent="0.3"/>
    <row r="292" s="29" customFormat="1" ht="12" hidden="1" customHeight="1" x14ac:dyDescent="0.3"/>
    <row r="293" s="29" customFormat="1" ht="12" hidden="1" customHeight="1" x14ac:dyDescent="0.3"/>
    <row r="294" s="29" customFormat="1" ht="12" hidden="1" customHeight="1" x14ac:dyDescent="0.3"/>
    <row r="295" s="29" customFormat="1" ht="12" hidden="1" customHeight="1" x14ac:dyDescent="0.3"/>
    <row r="296" s="29" customFormat="1" ht="12" hidden="1" customHeight="1" x14ac:dyDescent="0.3"/>
    <row r="297" s="29" customFormat="1" ht="12" hidden="1" customHeight="1" x14ac:dyDescent="0.3"/>
    <row r="298" s="29" customFormat="1" ht="12" hidden="1" customHeight="1" x14ac:dyDescent="0.3"/>
    <row r="299" s="29" customFormat="1" ht="12" hidden="1" customHeight="1" x14ac:dyDescent="0.3"/>
    <row r="300" s="29" customFormat="1" ht="12" hidden="1" customHeight="1" x14ac:dyDescent="0.3"/>
    <row r="301" s="29" customFormat="1" ht="12" hidden="1" customHeight="1" x14ac:dyDescent="0.3"/>
    <row r="302" s="29" customFormat="1" ht="12" hidden="1" customHeight="1" x14ac:dyDescent="0.3"/>
    <row r="303" s="29" customFormat="1" ht="12" hidden="1" customHeight="1" x14ac:dyDescent="0.3"/>
    <row r="304" s="29" customFormat="1" ht="12" hidden="1" customHeight="1" x14ac:dyDescent="0.3"/>
    <row r="305" s="29" customFormat="1" ht="12" hidden="1" customHeight="1" x14ac:dyDescent="0.3"/>
    <row r="306" s="29" customFormat="1" ht="12" hidden="1" customHeight="1" x14ac:dyDescent="0.3"/>
    <row r="307" s="29" customFormat="1" ht="12" hidden="1" customHeight="1" x14ac:dyDescent="0.3"/>
    <row r="308" s="29" customFormat="1" ht="12" hidden="1" customHeight="1" x14ac:dyDescent="0.3"/>
    <row r="309" s="29" customFormat="1" ht="12" hidden="1" customHeight="1" x14ac:dyDescent="0.3"/>
    <row r="310" s="29" customFormat="1" ht="12" hidden="1" customHeight="1" x14ac:dyDescent="0.3"/>
    <row r="311" s="29" customFormat="1" ht="12" hidden="1" customHeight="1" x14ac:dyDescent="0.3"/>
    <row r="312" s="29" customFormat="1" ht="12" hidden="1" customHeight="1" x14ac:dyDescent="0.3"/>
    <row r="313" s="29" customFormat="1" ht="12" hidden="1" customHeight="1" x14ac:dyDescent="0.3"/>
    <row r="314" s="29" customFormat="1" ht="12" hidden="1" customHeight="1" x14ac:dyDescent="0.3"/>
    <row r="315" s="29" customFormat="1" ht="12" hidden="1" customHeight="1" x14ac:dyDescent="0.3"/>
    <row r="316" s="29" customFormat="1" ht="12" hidden="1" customHeight="1" x14ac:dyDescent="0.3"/>
    <row r="317" s="29" customFormat="1" ht="12" hidden="1" customHeight="1" x14ac:dyDescent="0.3"/>
    <row r="318" s="29" customFormat="1" ht="12" hidden="1" customHeight="1" x14ac:dyDescent="0.3"/>
    <row r="319" s="29" customFormat="1" ht="12" hidden="1" customHeight="1" x14ac:dyDescent="0.3"/>
    <row r="320" s="29" customFormat="1" ht="12" hidden="1" customHeight="1" x14ac:dyDescent="0.3"/>
    <row r="321" s="29" customFormat="1" ht="12" hidden="1" customHeight="1" x14ac:dyDescent="0.3"/>
    <row r="322" s="29" customFormat="1" ht="12" hidden="1" customHeight="1" x14ac:dyDescent="0.3"/>
    <row r="323" s="29" customFormat="1" ht="12" hidden="1" customHeight="1" x14ac:dyDescent="0.3"/>
    <row r="324" s="29" customFormat="1" ht="12" hidden="1" customHeight="1" x14ac:dyDescent="0.3"/>
    <row r="325" s="29" customFormat="1" ht="12" hidden="1" customHeight="1" x14ac:dyDescent="0.3"/>
    <row r="326" s="29" customFormat="1" ht="12" hidden="1" customHeight="1" x14ac:dyDescent="0.3"/>
    <row r="327" s="29" customFormat="1" ht="12" hidden="1" customHeight="1" x14ac:dyDescent="0.3"/>
    <row r="328" s="29" customFormat="1" ht="12" hidden="1" customHeight="1" x14ac:dyDescent="0.3"/>
    <row r="329" s="29" customFormat="1" ht="12" hidden="1" customHeight="1" x14ac:dyDescent="0.3"/>
    <row r="330" s="29" customFormat="1" ht="12" hidden="1" customHeight="1" x14ac:dyDescent="0.3"/>
    <row r="331" s="29" customFormat="1" ht="12" hidden="1" customHeight="1" x14ac:dyDescent="0.3"/>
    <row r="332" s="29" customFormat="1" ht="12" hidden="1" customHeight="1" x14ac:dyDescent="0.3"/>
    <row r="333" s="29" customFormat="1" ht="12" hidden="1" customHeight="1" x14ac:dyDescent="0.3"/>
    <row r="334" s="29" customFormat="1" ht="12" hidden="1" customHeight="1" x14ac:dyDescent="0.3"/>
    <row r="335" s="29" customFormat="1" ht="12" hidden="1" customHeight="1" x14ac:dyDescent="0.3"/>
    <row r="336" s="29" customFormat="1" ht="12" hidden="1" customHeight="1" x14ac:dyDescent="0.3"/>
    <row r="337" s="29" customFormat="1" ht="12" hidden="1" customHeight="1" x14ac:dyDescent="0.3"/>
    <row r="338" s="29" customFormat="1" ht="12" hidden="1" customHeight="1" x14ac:dyDescent="0.3"/>
    <row r="339" s="29" customFormat="1" ht="12" hidden="1" customHeight="1" x14ac:dyDescent="0.3"/>
    <row r="340" s="29" customFormat="1" ht="12" hidden="1" customHeight="1" x14ac:dyDescent="0.3"/>
    <row r="341" s="29" customFormat="1" ht="12" hidden="1" customHeight="1" x14ac:dyDescent="0.3"/>
    <row r="342" s="29" customFormat="1" ht="12" hidden="1" customHeight="1" x14ac:dyDescent="0.3"/>
    <row r="343" s="29" customFormat="1" ht="12" hidden="1" customHeight="1" x14ac:dyDescent="0.3"/>
    <row r="344" s="29" customFormat="1" ht="12" hidden="1" customHeight="1" x14ac:dyDescent="0.3"/>
    <row r="345" s="29" customFormat="1" ht="12" hidden="1" customHeight="1" x14ac:dyDescent="0.3"/>
    <row r="346" s="29" customFormat="1" ht="12" hidden="1" customHeight="1" x14ac:dyDescent="0.3"/>
    <row r="347" s="29" customFormat="1" ht="12" hidden="1" customHeight="1" x14ac:dyDescent="0.3"/>
    <row r="348" s="29" customFormat="1" ht="12" hidden="1" customHeight="1" x14ac:dyDescent="0.3"/>
    <row r="349" s="29" customFormat="1" ht="12" hidden="1" customHeight="1" x14ac:dyDescent="0.3"/>
    <row r="350" s="29" customFormat="1" ht="12" hidden="1" customHeight="1" x14ac:dyDescent="0.3"/>
    <row r="351" s="29" customFormat="1" ht="12" hidden="1" customHeight="1" x14ac:dyDescent="0.3"/>
    <row r="352" s="29" customFormat="1" ht="12" hidden="1" customHeight="1" x14ac:dyDescent="0.3"/>
    <row r="353" s="29" customFormat="1" ht="12" hidden="1" customHeight="1" x14ac:dyDescent="0.3"/>
    <row r="354" s="29" customFormat="1" ht="12" hidden="1" customHeight="1" x14ac:dyDescent="0.3"/>
    <row r="355" s="29" customFormat="1" ht="12" hidden="1" customHeight="1" x14ac:dyDescent="0.3"/>
    <row r="356" s="29" customFormat="1" ht="12" hidden="1" customHeight="1" x14ac:dyDescent="0.3"/>
    <row r="357" s="29" customFormat="1" ht="12" hidden="1" customHeight="1" x14ac:dyDescent="0.3"/>
    <row r="358" s="29" customFormat="1" ht="12" hidden="1" customHeight="1" x14ac:dyDescent="0.3"/>
    <row r="359" s="29" customFormat="1" ht="12" hidden="1" customHeight="1" x14ac:dyDescent="0.3"/>
    <row r="360" s="29" customFormat="1" ht="12" hidden="1" customHeight="1" x14ac:dyDescent="0.3"/>
    <row r="361" s="29" customFormat="1" ht="12" hidden="1" customHeight="1" x14ac:dyDescent="0.3"/>
    <row r="362" s="29" customFormat="1" ht="12" hidden="1" customHeight="1" x14ac:dyDescent="0.3"/>
    <row r="363" s="29" customFormat="1" ht="12" hidden="1" customHeight="1" x14ac:dyDescent="0.3"/>
    <row r="364" s="29" customFormat="1" ht="12" hidden="1" customHeight="1" x14ac:dyDescent="0.3"/>
    <row r="365" s="29" customFormat="1" ht="12" hidden="1" customHeight="1" x14ac:dyDescent="0.3"/>
    <row r="366" s="29" customFormat="1" ht="12" hidden="1" customHeight="1" x14ac:dyDescent="0.3"/>
    <row r="367" s="29" customFormat="1" ht="12" hidden="1" customHeight="1" x14ac:dyDescent="0.3"/>
    <row r="368" s="29" customFormat="1" ht="12" hidden="1" customHeight="1" x14ac:dyDescent="0.3"/>
    <row r="369" s="29" customFormat="1" ht="12" hidden="1" customHeight="1" x14ac:dyDescent="0.3"/>
    <row r="370" s="29" customFormat="1" ht="12" hidden="1" customHeight="1" x14ac:dyDescent="0.3"/>
    <row r="371" s="29" customFormat="1" ht="12" hidden="1" customHeight="1" x14ac:dyDescent="0.3"/>
    <row r="372" s="29" customFormat="1" ht="12" hidden="1" customHeight="1" x14ac:dyDescent="0.3"/>
    <row r="373" s="29" customFormat="1" ht="12" hidden="1" customHeight="1" x14ac:dyDescent="0.3"/>
    <row r="374" s="29" customFormat="1" ht="12" hidden="1" customHeight="1" x14ac:dyDescent="0.3"/>
    <row r="375" s="29" customFormat="1" ht="12" hidden="1" customHeight="1" x14ac:dyDescent="0.3"/>
    <row r="376" s="29" customFormat="1" ht="12" hidden="1" customHeight="1" x14ac:dyDescent="0.3"/>
    <row r="377" s="29" customFormat="1" ht="12" hidden="1" customHeight="1" x14ac:dyDescent="0.3"/>
    <row r="378" s="29" customFormat="1" ht="12" hidden="1" customHeight="1" x14ac:dyDescent="0.3"/>
    <row r="379" s="29" customFormat="1" ht="12" hidden="1" customHeight="1" x14ac:dyDescent="0.3"/>
    <row r="380" s="29" customFormat="1" ht="12" hidden="1" customHeight="1" x14ac:dyDescent="0.3"/>
    <row r="381" s="29" customFormat="1" ht="12" hidden="1" customHeight="1" x14ac:dyDescent="0.3"/>
    <row r="382" s="29" customFormat="1" ht="12" hidden="1" customHeight="1" x14ac:dyDescent="0.3"/>
    <row r="383" s="29" customFormat="1" ht="12" hidden="1" customHeight="1" x14ac:dyDescent="0.3"/>
    <row r="384" s="29" customFormat="1" ht="12" hidden="1" customHeight="1" x14ac:dyDescent="0.3"/>
    <row r="385" s="29" customFormat="1" ht="12" hidden="1" customHeight="1" x14ac:dyDescent="0.3"/>
    <row r="386" s="29" customFormat="1" ht="12" hidden="1" customHeight="1" x14ac:dyDescent="0.3"/>
    <row r="387" s="29" customFormat="1" ht="12" hidden="1" customHeight="1" x14ac:dyDescent="0.3"/>
    <row r="388" s="29" customFormat="1" ht="12" hidden="1" customHeight="1" x14ac:dyDescent="0.3"/>
    <row r="389" s="29" customFormat="1" ht="12" hidden="1" customHeight="1" x14ac:dyDescent="0.3"/>
    <row r="390" s="29" customFormat="1" ht="12" hidden="1" customHeight="1" x14ac:dyDescent="0.3"/>
    <row r="391" s="29" customFormat="1" ht="12" hidden="1" customHeight="1" x14ac:dyDescent="0.3"/>
    <row r="392" s="29" customFormat="1" ht="12" hidden="1" customHeight="1" x14ac:dyDescent="0.3"/>
    <row r="393" s="29" customFormat="1" ht="12" hidden="1" customHeight="1" x14ac:dyDescent="0.3"/>
    <row r="394" s="29" customFormat="1" ht="12" hidden="1" customHeight="1" x14ac:dyDescent="0.3"/>
    <row r="395" s="29" customFormat="1" ht="12" hidden="1" customHeight="1" x14ac:dyDescent="0.3"/>
    <row r="396" s="29" customFormat="1" ht="12" hidden="1" customHeight="1" x14ac:dyDescent="0.3"/>
    <row r="397" s="29" customFormat="1" ht="12" hidden="1" customHeight="1" x14ac:dyDescent="0.3"/>
    <row r="398" s="29" customFormat="1" ht="12" hidden="1" customHeight="1" x14ac:dyDescent="0.3"/>
    <row r="399" s="29" customFormat="1" ht="12" hidden="1" customHeight="1" x14ac:dyDescent="0.3"/>
    <row r="400" s="29" customFormat="1" ht="12" hidden="1" customHeight="1" x14ac:dyDescent="0.3"/>
    <row r="401" s="29" customFormat="1" ht="12" hidden="1" customHeight="1" x14ac:dyDescent="0.3"/>
    <row r="402" s="29" customFormat="1" ht="12" hidden="1" customHeight="1" x14ac:dyDescent="0.3"/>
    <row r="403" s="29" customFormat="1" ht="12" hidden="1" customHeight="1" x14ac:dyDescent="0.3"/>
    <row r="404" s="29" customFormat="1" ht="12" hidden="1" customHeight="1" x14ac:dyDescent="0.3"/>
    <row r="405" s="29" customFormat="1" ht="12" hidden="1" customHeight="1" x14ac:dyDescent="0.3"/>
    <row r="406" s="29" customFormat="1" ht="12" hidden="1" customHeight="1" x14ac:dyDescent="0.3"/>
    <row r="407" s="29" customFormat="1" ht="12" hidden="1" customHeight="1" x14ac:dyDescent="0.3"/>
    <row r="408" s="29" customFormat="1" ht="12" hidden="1" customHeight="1" x14ac:dyDescent="0.3"/>
    <row r="409" s="29" customFormat="1" ht="12" hidden="1" customHeight="1" x14ac:dyDescent="0.3"/>
    <row r="410" s="29" customFormat="1" ht="12" hidden="1" customHeight="1" x14ac:dyDescent="0.3"/>
    <row r="411" s="29" customFormat="1" ht="12" hidden="1" customHeight="1" x14ac:dyDescent="0.3"/>
    <row r="412" s="29" customFormat="1" ht="12" hidden="1" customHeight="1" x14ac:dyDescent="0.3"/>
    <row r="413" s="29" customFormat="1" ht="12" hidden="1" customHeight="1" x14ac:dyDescent="0.3"/>
    <row r="414" s="29" customFormat="1" ht="12" hidden="1" customHeight="1" x14ac:dyDescent="0.3"/>
    <row r="415" s="29" customFormat="1" ht="12" hidden="1" customHeight="1" x14ac:dyDescent="0.3"/>
    <row r="416" s="29" customFormat="1" ht="12" hidden="1" customHeight="1" x14ac:dyDescent="0.3"/>
    <row r="417" s="29" customFormat="1" ht="12" hidden="1" customHeight="1" x14ac:dyDescent="0.3"/>
    <row r="418" s="29" customFormat="1" ht="12" hidden="1" customHeight="1" x14ac:dyDescent="0.3"/>
    <row r="419" s="29" customFormat="1" ht="12" hidden="1" customHeight="1" x14ac:dyDescent="0.3"/>
    <row r="420" s="29" customFormat="1" ht="12" hidden="1" customHeight="1" x14ac:dyDescent="0.3"/>
    <row r="421" s="29" customFormat="1" ht="12" hidden="1" customHeight="1" x14ac:dyDescent="0.3"/>
    <row r="422" s="29" customFormat="1" ht="12" hidden="1" customHeight="1" x14ac:dyDescent="0.3"/>
    <row r="423" s="29" customFormat="1" ht="12" hidden="1" customHeight="1" x14ac:dyDescent="0.3"/>
    <row r="424" s="29" customFormat="1" ht="12" hidden="1" customHeight="1" x14ac:dyDescent="0.3"/>
    <row r="425" s="29" customFormat="1" ht="12" hidden="1" customHeight="1" x14ac:dyDescent="0.3"/>
    <row r="426" s="29" customFormat="1" ht="12" hidden="1" customHeight="1" x14ac:dyDescent="0.3"/>
    <row r="427" s="29" customFormat="1" ht="12" hidden="1" customHeight="1" x14ac:dyDescent="0.3"/>
    <row r="428" s="29" customFormat="1" ht="12" hidden="1" customHeight="1" x14ac:dyDescent="0.3"/>
    <row r="429" s="29" customFormat="1" ht="12" hidden="1" customHeight="1" x14ac:dyDescent="0.3"/>
    <row r="430" s="29" customFormat="1" ht="12" hidden="1" customHeight="1" x14ac:dyDescent="0.3"/>
    <row r="431" s="29" customFormat="1" ht="12" hidden="1" customHeight="1" x14ac:dyDescent="0.3"/>
    <row r="432" s="29" customFormat="1" ht="12" hidden="1" customHeight="1" x14ac:dyDescent="0.3"/>
    <row r="433" s="29" customFormat="1" ht="12" hidden="1" customHeight="1" x14ac:dyDescent="0.3"/>
    <row r="434" s="29" customFormat="1" ht="12" hidden="1" customHeight="1" x14ac:dyDescent="0.3"/>
    <row r="435" s="29" customFormat="1" ht="12" hidden="1" customHeight="1" x14ac:dyDescent="0.3"/>
    <row r="436" s="29" customFormat="1" ht="12" hidden="1" customHeight="1" x14ac:dyDescent="0.3"/>
    <row r="437" s="29" customFormat="1" ht="12" hidden="1" customHeight="1" x14ac:dyDescent="0.3"/>
    <row r="438" s="29" customFormat="1" ht="12" hidden="1" customHeight="1" x14ac:dyDescent="0.3"/>
    <row r="439" s="29" customFormat="1" ht="12" hidden="1" customHeight="1" x14ac:dyDescent="0.3"/>
    <row r="440" s="29" customFormat="1" ht="12" hidden="1" customHeight="1" x14ac:dyDescent="0.3"/>
    <row r="441" s="29" customFormat="1" ht="12" hidden="1" customHeight="1" x14ac:dyDescent="0.3"/>
    <row r="442" s="29" customFormat="1" ht="12" hidden="1" customHeight="1" x14ac:dyDescent="0.3"/>
    <row r="443" s="29" customFormat="1" ht="12" hidden="1" customHeight="1" x14ac:dyDescent="0.3"/>
    <row r="444" s="29" customFormat="1" ht="12" hidden="1" customHeight="1" x14ac:dyDescent="0.3"/>
    <row r="445" s="29" customFormat="1" ht="12" hidden="1" customHeight="1" x14ac:dyDescent="0.3"/>
    <row r="446" s="29" customFormat="1" ht="12" hidden="1" customHeight="1" x14ac:dyDescent="0.3"/>
    <row r="447" s="29" customFormat="1" ht="12" hidden="1" customHeight="1" x14ac:dyDescent="0.3"/>
    <row r="448" s="29" customFormat="1" ht="12" hidden="1" customHeight="1" x14ac:dyDescent="0.3"/>
    <row r="449" s="29" customFormat="1" ht="12" hidden="1" customHeight="1" x14ac:dyDescent="0.3"/>
    <row r="450" s="29" customFormat="1" ht="12" hidden="1" customHeight="1" x14ac:dyDescent="0.3"/>
    <row r="451" s="29" customFormat="1" ht="12" hidden="1" customHeight="1" x14ac:dyDescent="0.3"/>
    <row r="452" s="29" customFormat="1" ht="12" hidden="1" customHeight="1" x14ac:dyDescent="0.3"/>
    <row r="453" s="29" customFormat="1" ht="12" hidden="1" customHeight="1" x14ac:dyDescent="0.3"/>
    <row r="454" s="29" customFormat="1" ht="12" hidden="1" customHeight="1" x14ac:dyDescent="0.3"/>
    <row r="455" s="29" customFormat="1" ht="12" hidden="1" customHeight="1" x14ac:dyDescent="0.3"/>
    <row r="456" s="29" customFormat="1" ht="12" hidden="1" customHeight="1" x14ac:dyDescent="0.3"/>
    <row r="457" s="29" customFormat="1" ht="12" hidden="1" customHeight="1" x14ac:dyDescent="0.3"/>
    <row r="458" s="29" customFormat="1" ht="12" hidden="1" customHeight="1" x14ac:dyDescent="0.3"/>
    <row r="459" s="29" customFormat="1" ht="12" hidden="1" customHeight="1" x14ac:dyDescent="0.3"/>
    <row r="460" s="29" customFormat="1" ht="12" hidden="1" customHeight="1" x14ac:dyDescent="0.3"/>
    <row r="461" s="29" customFormat="1" ht="12" hidden="1" customHeight="1" x14ac:dyDescent="0.3"/>
    <row r="462" s="29" customFormat="1" ht="12" hidden="1" customHeight="1" x14ac:dyDescent="0.3"/>
    <row r="463" s="29" customFormat="1" ht="12" hidden="1" customHeight="1" x14ac:dyDescent="0.3"/>
    <row r="464" s="29" customFormat="1" ht="12" hidden="1" customHeight="1" x14ac:dyDescent="0.3"/>
    <row r="465" s="29" customFormat="1" ht="12" hidden="1" customHeight="1" x14ac:dyDescent="0.3"/>
    <row r="466" s="29" customFormat="1" ht="12" hidden="1" customHeight="1" x14ac:dyDescent="0.3"/>
    <row r="467" s="29" customFormat="1" ht="12" hidden="1" customHeight="1" x14ac:dyDescent="0.3"/>
    <row r="468" s="29" customFormat="1" ht="12" hidden="1" customHeight="1" x14ac:dyDescent="0.3"/>
    <row r="469" s="29" customFormat="1" ht="12" hidden="1" customHeight="1" x14ac:dyDescent="0.3"/>
    <row r="470" s="29" customFormat="1" ht="12" hidden="1" customHeight="1" x14ac:dyDescent="0.3"/>
    <row r="471" s="29" customFormat="1" ht="12" hidden="1" customHeight="1" x14ac:dyDescent="0.3"/>
    <row r="472" s="29" customFormat="1" ht="12" hidden="1" customHeight="1" x14ac:dyDescent="0.3"/>
    <row r="473" s="29" customFormat="1" ht="12" hidden="1" customHeight="1" x14ac:dyDescent="0.3"/>
    <row r="474" s="29" customFormat="1" ht="12" hidden="1" customHeight="1" x14ac:dyDescent="0.3"/>
    <row r="475" s="29" customFormat="1" ht="12" hidden="1" customHeight="1" x14ac:dyDescent="0.3"/>
    <row r="476" s="29" customFormat="1" ht="12" hidden="1" customHeight="1" x14ac:dyDescent="0.3"/>
    <row r="477" s="29" customFormat="1" ht="12" hidden="1" customHeight="1" x14ac:dyDescent="0.3"/>
    <row r="478" s="29" customFormat="1" ht="12" hidden="1" customHeight="1" x14ac:dyDescent="0.3"/>
    <row r="479" s="29" customFormat="1" ht="12" hidden="1" customHeight="1" x14ac:dyDescent="0.3"/>
    <row r="480" s="29" customFormat="1" ht="12" hidden="1" customHeight="1" x14ac:dyDescent="0.3"/>
    <row r="481" s="29" customFormat="1" ht="12" hidden="1" customHeight="1" x14ac:dyDescent="0.3"/>
    <row r="482" s="29" customFormat="1" ht="12" hidden="1" customHeight="1" x14ac:dyDescent="0.3"/>
    <row r="483" s="29" customFormat="1" ht="12" hidden="1" customHeight="1" x14ac:dyDescent="0.3"/>
    <row r="484" s="29" customFormat="1" ht="12" hidden="1" customHeight="1" x14ac:dyDescent="0.3"/>
    <row r="485" s="29" customFormat="1" ht="12" hidden="1" customHeight="1" x14ac:dyDescent="0.3"/>
    <row r="486" s="29" customFormat="1" ht="12" hidden="1" customHeight="1" x14ac:dyDescent="0.3"/>
    <row r="487" s="29" customFormat="1" ht="12" hidden="1" customHeight="1" x14ac:dyDescent="0.3"/>
    <row r="488" s="29" customFormat="1" ht="12" hidden="1" customHeight="1" x14ac:dyDescent="0.3"/>
    <row r="489" s="29" customFormat="1" ht="12" hidden="1" customHeight="1" x14ac:dyDescent="0.3"/>
    <row r="490" s="29" customFormat="1" ht="12" hidden="1" customHeight="1" x14ac:dyDescent="0.3"/>
    <row r="491" s="29" customFormat="1" ht="12" hidden="1" customHeight="1" x14ac:dyDescent="0.3"/>
    <row r="492" s="29" customFormat="1" ht="12" hidden="1" customHeight="1" x14ac:dyDescent="0.3"/>
    <row r="493" s="29" customFormat="1" ht="12" hidden="1" customHeight="1" x14ac:dyDescent="0.3"/>
    <row r="494" s="29" customFormat="1" ht="12" hidden="1" customHeight="1" x14ac:dyDescent="0.3"/>
    <row r="495" s="29" customFormat="1" ht="12" hidden="1" customHeight="1" x14ac:dyDescent="0.3"/>
    <row r="496" s="29" customFormat="1" ht="12" hidden="1" customHeight="1" x14ac:dyDescent="0.3"/>
    <row r="497" s="29" customFormat="1" ht="12" hidden="1" customHeight="1" x14ac:dyDescent="0.3"/>
    <row r="498" s="29" customFormat="1" ht="12" hidden="1" customHeight="1" x14ac:dyDescent="0.3"/>
    <row r="499" s="29" customFormat="1" ht="12" hidden="1" customHeight="1" x14ac:dyDescent="0.3"/>
    <row r="500" s="29" customFormat="1" ht="12" hidden="1" customHeight="1" x14ac:dyDescent="0.3"/>
    <row r="501" s="29" customFormat="1" ht="12" hidden="1" customHeight="1" x14ac:dyDescent="0.3"/>
    <row r="502" s="29" customFormat="1" ht="12" hidden="1" customHeight="1" x14ac:dyDescent="0.3"/>
    <row r="503" s="29" customFormat="1" ht="12" hidden="1" customHeight="1" x14ac:dyDescent="0.3"/>
    <row r="504" s="29" customFormat="1" ht="12" hidden="1" customHeight="1" x14ac:dyDescent="0.3"/>
    <row r="505" s="29" customFormat="1" ht="12" hidden="1" customHeight="1" x14ac:dyDescent="0.3"/>
    <row r="506" s="29" customFormat="1" ht="12" hidden="1" customHeight="1" x14ac:dyDescent="0.3"/>
    <row r="507" s="29" customFormat="1" ht="12" hidden="1" customHeight="1" x14ac:dyDescent="0.3"/>
    <row r="508" s="29" customFormat="1" ht="12" hidden="1" customHeight="1" x14ac:dyDescent="0.3"/>
    <row r="509" s="29" customFormat="1" ht="12" hidden="1" customHeight="1" x14ac:dyDescent="0.3"/>
    <row r="510" s="29" customFormat="1" ht="12" hidden="1" customHeight="1" x14ac:dyDescent="0.3"/>
    <row r="511" s="29" customFormat="1" ht="12" hidden="1" customHeight="1" x14ac:dyDescent="0.3"/>
    <row r="512" s="29" customFormat="1" ht="12" hidden="1" customHeight="1" x14ac:dyDescent="0.3"/>
    <row r="513" s="29" customFormat="1" ht="12" hidden="1" customHeight="1" x14ac:dyDescent="0.3"/>
    <row r="514" s="29" customFormat="1" ht="12" hidden="1" customHeight="1" x14ac:dyDescent="0.3"/>
    <row r="515" s="29" customFormat="1" ht="12" hidden="1" customHeight="1" x14ac:dyDescent="0.3"/>
    <row r="516" s="29" customFormat="1" ht="12" hidden="1" customHeight="1" x14ac:dyDescent="0.3"/>
    <row r="517" s="29" customFormat="1" ht="12" hidden="1" customHeight="1" x14ac:dyDescent="0.3"/>
    <row r="518" s="29" customFormat="1" ht="12" hidden="1" customHeight="1" x14ac:dyDescent="0.3"/>
    <row r="519" s="29" customFormat="1" ht="12" hidden="1" customHeight="1" x14ac:dyDescent="0.3"/>
    <row r="520" s="29" customFormat="1" ht="12" hidden="1" customHeight="1" x14ac:dyDescent="0.3"/>
    <row r="521" s="29" customFormat="1" ht="12" hidden="1" customHeight="1" x14ac:dyDescent="0.3"/>
    <row r="522" s="29" customFormat="1" ht="12" hidden="1" customHeight="1" x14ac:dyDescent="0.3"/>
    <row r="523" s="29" customFormat="1" ht="12" hidden="1" customHeight="1" x14ac:dyDescent="0.3"/>
    <row r="524" s="29" customFormat="1" ht="12" hidden="1" customHeight="1" x14ac:dyDescent="0.3"/>
    <row r="525" s="29" customFormat="1" ht="12" hidden="1" customHeight="1" x14ac:dyDescent="0.3"/>
    <row r="526" s="29" customFormat="1" ht="12" hidden="1" customHeight="1" x14ac:dyDescent="0.3"/>
    <row r="527" s="29" customFormat="1" ht="12" hidden="1" customHeight="1" x14ac:dyDescent="0.3"/>
    <row r="528" s="29" customFormat="1" ht="12" hidden="1" customHeight="1" x14ac:dyDescent="0.3"/>
    <row r="529" s="29" customFormat="1" ht="12" hidden="1" customHeight="1" x14ac:dyDescent="0.3"/>
    <row r="530" s="29" customFormat="1" ht="12" hidden="1" customHeight="1" x14ac:dyDescent="0.3"/>
    <row r="531" s="29" customFormat="1" ht="12" hidden="1" customHeight="1" x14ac:dyDescent="0.3"/>
    <row r="532" s="29" customFormat="1" ht="12" hidden="1" customHeight="1" x14ac:dyDescent="0.3"/>
    <row r="533" s="29" customFormat="1" ht="12" hidden="1" customHeight="1" x14ac:dyDescent="0.3"/>
    <row r="534" s="29" customFormat="1" ht="12" hidden="1" customHeight="1" x14ac:dyDescent="0.3"/>
    <row r="535" s="29" customFormat="1" ht="12" hidden="1" customHeight="1" x14ac:dyDescent="0.3"/>
    <row r="536" s="29" customFormat="1" ht="12" hidden="1" customHeight="1" x14ac:dyDescent="0.3"/>
    <row r="537" s="29" customFormat="1" ht="12" hidden="1" customHeight="1" x14ac:dyDescent="0.3"/>
    <row r="538" s="29" customFormat="1" ht="12" hidden="1" customHeight="1" x14ac:dyDescent="0.3"/>
    <row r="539" s="29" customFormat="1" ht="12" hidden="1" customHeight="1" x14ac:dyDescent="0.3"/>
    <row r="540" s="29" customFormat="1" ht="12" hidden="1" customHeight="1" x14ac:dyDescent="0.3"/>
    <row r="541" s="29" customFormat="1" ht="12" hidden="1" customHeight="1" x14ac:dyDescent="0.3"/>
    <row r="542" s="29" customFormat="1" ht="12" hidden="1" customHeight="1" x14ac:dyDescent="0.3"/>
    <row r="543" s="29" customFormat="1" ht="12" hidden="1" customHeight="1" x14ac:dyDescent="0.3"/>
    <row r="544" s="29" customFormat="1" ht="12" hidden="1" customHeight="1" x14ac:dyDescent="0.3"/>
    <row r="545" s="29" customFormat="1" ht="12" hidden="1" customHeight="1" x14ac:dyDescent="0.3"/>
    <row r="546" s="29" customFormat="1" ht="12" hidden="1" customHeight="1" x14ac:dyDescent="0.3"/>
    <row r="547" s="29" customFormat="1" ht="12" hidden="1" customHeight="1" x14ac:dyDescent="0.3"/>
    <row r="548" s="29" customFormat="1" ht="12" hidden="1" customHeight="1" x14ac:dyDescent="0.3"/>
    <row r="549" s="29" customFormat="1" ht="12" hidden="1" customHeight="1" x14ac:dyDescent="0.3"/>
    <row r="550" s="29" customFormat="1" ht="12" hidden="1" customHeight="1" x14ac:dyDescent="0.3"/>
    <row r="551" s="29" customFormat="1" ht="12" hidden="1" customHeight="1" x14ac:dyDescent="0.3"/>
    <row r="552" s="29" customFormat="1" ht="12" hidden="1" customHeight="1" x14ac:dyDescent="0.3"/>
    <row r="553" s="29" customFormat="1" ht="12" hidden="1" customHeight="1" x14ac:dyDescent="0.3"/>
    <row r="554" s="29" customFormat="1" ht="12" hidden="1" customHeight="1" x14ac:dyDescent="0.3"/>
    <row r="555" s="29" customFormat="1" ht="12" hidden="1" customHeight="1" x14ac:dyDescent="0.3"/>
    <row r="556" s="29" customFormat="1" ht="12" hidden="1" customHeight="1" x14ac:dyDescent="0.3"/>
    <row r="557" s="29" customFormat="1" ht="12" hidden="1" customHeight="1" x14ac:dyDescent="0.3"/>
    <row r="558" s="29" customFormat="1" ht="12" hidden="1" customHeight="1" x14ac:dyDescent="0.3"/>
    <row r="559" s="29" customFormat="1" ht="12" hidden="1" customHeight="1" x14ac:dyDescent="0.3"/>
    <row r="560" s="29" customFormat="1" ht="12" hidden="1" customHeight="1" x14ac:dyDescent="0.3"/>
    <row r="561" s="29" customFormat="1" ht="12" hidden="1" customHeight="1" x14ac:dyDescent="0.3"/>
    <row r="562" s="29" customFormat="1" ht="12" hidden="1" customHeight="1" x14ac:dyDescent="0.3"/>
    <row r="563" s="29" customFormat="1" ht="12" hidden="1" customHeight="1" x14ac:dyDescent="0.3"/>
    <row r="564" s="29" customFormat="1" ht="12" hidden="1" customHeight="1" x14ac:dyDescent="0.3"/>
    <row r="565" s="29" customFormat="1" ht="12" hidden="1" customHeight="1" x14ac:dyDescent="0.3"/>
    <row r="566" s="29" customFormat="1" ht="12" hidden="1" customHeight="1" x14ac:dyDescent="0.3"/>
    <row r="567" s="29" customFormat="1" ht="12" hidden="1" customHeight="1" x14ac:dyDescent="0.3"/>
    <row r="568" s="29" customFormat="1" ht="12" hidden="1" customHeight="1" x14ac:dyDescent="0.3"/>
    <row r="569" s="29" customFormat="1" ht="12" hidden="1" customHeight="1" x14ac:dyDescent="0.3"/>
    <row r="570" s="29" customFormat="1" ht="12" hidden="1" customHeight="1" x14ac:dyDescent="0.3"/>
    <row r="571" s="29" customFormat="1" ht="12" hidden="1" customHeight="1" x14ac:dyDescent="0.3"/>
    <row r="572" s="29" customFormat="1" ht="12" hidden="1" customHeight="1" x14ac:dyDescent="0.3"/>
    <row r="573" s="29" customFormat="1" ht="12" hidden="1" customHeight="1" x14ac:dyDescent="0.3"/>
    <row r="574" s="29" customFormat="1" ht="12" hidden="1" customHeight="1" x14ac:dyDescent="0.3"/>
    <row r="575" s="29" customFormat="1" ht="12" hidden="1" customHeight="1" x14ac:dyDescent="0.3"/>
    <row r="576" s="29" customFormat="1" ht="12" hidden="1" customHeight="1" x14ac:dyDescent="0.3"/>
    <row r="577" s="29" customFormat="1" ht="12" hidden="1" customHeight="1" x14ac:dyDescent="0.3"/>
    <row r="578" s="29" customFormat="1" ht="12" hidden="1" customHeight="1" x14ac:dyDescent="0.3"/>
    <row r="579" s="29" customFormat="1" ht="12" hidden="1" customHeight="1" x14ac:dyDescent="0.3"/>
    <row r="580" s="29" customFormat="1" ht="12" hidden="1" customHeight="1" x14ac:dyDescent="0.3"/>
    <row r="581" s="29" customFormat="1" ht="12" hidden="1" customHeight="1" x14ac:dyDescent="0.3"/>
    <row r="582" s="29" customFormat="1" ht="12" hidden="1" customHeight="1" x14ac:dyDescent="0.3"/>
    <row r="583" s="29" customFormat="1" ht="12" hidden="1" customHeight="1" x14ac:dyDescent="0.3"/>
    <row r="584" s="29" customFormat="1" ht="12" hidden="1" customHeight="1" x14ac:dyDescent="0.3"/>
    <row r="585" s="29" customFormat="1" ht="12" hidden="1" customHeight="1" x14ac:dyDescent="0.3"/>
    <row r="586" s="29" customFormat="1" ht="12" hidden="1" customHeight="1" x14ac:dyDescent="0.3"/>
    <row r="587" s="29" customFormat="1" ht="12" hidden="1" customHeight="1" x14ac:dyDescent="0.3"/>
    <row r="588" s="29" customFormat="1" ht="12" hidden="1" customHeight="1" x14ac:dyDescent="0.3"/>
    <row r="589" s="29" customFormat="1" ht="12" hidden="1" customHeight="1" x14ac:dyDescent="0.3"/>
    <row r="590" s="29" customFormat="1" ht="12" hidden="1" customHeight="1" x14ac:dyDescent="0.3"/>
    <row r="591" s="29" customFormat="1" ht="12" hidden="1" customHeight="1" x14ac:dyDescent="0.3"/>
    <row r="592" s="29" customFormat="1" ht="12" hidden="1" customHeight="1" x14ac:dyDescent="0.3"/>
    <row r="593" s="29" customFormat="1" ht="12" hidden="1" customHeight="1" x14ac:dyDescent="0.3"/>
    <row r="594" s="29" customFormat="1" ht="12" hidden="1" customHeight="1" x14ac:dyDescent="0.3"/>
    <row r="595" s="29" customFormat="1" ht="12" hidden="1" customHeight="1" x14ac:dyDescent="0.3"/>
    <row r="596" s="29" customFormat="1" ht="12" hidden="1" customHeight="1" x14ac:dyDescent="0.3"/>
    <row r="597" s="29" customFormat="1" ht="12" hidden="1" customHeight="1" x14ac:dyDescent="0.3"/>
    <row r="598" s="29" customFormat="1" ht="12" hidden="1" customHeight="1" x14ac:dyDescent="0.3"/>
    <row r="599" s="29" customFormat="1" ht="12" hidden="1" customHeight="1" x14ac:dyDescent="0.3"/>
    <row r="600" s="29" customFormat="1" ht="12" hidden="1" customHeight="1" x14ac:dyDescent="0.3"/>
    <row r="601" s="29" customFormat="1" ht="12" hidden="1" customHeight="1" x14ac:dyDescent="0.3"/>
    <row r="602" s="29" customFormat="1" ht="12" hidden="1" customHeight="1" x14ac:dyDescent="0.3"/>
    <row r="603" s="29" customFormat="1" ht="12" hidden="1" customHeight="1" x14ac:dyDescent="0.3"/>
    <row r="604" s="29" customFormat="1" ht="12" hidden="1" customHeight="1" x14ac:dyDescent="0.3"/>
    <row r="605" s="29" customFormat="1" ht="12" hidden="1" customHeight="1" x14ac:dyDescent="0.3"/>
    <row r="606" s="29" customFormat="1" ht="12" hidden="1" customHeight="1" x14ac:dyDescent="0.3"/>
    <row r="607" s="29" customFormat="1" ht="12" hidden="1" customHeight="1" x14ac:dyDescent="0.3"/>
    <row r="608" s="29" customFormat="1" ht="12" hidden="1" customHeight="1" x14ac:dyDescent="0.3"/>
    <row r="609" s="29" customFormat="1" ht="12" hidden="1" customHeight="1" x14ac:dyDescent="0.3"/>
    <row r="610" s="29" customFormat="1" ht="12" hidden="1" customHeight="1" x14ac:dyDescent="0.3"/>
    <row r="611" s="29" customFormat="1" ht="12" hidden="1" customHeight="1" x14ac:dyDescent="0.3"/>
    <row r="612" s="29" customFormat="1" ht="12" hidden="1" customHeight="1" x14ac:dyDescent="0.3"/>
    <row r="613" s="29" customFormat="1" ht="12" hidden="1" customHeight="1" x14ac:dyDescent="0.3"/>
    <row r="614" s="29" customFormat="1" ht="12" hidden="1" customHeight="1" x14ac:dyDescent="0.3"/>
    <row r="615" s="29" customFormat="1" ht="12" hidden="1" customHeight="1" x14ac:dyDescent="0.3"/>
    <row r="616" s="29" customFormat="1" ht="12" hidden="1" customHeight="1" x14ac:dyDescent="0.3"/>
    <row r="617" s="29" customFormat="1" ht="12" hidden="1" customHeight="1" x14ac:dyDescent="0.3"/>
    <row r="618" s="29" customFormat="1" ht="12" hidden="1" customHeight="1" x14ac:dyDescent="0.3"/>
    <row r="619" s="29" customFormat="1" ht="12" hidden="1" customHeight="1" x14ac:dyDescent="0.3"/>
    <row r="620" s="29" customFormat="1" ht="12" hidden="1" customHeight="1" x14ac:dyDescent="0.3"/>
    <row r="621" s="29" customFormat="1" ht="12" hidden="1" customHeight="1" x14ac:dyDescent="0.3"/>
    <row r="622" s="29" customFormat="1" ht="12" hidden="1" customHeight="1" x14ac:dyDescent="0.3"/>
    <row r="623" s="29" customFormat="1" ht="12" hidden="1" customHeight="1" x14ac:dyDescent="0.3"/>
    <row r="624" s="29" customFormat="1" ht="12" hidden="1" customHeight="1" x14ac:dyDescent="0.3"/>
    <row r="625" s="29" customFormat="1" ht="12" hidden="1" customHeight="1" x14ac:dyDescent="0.3"/>
    <row r="626" s="29" customFormat="1" ht="12" hidden="1" customHeight="1" x14ac:dyDescent="0.3"/>
    <row r="627" s="29" customFormat="1" ht="12" hidden="1" customHeight="1" x14ac:dyDescent="0.3"/>
    <row r="628" s="29" customFormat="1" ht="12" hidden="1" customHeight="1" x14ac:dyDescent="0.3"/>
    <row r="629" s="29" customFormat="1" ht="12" hidden="1" customHeight="1" x14ac:dyDescent="0.3"/>
    <row r="630" s="29" customFormat="1" ht="12" hidden="1" customHeight="1" x14ac:dyDescent="0.3"/>
    <row r="631" s="29" customFormat="1" ht="12" hidden="1" customHeight="1" x14ac:dyDescent="0.3"/>
    <row r="632" s="29" customFormat="1" ht="12" hidden="1" customHeight="1" x14ac:dyDescent="0.3"/>
    <row r="633" s="29" customFormat="1" ht="12" hidden="1" customHeight="1" x14ac:dyDescent="0.3"/>
    <row r="634" s="29" customFormat="1" ht="12" hidden="1" customHeight="1" x14ac:dyDescent="0.3"/>
    <row r="635" s="29" customFormat="1" ht="12" hidden="1" customHeight="1" x14ac:dyDescent="0.3"/>
    <row r="636" s="29" customFormat="1" ht="12" hidden="1" customHeight="1" x14ac:dyDescent="0.3"/>
    <row r="637" s="29" customFormat="1" ht="12" hidden="1" customHeight="1" x14ac:dyDescent="0.3"/>
    <row r="638" s="29" customFormat="1" ht="12" hidden="1" customHeight="1" x14ac:dyDescent="0.3"/>
    <row r="639" s="29" customFormat="1" ht="12" hidden="1" customHeight="1" x14ac:dyDescent="0.3"/>
    <row r="640" s="29" customFormat="1" ht="12" hidden="1" customHeight="1" x14ac:dyDescent="0.3"/>
    <row r="641" s="29" customFormat="1" ht="12" hidden="1" customHeight="1" x14ac:dyDescent="0.3"/>
    <row r="642" s="29" customFormat="1" ht="12" hidden="1" customHeight="1" x14ac:dyDescent="0.3"/>
    <row r="643" s="29" customFormat="1" ht="12" hidden="1" customHeight="1" x14ac:dyDescent="0.3"/>
    <row r="644" s="29" customFormat="1" ht="12" hidden="1" customHeight="1" x14ac:dyDescent="0.3"/>
    <row r="645" s="29" customFormat="1" ht="12" hidden="1" customHeight="1" x14ac:dyDescent="0.3"/>
    <row r="646" s="29" customFormat="1" ht="12" hidden="1" customHeight="1" x14ac:dyDescent="0.3"/>
    <row r="647" s="29" customFormat="1" ht="12" hidden="1" customHeight="1" x14ac:dyDescent="0.3"/>
    <row r="648" s="29" customFormat="1" ht="12" hidden="1" customHeight="1" x14ac:dyDescent="0.3"/>
    <row r="649" s="29" customFormat="1" ht="12" hidden="1" customHeight="1" x14ac:dyDescent="0.3"/>
    <row r="650" s="29" customFormat="1" ht="12" hidden="1" customHeight="1" x14ac:dyDescent="0.3"/>
    <row r="651" s="29" customFormat="1" ht="12" hidden="1" customHeight="1" x14ac:dyDescent="0.3"/>
    <row r="652" s="29" customFormat="1" ht="12" hidden="1" customHeight="1" x14ac:dyDescent="0.3"/>
    <row r="653" s="29" customFormat="1" ht="12" hidden="1" customHeight="1" x14ac:dyDescent="0.3"/>
    <row r="654" s="29" customFormat="1" ht="12" hidden="1" customHeight="1" x14ac:dyDescent="0.3"/>
    <row r="655" s="29" customFormat="1" ht="12" hidden="1" customHeight="1" x14ac:dyDescent="0.3"/>
    <row r="656" s="29" customFormat="1" ht="12" hidden="1" customHeight="1" x14ac:dyDescent="0.3"/>
    <row r="657" s="29" customFormat="1" ht="12" hidden="1" customHeight="1" x14ac:dyDescent="0.3"/>
    <row r="658" s="29" customFormat="1" ht="12" hidden="1" customHeight="1" x14ac:dyDescent="0.3"/>
    <row r="659" s="29" customFormat="1" ht="12" hidden="1" customHeight="1" x14ac:dyDescent="0.3"/>
    <row r="660" s="29" customFormat="1" ht="12" hidden="1" customHeight="1" x14ac:dyDescent="0.3"/>
    <row r="661" s="29" customFormat="1" ht="12" hidden="1" customHeight="1" x14ac:dyDescent="0.3"/>
    <row r="662" s="29" customFormat="1" ht="12" hidden="1" customHeight="1" x14ac:dyDescent="0.3"/>
    <row r="663" s="29" customFormat="1" ht="12" hidden="1" customHeight="1" x14ac:dyDescent="0.3"/>
    <row r="664" s="29" customFormat="1" ht="12" hidden="1" customHeight="1" x14ac:dyDescent="0.3"/>
    <row r="665" s="29" customFormat="1" ht="12" hidden="1" customHeight="1" x14ac:dyDescent="0.3"/>
    <row r="666" s="29" customFormat="1" ht="12" hidden="1" customHeight="1" x14ac:dyDescent="0.3"/>
    <row r="667" s="29" customFormat="1" ht="12" hidden="1" customHeight="1" x14ac:dyDescent="0.3"/>
    <row r="668" s="29" customFormat="1" ht="12" hidden="1" customHeight="1" x14ac:dyDescent="0.3"/>
    <row r="669" s="29" customFormat="1" ht="12" hidden="1" customHeight="1" x14ac:dyDescent="0.3"/>
    <row r="670" s="29" customFormat="1" ht="12" hidden="1" customHeight="1" x14ac:dyDescent="0.3"/>
    <row r="671" s="29" customFormat="1" ht="12" hidden="1" customHeight="1" x14ac:dyDescent="0.3"/>
    <row r="672" s="29" customFormat="1" ht="12" hidden="1" customHeight="1" x14ac:dyDescent="0.3"/>
    <row r="673" s="29" customFormat="1" ht="12" hidden="1" customHeight="1" x14ac:dyDescent="0.3"/>
    <row r="674" s="29" customFormat="1" ht="12" hidden="1" customHeight="1" x14ac:dyDescent="0.3"/>
    <row r="675" s="29" customFormat="1" ht="12" hidden="1" customHeight="1" x14ac:dyDescent="0.3"/>
    <row r="676" s="29" customFormat="1" ht="12" hidden="1" customHeight="1" x14ac:dyDescent="0.3"/>
    <row r="677" s="29" customFormat="1" ht="12" hidden="1" customHeight="1" x14ac:dyDescent="0.3"/>
    <row r="678" s="29" customFormat="1" ht="12" hidden="1" customHeight="1" x14ac:dyDescent="0.3"/>
    <row r="679" s="29" customFormat="1" ht="12" hidden="1" customHeight="1" x14ac:dyDescent="0.3"/>
    <row r="680" s="29" customFormat="1" ht="12" hidden="1" customHeight="1" x14ac:dyDescent="0.3"/>
    <row r="681" s="29" customFormat="1" ht="12" hidden="1" customHeight="1" x14ac:dyDescent="0.3"/>
    <row r="682" s="29" customFormat="1" ht="12" hidden="1" customHeight="1" x14ac:dyDescent="0.3"/>
    <row r="683" s="29" customFormat="1" ht="12" hidden="1" customHeight="1" x14ac:dyDescent="0.3"/>
    <row r="684" s="29" customFormat="1" ht="12" hidden="1" customHeight="1" x14ac:dyDescent="0.3"/>
    <row r="685" s="29" customFormat="1" ht="12" hidden="1" customHeight="1" x14ac:dyDescent="0.3"/>
    <row r="686" s="29" customFormat="1" ht="12" hidden="1" customHeight="1" x14ac:dyDescent="0.3"/>
    <row r="687" s="29" customFormat="1" ht="12" hidden="1" customHeight="1" x14ac:dyDescent="0.3"/>
    <row r="688" s="29" customFormat="1" ht="12" hidden="1" customHeight="1" x14ac:dyDescent="0.3"/>
    <row r="689" s="29" customFormat="1" ht="12" hidden="1" customHeight="1" x14ac:dyDescent="0.3"/>
    <row r="690" s="29" customFormat="1" ht="12" hidden="1" customHeight="1" x14ac:dyDescent="0.3"/>
    <row r="691" s="29" customFormat="1" ht="12" hidden="1" customHeight="1" x14ac:dyDescent="0.3"/>
    <row r="692" s="29" customFormat="1" ht="12" hidden="1" customHeight="1" x14ac:dyDescent="0.3"/>
    <row r="693" s="29" customFormat="1" ht="12" hidden="1" customHeight="1" x14ac:dyDescent="0.3"/>
    <row r="694" s="29" customFormat="1" ht="12" hidden="1" customHeight="1" x14ac:dyDescent="0.3"/>
    <row r="695" s="29" customFormat="1" ht="12" hidden="1" customHeight="1" x14ac:dyDescent="0.3"/>
    <row r="696" s="29" customFormat="1" ht="12" hidden="1" customHeight="1" x14ac:dyDescent="0.3"/>
    <row r="697" s="29" customFormat="1" ht="12" hidden="1" customHeight="1" x14ac:dyDescent="0.3"/>
    <row r="698" s="29" customFormat="1" ht="12" hidden="1" customHeight="1" x14ac:dyDescent="0.3"/>
    <row r="699" s="29" customFormat="1" ht="12" hidden="1" customHeight="1" x14ac:dyDescent="0.3"/>
    <row r="700" s="29" customFormat="1" ht="12" hidden="1" customHeight="1" x14ac:dyDescent="0.3"/>
    <row r="701" s="29" customFormat="1" ht="12" hidden="1" customHeight="1" x14ac:dyDescent="0.3"/>
    <row r="702" s="29" customFormat="1" ht="12" hidden="1" customHeight="1" x14ac:dyDescent="0.3"/>
    <row r="703" s="29" customFormat="1" ht="12" hidden="1" customHeight="1" x14ac:dyDescent="0.3"/>
    <row r="704" s="29" customFormat="1" ht="12" hidden="1" customHeight="1" x14ac:dyDescent="0.3"/>
    <row r="705" s="29" customFormat="1" ht="12" hidden="1" customHeight="1" x14ac:dyDescent="0.3"/>
    <row r="706" s="29" customFormat="1" ht="12" hidden="1" customHeight="1" x14ac:dyDescent="0.3"/>
    <row r="707" s="29" customFormat="1" ht="12" hidden="1" customHeight="1" x14ac:dyDescent="0.3"/>
    <row r="708" s="29" customFormat="1" ht="12" hidden="1" customHeight="1" x14ac:dyDescent="0.3"/>
    <row r="709" s="29" customFormat="1" ht="12" hidden="1" customHeight="1" x14ac:dyDescent="0.3"/>
    <row r="710" s="29" customFormat="1" ht="12" hidden="1" customHeight="1" x14ac:dyDescent="0.3"/>
    <row r="711" s="29" customFormat="1" ht="12" hidden="1" customHeight="1" x14ac:dyDescent="0.3"/>
    <row r="712" s="29" customFormat="1" ht="12" hidden="1" customHeight="1" x14ac:dyDescent="0.3"/>
    <row r="713" s="29" customFormat="1" ht="12" hidden="1" customHeight="1" x14ac:dyDescent="0.3"/>
    <row r="714" s="29" customFormat="1" ht="12" hidden="1" customHeight="1" x14ac:dyDescent="0.3"/>
    <row r="715" s="29" customFormat="1" ht="12" hidden="1" customHeight="1" x14ac:dyDescent="0.3"/>
    <row r="716" s="29" customFormat="1" ht="12" hidden="1" customHeight="1" x14ac:dyDescent="0.3"/>
    <row r="717" s="29" customFormat="1" ht="12" hidden="1" customHeight="1" x14ac:dyDescent="0.3"/>
    <row r="718" s="29" customFormat="1" ht="12" hidden="1" customHeight="1" x14ac:dyDescent="0.3"/>
    <row r="719" s="29" customFormat="1" ht="12" hidden="1" customHeight="1" x14ac:dyDescent="0.3"/>
    <row r="720" s="29" customFormat="1" ht="12" hidden="1" customHeight="1" x14ac:dyDescent="0.3"/>
    <row r="721" s="29" customFormat="1" ht="12" hidden="1" customHeight="1" x14ac:dyDescent="0.3"/>
    <row r="722" s="29" customFormat="1" ht="12" hidden="1" customHeight="1" x14ac:dyDescent="0.3"/>
    <row r="723" s="29" customFormat="1" ht="12" hidden="1" customHeight="1" x14ac:dyDescent="0.3"/>
    <row r="724" s="29" customFormat="1" ht="12" hidden="1" customHeight="1" x14ac:dyDescent="0.3"/>
    <row r="725" s="29" customFormat="1" ht="12" hidden="1" customHeight="1" x14ac:dyDescent="0.3"/>
    <row r="726" s="29" customFormat="1" ht="12" hidden="1" customHeight="1" x14ac:dyDescent="0.3"/>
    <row r="727" s="29" customFormat="1" ht="12" hidden="1" customHeight="1" x14ac:dyDescent="0.3"/>
    <row r="728" s="29" customFormat="1" ht="12" hidden="1" customHeight="1" x14ac:dyDescent="0.3"/>
    <row r="729" s="29" customFormat="1" ht="12" hidden="1" customHeight="1" x14ac:dyDescent="0.3"/>
    <row r="730" s="29" customFormat="1" ht="12" hidden="1" customHeight="1" x14ac:dyDescent="0.3"/>
    <row r="731" s="29" customFormat="1" ht="12" hidden="1" customHeight="1" x14ac:dyDescent="0.3"/>
    <row r="732" s="29" customFormat="1" ht="12" hidden="1" customHeight="1" x14ac:dyDescent="0.3"/>
    <row r="733" s="29" customFormat="1" ht="12" hidden="1" customHeight="1" x14ac:dyDescent="0.3"/>
    <row r="734" s="29" customFormat="1" ht="12" hidden="1" customHeight="1" x14ac:dyDescent="0.3"/>
    <row r="735" s="29" customFormat="1" ht="12" hidden="1" customHeight="1" x14ac:dyDescent="0.3"/>
    <row r="736" s="29" customFormat="1" ht="12" hidden="1" customHeight="1" x14ac:dyDescent="0.3"/>
    <row r="737" s="29" customFormat="1" ht="12" hidden="1" customHeight="1" x14ac:dyDescent="0.3"/>
    <row r="738" s="29" customFormat="1" ht="12" hidden="1" customHeight="1" x14ac:dyDescent="0.3"/>
    <row r="739" s="29" customFormat="1" ht="12" hidden="1" customHeight="1" x14ac:dyDescent="0.3"/>
    <row r="740" s="29" customFormat="1" ht="12" hidden="1" customHeight="1" x14ac:dyDescent="0.3"/>
    <row r="741" s="29" customFormat="1" ht="12" hidden="1" customHeight="1" x14ac:dyDescent="0.3"/>
    <row r="742" s="29" customFormat="1" ht="12" hidden="1" customHeight="1" x14ac:dyDescent="0.3"/>
    <row r="743" s="29" customFormat="1" ht="12" hidden="1" customHeight="1" x14ac:dyDescent="0.3"/>
    <row r="744" s="29" customFormat="1" ht="12" hidden="1" customHeight="1" x14ac:dyDescent="0.3"/>
    <row r="745" s="29" customFormat="1" ht="12" hidden="1" customHeight="1" x14ac:dyDescent="0.3"/>
    <row r="746" s="29" customFormat="1" ht="12" hidden="1" customHeight="1" x14ac:dyDescent="0.3"/>
    <row r="747" s="29" customFormat="1" ht="12" hidden="1" customHeight="1" x14ac:dyDescent="0.3"/>
    <row r="748" s="29" customFormat="1" ht="12" hidden="1" customHeight="1" x14ac:dyDescent="0.3"/>
    <row r="749" s="29" customFormat="1" ht="12" hidden="1" customHeight="1" x14ac:dyDescent="0.3"/>
    <row r="750" s="29" customFormat="1" ht="12" hidden="1" customHeight="1" x14ac:dyDescent="0.3"/>
    <row r="751" s="29" customFormat="1" ht="12" hidden="1" customHeight="1" x14ac:dyDescent="0.3"/>
    <row r="752" s="29" customFormat="1" ht="12" hidden="1" customHeight="1" x14ac:dyDescent="0.3"/>
    <row r="753" s="29" customFormat="1" ht="12" hidden="1" customHeight="1" x14ac:dyDescent="0.3"/>
    <row r="754" s="29" customFormat="1" ht="12" hidden="1" customHeight="1" x14ac:dyDescent="0.3"/>
    <row r="755" s="29" customFormat="1" ht="12" hidden="1" customHeight="1" x14ac:dyDescent="0.3"/>
    <row r="756" s="29" customFormat="1" ht="12" hidden="1" customHeight="1" x14ac:dyDescent="0.3"/>
    <row r="757" s="29" customFormat="1" ht="12" hidden="1" customHeight="1" x14ac:dyDescent="0.3"/>
    <row r="758" s="29" customFormat="1" ht="12" hidden="1" customHeight="1" x14ac:dyDescent="0.3"/>
    <row r="759" s="29" customFormat="1" ht="12" hidden="1" customHeight="1" x14ac:dyDescent="0.3"/>
    <row r="760" s="29" customFormat="1" ht="12" hidden="1" customHeight="1" x14ac:dyDescent="0.3"/>
    <row r="761" s="29" customFormat="1" ht="12" hidden="1" customHeight="1" x14ac:dyDescent="0.3"/>
    <row r="762" s="29" customFormat="1" ht="12" hidden="1" customHeight="1" x14ac:dyDescent="0.3"/>
    <row r="763" s="29" customFormat="1" ht="12" hidden="1" customHeight="1" x14ac:dyDescent="0.3"/>
    <row r="764" s="29" customFormat="1" ht="12" hidden="1" customHeight="1" x14ac:dyDescent="0.3"/>
    <row r="765" s="29" customFormat="1" ht="12" hidden="1" customHeight="1" x14ac:dyDescent="0.3"/>
    <row r="766" s="29" customFormat="1" ht="12" hidden="1" customHeight="1" x14ac:dyDescent="0.3"/>
    <row r="767" s="29" customFormat="1" ht="12" hidden="1" customHeight="1" x14ac:dyDescent="0.3"/>
    <row r="768" s="29" customFormat="1" ht="12" hidden="1" customHeight="1" x14ac:dyDescent="0.3"/>
    <row r="769" s="29" customFormat="1" ht="12" hidden="1" customHeight="1" x14ac:dyDescent="0.3"/>
    <row r="770" s="29" customFormat="1" ht="12" hidden="1" customHeight="1" x14ac:dyDescent="0.3"/>
    <row r="771" s="29" customFormat="1" ht="12" hidden="1" customHeight="1" x14ac:dyDescent="0.3"/>
    <row r="772" s="29" customFormat="1" ht="12" hidden="1" customHeight="1" x14ac:dyDescent="0.3"/>
    <row r="773" s="29" customFormat="1" ht="12" hidden="1" customHeight="1" x14ac:dyDescent="0.3"/>
    <row r="774" s="29" customFormat="1" ht="12" hidden="1" customHeight="1" x14ac:dyDescent="0.3"/>
    <row r="775" s="29" customFormat="1" ht="12" hidden="1" customHeight="1" x14ac:dyDescent="0.3"/>
    <row r="776" s="29" customFormat="1" ht="12" hidden="1" customHeight="1" x14ac:dyDescent="0.3"/>
    <row r="777" s="29" customFormat="1" ht="12" hidden="1" customHeight="1" x14ac:dyDescent="0.3"/>
    <row r="778" s="29" customFormat="1" ht="12" hidden="1" customHeight="1" x14ac:dyDescent="0.3"/>
    <row r="779" s="29" customFormat="1" ht="12" hidden="1" customHeight="1" x14ac:dyDescent="0.3"/>
    <row r="780" s="29" customFormat="1" ht="12" hidden="1" customHeight="1" x14ac:dyDescent="0.3"/>
    <row r="781" s="29" customFormat="1" ht="12" hidden="1" customHeight="1" x14ac:dyDescent="0.3"/>
    <row r="782" s="29" customFormat="1" ht="12" hidden="1" customHeight="1" x14ac:dyDescent="0.3"/>
    <row r="783" s="29" customFormat="1" ht="12" hidden="1" customHeight="1" x14ac:dyDescent="0.3"/>
    <row r="784" s="29" customFormat="1" ht="12" hidden="1" customHeight="1" x14ac:dyDescent="0.3"/>
    <row r="785" s="29" customFormat="1" ht="12" hidden="1" customHeight="1" x14ac:dyDescent="0.3"/>
    <row r="786" s="29" customFormat="1" ht="12" hidden="1" customHeight="1" x14ac:dyDescent="0.3"/>
    <row r="787" s="29" customFormat="1" ht="12" hidden="1" customHeight="1" x14ac:dyDescent="0.3"/>
    <row r="788" s="29" customFormat="1" ht="12" hidden="1" customHeight="1" x14ac:dyDescent="0.3"/>
    <row r="789" s="29" customFormat="1" ht="12" hidden="1" customHeight="1" x14ac:dyDescent="0.3"/>
    <row r="790" s="29" customFormat="1" ht="12" hidden="1" customHeight="1" x14ac:dyDescent="0.3"/>
    <row r="791" s="29" customFormat="1" ht="12" hidden="1" customHeight="1" x14ac:dyDescent="0.3"/>
    <row r="792" s="29" customFormat="1" ht="12" hidden="1" customHeight="1" x14ac:dyDescent="0.3"/>
    <row r="793" s="29" customFormat="1" ht="12" hidden="1" customHeight="1" x14ac:dyDescent="0.3"/>
    <row r="794" s="29" customFormat="1" ht="12" hidden="1" customHeight="1" x14ac:dyDescent="0.3"/>
    <row r="795" s="29" customFormat="1" ht="12" hidden="1" customHeight="1" x14ac:dyDescent="0.3"/>
    <row r="796" s="29" customFormat="1" ht="12" hidden="1" customHeight="1" x14ac:dyDescent="0.3"/>
    <row r="797" s="29" customFormat="1" ht="12" hidden="1" customHeight="1" x14ac:dyDescent="0.3"/>
    <row r="798" s="29" customFormat="1" ht="12" hidden="1" customHeight="1" x14ac:dyDescent="0.3"/>
    <row r="799" s="29" customFormat="1" ht="12" hidden="1" customHeight="1" x14ac:dyDescent="0.3"/>
    <row r="800" s="29" customFormat="1" ht="12" hidden="1" customHeight="1" x14ac:dyDescent="0.3"/>
    <row r="801" s="29" customFormat="1" ht="12" hidden="1" customHeight="1" x14ac:dyDescent="0.3"/>
    <row r="802" s="29" customFormat="1" ht="12" hidden="1" customHeight="1" x14ac:dyDescent="0.3"/>
    <row r="803" s="29" customFormat="1" ht="12" hidden="1" customHeight="1" x14ac:dyDescent="0.3"/>
    <row r="804" s="29" customFormat="1" ht="12" hidden="1" customHeight="1" x14ac:dyDescent="0.3"/>
    <row r="805" s="29" customFormat="1" ht="12" hidden="1" customHeight="1" x14ac:dyDescent="0.3"/>
    <row r="806" s="29" customFormat="1" ht="12" hidden="1" customHeight="1" x14ac:dyDescent="0.3"/>
    <row r="807" s="29" customFormat="1" ht="12" hidden="1" customHeight="1" x14ac:dyDescent="0.3"/>
    <row r="808" s="29" customFormat="1" ht="12" hidden="1" customHeight="1" x14ac:dyDescent="0.3"/>
    <row r="809" s="29" customFormat="1" ht="12" hidden="1" customHeight="1" x14ac:dyDescent="0.3"/>
    <row r="810" s="29" customFormat="1" ht="12" hidden="1" customHeight="1" x14ac:dyDescent="0.3"/>
    <row r="811" s="29" customFormat="1" ht="12" hidden="1" customHeight="1" x14ac:dyDescent="0.3"/>
    <row r="812" s="29" customFormat="1" ht="12" hidden="1" customHeight="1" x14ac:dyDescent="0.3"/>
    <row r="813" s="29" customFormat="1" ht="12" hidden="1" customHeight="1" x14ac:dyDescent="0.3"/>
    <row r="814" s="29" customFormat="1" ht="12" hidden="1" customHeight="1" x14ac:dyDescent="0.3"/>
    <row r="815" s="29" customFormat="1" ht="12" hidden="1" customHeight="1" x14ac:dyDescent="0.3"/>
    <row r="816" s="29" customFormat="1" ht="12" hidden="1" customHeight="1" x14ac:dyDescent="0.3"/>
    <row r="817" s="29" customFormat="1" ht="12" hidden="1" customHeight="1" x14ac:dyDescent="0.3"/>
    <row r="818" s="29" customFormat="1" ht="12" hidden="1" customHeight="1" x14ac:dyDescent="0.3"/>
    <row r="819" s="29" customFormat="1" ht="12" hidden="1" customHeight="1" x14ac:dyDescent="0.3"/>
    <row r="820" s="29" customFormat="1" ht="12" hidden="1" customHeight="1" x14ac:dyDescent="0.3"/>
    <row r="821" s="29" customFormat="1" ht="12" hidden="1" customHeight="1" x14ac:dyDescent="0.3"/>
    <row r="822" s="29" customFormat="1" ht="12" hidden="1" customHeight="1" x14ac:dyDescent="0.3"/>
    <row r="823" s="29" customFormat="1" ht="12" hidden="1" customHeight="1" x14ac:dyDescent="0.3"/>
    <row r="824" s="29" customFormat="1" ht="12" hidden="1" customHeight="1" x14ac:dyDescent="0.3"/>
    <row r="825" s="29" customFormat="1" ht="12" hidden="1" customHeight="1" x14ac:dyDescent="0.3"/>
    <row r="826" s="29" customFormat="1" ht="12" hidden="1" customHeight="1" x14ac:dyDescent="0.3"/>
    <row r="827" s="29" customFormat="1" ht="12" hidden="1" customHeight="1" x14ac:dyDescent="0.3"/>
    <row r="828" s="29" customFormat="1" ht="12" hidden="1" customHeight="1" x14ac:dyDescent="0.3"/>
    <row r="829" s="29" customFormat="1" ht="12" hidden="1" customHeight="1" x14ac:dyDescent="0.3"/>
    <row r="830" s="29" customFormat="1" ht="12" hidden="1" customHeight="1" x14ac:dyDescent="0.3"/>
    <row r="831" s="29" customFormat="1" ht="12" hidden="1" customHeight="1" x14ac:dyDescent="0.3"/>
    <row r="832" s="29" customFormat="1" ht="12" hidden="1" customHeight="1" x14ac:dyDescent="0.3"/>
    <row r="833" s="29" customFormat="1" ht="12" hidden="1" customHeight="1" x14ac:dyDescent="0.3"/>
    <row r="834" s="29" customFormat="1" ht="12" hidden="1" customHeight="1" x14ac:dyDescent="0.3"/>
    <row r="835" s="29" customFormat="1" ht="12" hidden="1" customHeight="1" x14ac:dyDescent="0.3"/>
    <row r="836" s="29" customFormat="1" ht="12" hidden="1" customHeight="1" x14ac:dyDescent="0.3"/>
    <row r="837" s="29" customFormat="1" ht="12" hidden="1" customHeight="1" x14ac:dyDescent="0.3"/>
    <row r="838" s="29" customFormat="1" ht="12" hidden="1" customHeight="1" x14ac:dyDescent="0.3"/>
    <row r="839" s="29" customFormat="1" ht="12" hidden="1" customHeight="1" x14ac:dyDescent="0.3"/>
    <row r="840" s="29" customFormat="1" ht="12" hidden="1" customHeight="1" x14ac:dyDescent="0.3"/>
    <row r="841" s="29" customFormat="1" ht="12" hidden="1" customHeight="1" x14ac:dyDescent="0.3"/>
    <row r="842" s="29" customFormat="1" ht="12" hidden="1" customHeight="1" x14ac:dyDescent="0.3"/>
    <row r="843" s="29" customFormat="1" ht="12" hidden="1" customHeight="1" x14ac:dyDescent="0.3"/>
    <row r="844" s="29" customFormat="1" ht="12" hidden="1" customHeight="1" x14ac:dyDescent="0.3"/>
    <row r="845" s="29" customFormat="1" ht="12" hidden="1" customHeight="1" x14ac:dyDescent="0.3"/>
    <row r="846" s="29" customFormat="1" ht="12" hidden="1" customHeight="1" x14ac:dyDescent="0.3"/>
    <row r="847" s="29" customFormat="1" ht="12" hidden="1" customHeight="1" x14ac:dyDescent="0.3"/>
    <row r="848" s="29" customFormat="1" ht="12" hidden="1" customHeight="1" x14ac:dyDescent="0.3"/>
    <row r="849" s="29" customFormat="1" ht="12" hidden="1" customHeight="1" x14ac:dyDescent="0.3"/>
    <row r="850" s="29" customFormat="1" ht="12" hidden="1" customHeight="1" x14ac:dyDescent="0.3"/>
    <row r="851" s="29" customFormat="1" ht="12" hidden="1" customHeight="1" x14ac:dyDescent="0.3"/>
    <row r="852" s="29" customFormat="1" ht="12" hidden="1" customHeight="1" x14ac:dyDescent="0.3"/>
    <row r="853" s="29" customFormat="1" ht="12" hidden="1" customHeight="1" x14ac:dyDescent="0.3"/>
    <row r="854" s="29" customFormat="1" ht="12" hidden="1" customHeight="1" x14ac:dyDescent="0.3"/>
    <row r="855" s="29" customFormat="1" ht="12" hidden="1" customHeight="1" x14ac:dyDescent="0.3"/>
    <row r="856" s="29" customFormat="1" ht="12" hidden="1" customHeight="1" x14ac:dyDescent="0.3"/>
    <row r="857" s="29" customFormat="1" ht="12" hidden="1" customHeight="1" x14ac:dyDescent="0.3"/>
    <row r="858" s="29" customFormat="1" ht="12" hidden="1" customHeight="1" x14ac:dyDescent="0.3"/>
    <row r="859" s="29" customFormat="1" ht="12" hidden="1" customHeight="1" x14ac:dyDescent="0.3"/>
    <row r="860" s="29" customFormat="1" ht="12" hidden="1" customHeight="1" x14ac:dyDescent="0.3"/>
    <row r="861" s="29" customFormat="1" ht="12" hidden="1" customHeight="1" x14ac:dyDescent="0.3"/>
    <row r="862" s="29" customFormat="1" ht="12" hidden="1" customHeight="1" x14ac:dyDescent="0.3"/>
    <row r="863" s="29" customFormat="1" ht="12" hidden="1" customHeight="1" x14ac:dyDescent="0.3"/>
    <row r="864" s="29" customFormat="1" ht="12" hidden="1" customHeight="1" x14ac:dyDescent="0.3"/>
    <row r="865" s="29" customFormat="1" ht="12" hidden="1" customHeight="1" x14ac:dyDescent="0.3"/>
    <row r="866" s="29" customFormat="1" ht="12" hidden="1" customHeight="1" x14ac:dyDescent="0.3"/>
    <row r="867" s="29" customFormat="1" ht="12" hidden="1" customHeight="1" x14ac:dyDescent="0.3"/>
    <row r="868" s="29" customFormat="1" ht="12" hidden="1" customHeight="1" x14ac:dyDescent="0.3"/>
    <row r="869" s="29" customFormat="1" ht="12" hidden="1" customHeight="1" x14ac:dyDescent="0.3"/>
    <row r="870" s="29" customFormat="1" ht="12" hidden="1" customHeight="1" x14ac:dyDescent="0.3"/>
    <row r="871" s="29" customFormat="1" ht="12" hidden="1" customHeight="1" x14ac:dyDescent="0.3"/>
    <row r="872" s="29" customFormat="1" ht="12" hidden="1" customHeight="1" x14ac:dyDescent="0.3"/>
    <row r="873" s="29" customFormat="1" ht="12" hidden="1" customHeight="1" x14ac:dyDescent="0.3"/>
    <row r="874" s="29" customFormat="1" ht="12" hidden="1" customHeight="1" x14ac:dyDescent="0.3"/>
    <row r="875" s="29" customFormat="1" ht="12" hidden="1" customHeight="1" x14ac:dyDescent="0.3"/>
    <row r="876" s="29" customFormat="1" ht="12" hidden="1" customHeight="1" x14ac:dyDescent="0.3"/>
    <row r="877" s="29" customFormat="1" ht="12" hidden="1" customHeight="1" x14ac:dyDescent="0.3"/>
    <row r="878" s="29" customFormat="1" ht="12" hidden="1" customHeight="1" x14ac:dyDescent="0.3"/>
    <row r="879" s="29" customFormat="1" ht="12" hidden="1" customHeight="1" x14ac:dyDescent="0.3"/>
    <row r="880" s="29" customFormat="1" ht="12" hidden="1" customHeight="1" x14ac:dyDescent="0.3"/>
    <row r="881" s="29" customFormat="1" ht="12" hidden="1" customHeight="1" x14ac:dyDescent="0.3"/>
    <row r="882" s="29" customFormat="1" ht="12" hidden="1" customHeight="1" x14ac:dyDescent="0.3"/>
    <row r="883" s="29" customFormat="1" ht="12" hidden="1" customHeight="1" x14ac:dyDescent="0.3"/>
    <row r="884" s="29" customFormat="1" ht="12" hidden="1" customHeight="1" x14ac:dyDescent="0.3"/>
    <row r="885" s="29" customFormat="1" ht="12" hidden="1" customHeight="1" x14ac:dyDescent="0.3"/>
    <row r="886" s="29" customFormat="1" ht="12" hidden="1" customHeight="1" x14ac:dyDescent="0.3"/>
    <row r="887" s="29" customFormat="1" ht="12" hidden="1" customHeight="1" x14ac:dyDescent="0.3"/>
    <row r="888" s="29" customFormat="1" ht="12" hidden="1" customHeight="1" x14ac:dyDescent="0.3"/>
    <row r="889" s="29" customFormat="1" ht="12" hidden="1" customHeight="1" x14ac:dyDescent="0.3"/>
    <row r="890" s="29" customFormat="1" ht="12" hidden="1" customHeight="1" x14ac:dyDescent="0.3"/>
    <row r="891" s="29" customFormat="1" ht="12" hidden="1" customHeight="1" x14ac:dyDescent="0.3"/>
    <row r="892" s="29" customFormat="1" ht="12" hidden="1" customHeight="1" x14ac:dyDescent="0.3"/>
    <row r="893" s="29" customFormat="1" ht="12" hidden="1" customHeight="1" x14ac:dyDescent="0.3"/>
    <row r="894" s="29" customFormat="1" ht="12" hidden="1" customHeight="1" x14ac:dyDescent="0.3"/>
    <row r="895" s="29" customFormat="1" ht="12" hidden="1" customHeight="1" x14ac:dyDescent="0.3"/>
    <row r="896" s="29" customFormat="1" ht="12" hidden="1" customHeight="1" x14ac:dyDescent="0.3"/>
    <row r="897" s="29" customFormat="1" ht="12" hidden="1" customHeight="1" x14ac:dyDescent="0.3"/>
    <row r="898" s="29" customFormat="1" ht="12" hidden="1" customHeight="1" x14ac:dyDescent="0.3"/>
    <row r="899" s="29" customFormat="1" ht="12" hidden="1" customHeight="1" x14ac:dyDescent="0.3"/>
    <row r="900" s="29" customFormat="1" ht="12" hidden="1" customHeight="1" x14ac:dyDescent="0.3"/>
    <row r="901" s="29" customFormat="1" ht="12" hidden="1" customHeight="1" x14ac:dyDescent="0.3"/>
    <row r="902" s="29" customFormat="1" ht="12" hidden="1" customHeight="1" x14ac:dyDescent="0.3"/>
    <row r="903" s="29" customFormat="1" ht="12" hidden="1" customHeight="1" x14ac:dyDescent="0.3"/>
    <row r="904" s="29" customFormat="1" ht="12" hidden="1" customHeight="1" x14ac:dyDescent="0.3"/>
    <row r="905" s="29" customFormat="1" ht="12" hidden="1" customHeight="1" x14ac:dyDescent="0.3"/>
    <row r="906" s="29" customFormat="1" ht="12" hidden="1" customHeight="1" x14ac:dyDescent="0.3"/>
    <row r="907" s="29" customFormat="1" ht="12" hidden="1" customHeight="1" x14ac:dyDescent="0.3"/>
    <row r="908" s="29" customFormat="1" ht="12" hidden="1" customHeight="1" x14ac:dyDescent="0.3"/>
    <row r="909" s="29" customFormat="1" ht="12" hidden="1" customHeight="1" x14ac:dyDescent="0.3"/>
    <row r="910" s="29" customFormat="1" ht="12" hidden="1" customHeight="1" x14ac:dyDescent="0.3"/>
    <row r="911" s="29" customFormat="1" ht="12" hidden="1" customHeight="1" x14ac:dyDescent="0.3"/>
    <row r="912" s="29" customFormat="1" ht="12" hidden="1" customHeight="1" x14ac:dyDescent="0.3"/>
    <row r="913" s="29" customFormat="1" ht="12" hidden="1" customHeight="1" x14ac:dyDescent="0.3"/>
    <row r="914" s="29" customFormat="1" ht="12" hidden="1" customHeight="1" x14ac:dyDescent="0.3"/>
    <row r="915" s="29" customFormat="1" ht="12" hidden="1" customHeight="1" x14ac:dyDescent="0.3"/>
    <row r="916" s="29" customFormat="1" ht="12" hidden="1" customHeight="1" x14ac:dyDescent="0.3"/>
    <row r="917" s="29" customFormat="1" ht="12" hidden="1" customHeight="1" x14ac:dyDescent="0.3"/>
    <row r="918" s="29" customFormat="1" ht="12" hidden="1" customHeight="1" x14ac:dyDescent="0.3"/>
    <row r="919" s="29" customFormat="1" ht="12" hidden="1" customHeight="1" x14ac:dyDescent="0.3"/>
    <row r="920" s="29" customFormat="1" ht="12" hidden="1" customHeight="1" x14ac:dyDescent="0.3"/>
    <row r="921" s="29" customFormat="1" ht="12" hidden="1" customHeight="1" x14ac:dyDescent="0.3"/>
    <row r="922" s="29" customFormat="1" ht="12" hidden="1" customHeight="1" x14ac:dyDescent="0.3"/>
    <row r="923" s="29" customFormat="1" ht="12" hidden="1" customHeight="1" x14ac:dyDescent="0.3"/>
    <row r="924" s="29" customFormat="1" ht="12" hidden="1" customHeight="1" x14ac:dyDescent="0.3"/>
    <row r="925" s="29" customFormat="1" ht="12" hidden="1" customHeight="1" x14ac:dyDescent="0.3"/>
    <row r="926" s="29" customFormat="1" ht="12" hidden="1" customHeight="1" x14ac:dyDescent="0.3"/>
    <row r="927" s="29" customFormat="1" ht="12" hidden="1" customHeight="1" x14ac:dyDescent="0.3"/>
    <row r="928" s="29" customFormat="1" ht="12" hidden="1" customHeight="1" x14ac:dyDescent="0.3"/>
    <row r="929" s="29" customFormat="1" ht="12" hidden="1" customHeight="1" x14ac:dyDescent="0.3"/>
    <row r="930" s="29" customFormat="1" ht="12" hidden="1" customHeight="1" x14ac:dyDescent="0.3"/>
    <row r="931" s="29" customFormat="1" ht="12" hidden="1" customHeight="1" x14ac:dyDescent="0.3"/>
    <row r="932" s="29" customFormat="1" ht="12" hidden="1" customHeight="1" x14ac:dyDescent="0.3"/>
    <row r="933" s="29" customFormat="1" ht="12" hidden="1" customHeight="1" x14ac:dyDescent="0.3"/>
    <row r="934" s="29" customFormat="1" ht="12" hidden="1" customHeight="1" x14ac:dyDescent="0.3"/>
    <row r="935" s="29" customFormat="1" ht="12" hidden="1" customHeight="1" x14ac:dyDescent="0.3"/>
    <row r="936" s="29" customFormat="1" ht="12" hidden="1" customHeight="1" x14ac:dyDescent="0.3"/>
    <row r="937" s="29" customFormat="1" ht="12" hidden="1" customHeight="1" x14ac:dyDescent="0.3"/>
    <row r="938" s="29" customFormat="1" ht="12" hidden="1" customHeight="1" x14ac:dyDescent="0.3"/>
    <row r="939" s="29" customFormat="1" ht="12" hidden="1" customHeight="1" x14ac:dyDescent="0.3"/>
    <row r="940" s="29" customFormat="1" ht="12" hidden="1" customHeight="1" x14ac:dyDescent="0.3"/>
    <row r="941" s="29" customFormat="1" ht="12" hidden="1" customHeight="1" x14ac:dyDescent="0.3"/>
    <row r="942" s="29" customFormat="1" ht="12" hidden="1" customHeight="1" x14ac:dyDescent="0.3"/>
    <row r="943" s="29" customFormat="1" ht="12" hidden="1" customHeight="1" x14ac:dyDescent="0.3"/>
    <row r="944" s="29" customFormat="1" ht="12" hidden="1" customHeight="1" x14ac:dyDescent="0.3"/>
    <row r="945" s="29" customFormat="1" ht="12" hidden="1" customHeight="1" x14ac:dyDescent="0.3"/>
    <row r="946" s="29" customFormat="1" ht="12" hidden="1" customHeight="1" x14ac:dyDescent="0.3"/>
    <row r="947" s="29" customFormat="1" ht="12" hidden="1" customHeight="1" x14ac:dyDescent="0.3"/>
    <row r="948" s="29" customFormat="1" ht="12" hidden="1" customHeight="1" x14ac:dyDescent="0.3"/>
    <row r="949" s="29" customFormat="1" ht="12" hidden="1" customHeight="1" x14ac:dyDescent="0.3"/>
    <row r="950" s="29" customFormat="1" ht="12" hidden="1" customHeight="1" x14ac:dyDescent="0.3"/>
    <row r="951" s="29" customFormat="1" ht="12" hidden="1" customHeight="1" x14ac:dyDescent="0.3"/>
    <row r="952" s="29" customFormat="1" ht="12" hidden="1" customHeight="1" x14ac:dyDescent="0.3"/>
    <row r="953" s="29" customFormat="1" ht="12" hidden="1" customHeight="1" x14ac:dyDescent="0.3"/>
    <row r="954" s="29" customFormat="1" ht="12" hidden="1" customHeight="1" x14ac:dyDescent="0.3"/>
    <row r="955" s="29" customFormat="1" ht="12" hidden="1" customHeight="1" x14ac:dyDescent="0.3"/>
    <row r="956" s="29" customFormat="1" ht="12" hidden="1" customHeight="1" x14ac:dyDescent="0.3"/>
    <row r="957" s="29" customFormat="1" ht="12" hidden="1" customHeight="1" x14ac:dyDescent="0.3"/>
    <row r="958" s="29" customFormat="1" ht="12" hidden="1" customHeight="1" x14ac:dyDescent="0.3"/>
    <row r="959" s="29" customFormat="1" ht="12" hidden="1" customHeight="1" x14ac:dyDescent="0.3"/>
    <row r="960" s="29" customFormat="1" ht="12" hidden="1" customHeight="1" x14ac:dyDescent="0.3"/>
    <row r="961" s="29" customFormat="1" ht="12" hidden="1" customHeight="1" x14ac:dyDescent="0.3"/>
    <row r="962" s="29" customFormat="1" ht="12" hidden="1" customHeight="1" x14ac:dyDescent="0.3"/>
    <row r="963" s="29" customFormat="1" ht="12" hidden="1" customHeight="1" x14ac:dyDescent="0.3"/>
    <row r="964" s="29" customFormat="1" ht="12" hidden="1" customHeight="1" x14ac:dyDescent="0.3"/>
    <row r="965" s="29" customFormat="1" ht="12" hidden="1" customHeight="1" x14ac:dyDescent="0.3"/>
    <row r="966" s="29" customFormat="1" ht="12" hidden="1" customHeight="1" x14ac:dyDescent="0.3"/>
    <row r="967" s="29" customFormat="1" ht="12" hidden="1" customHeight="1" x14ac:dyDescent="0.3"/>
    <row r="968" s="29" customFormat="1" ht="12" hidden="1" customHeight="1" x14ac:dyDescent="0.3"/>
    <row r="969" s="29" customFormat="1" ht="12" hidden="1" customHeight="1" x14ac:dyDescent="0.3"/>
    <row r="970" s="29" customFormat="1" ht="12" hidden="1" customHeight="1" x14ac:dyDescent="0.3"/>
    <row r="971" s="29" customFormat="1" ht="12" hidden="1" customHeight="1" x14ac:dyDescent="0.3"/>
    <row r="972" s="29" customFormat="1" ht="12" hidden="1" customHeight="1" x14ac:dyDescent="0.3"/>
    <row r="973" s="29" customFormat="1" ht="12" hidden="1" customHeight="1" x14ac:dyDescent="0.3"/>
    <row r="974" s="29" customFormat="1" ht="12" hidden="1" customHeight="1" x14ac:dyDescent="0.3"/>
    <row r="975" s="29" customFormat="1" ht="12" hidden="1" customHeight="1" x14ac:dyDescent="0.3"/>
    <row r="976" s="29" customFormat="1" ht="12" hidden="1" customHeight="1" x14ac:dyDescent="0.3"/>
    <row r="977" s="29" customFormat="1" ht="12" hidden="1" customHeight="1" x14ac:dyDescent="0.3"/>
    <row r="978" s="29" customFormat="1" ht="12" hidden="1" customHeight="1" x14ac:dyDescent="0.3"/>
    <row r="979" s="29" customFormat="1" ht="12" hidden="1" customHeight="1" x14ac:dyDescent="0.3"/>
    <row r="980" s="29" customFormat="1" ht="12" hidden="1" customHeight="1" x14ac:dyDescent="0.3"/>
    <row r="981" s="29" customFormat="1" ht="12" hidden="1" customHeight="1" x14ac:dyDescent="0.3"/>
    <row r="982" s="29" customFormat="1" ht="12" hidden="1" customHeight="1" x14ac:dyDescent="0.3"/>
    <row r="983" s="29" customFormat="1" ht="12" hidden="1" customHeight="1" x14ac:dyDescent="0.3"/>
    <row r="984" s="29" customFormat="1" ht="12" hidden="1" customHeight="1" x14ac:dyDescent="0.3"/>
    <row r="985" s="29" customFormat="1" ht="12" hidden="1" customHeight="1" x14ac:dyDescent="0.3"/>
    <row r="986" s="29" customFormat="1" ht="12" hidden="1" customHeight="1" x14ac:dyDescent="0.3"/>
    <row r="987" s="29" customFormat="1" ht="12" hidden="1" customHeight="1" x14ac:dyDescent="0.3"/>
    <row r="988" s="29" customFormat="1" ht="12" hidden="1" customHeight="1" x14ac:dyDescent="0.3"/>
    <row r="989" s="29" customFormat="1" ht="12" hidden="1" customHeight="1" x14ac:dyDescent="0.3"/>
    <row r="990" s="29" customFormat="1" ht="12" hidden="1" customHeight="1" x14ac:dyDescent="0.3"/>
    <row r="991" s="29" customFormat="1" ht="12" hidden="1" customHeight="1" x14ac:dyDescent="0.3"/>
    <row r="992" s="29" customFormat="1" ht="12" hidden="1" customHeight="1" x14ac:dyDescent="0.3"/>
    <row r="993" s="29" customFormat="1" ht="12" hidden="1" customHeight="1" x14ac:dyDescent="0.3"/>
    <row r="994" s="29" customFormat="1" ht="12" hidden="1" customHeight="1" x14ac:dyDescent="0.3"/>
    <row r="995" s="29" customFormat="1" ht="12" hidden="1" customHeight="1" x14ac:dyDescent="0.3"/>
    <row r="996" s="29" customFormat="1" ht="12" hidden="1" customHeight="1" x14ac:dyDescent="0.3"/>
    <row r="997" s="29" customFormat="1" ht="12" hidden="1" customHeight="1" x14ac:dyDescent="0.3"/>
    <row r="998" s="29" customFormat="1" ht="12" hidden="1" customHeight="1" x14ac:dyDescent="0.3"/>
    <row r="999" s="29" customFormat="1" ht="12" hidden="1" customHeight="1" x14ac:dyDescent="0.3"/>
    <row r="1000" s="29" customFormat="1" ht="12" hidden="1" customHeight="1" x14ac:dyDescent="0.3"/>
    <row r="1001" s="29" customFormat="1" ht="12" hidden="1" customHeight="1" x14ac:dyDescent="0.3"/>
    <row r="1002" s="29" customFormat="1" ht="12" hidden="1" customHeight="1" x14ac:dyDescent="0.3"/>
    <row r="1003" s="29" customFormat="1" ht="12" hidden="1" customHeight="1" x14ac:dyDescent="0.3"/>
    <row r="1004" s="29" customFormat="1" ht="12" hidden="1" customHeight="1" x14ac:dyDescent="0.3"/>
    <row r="1005" s="29" customFormat="1" ht="12" hidden="1" customHeight="1" x14ac:dyDescent="0.3"/>
    <row r="1006" s="29" customFormat="1" ht="12" hidden="1" customHeight="1" x14ac:dyDescent="0.3"/>
    <row r="1007" s="29" customFormat="1" ht="12" hidden="1" customHeight="1" x14ac:dyDescent="0.3"/>
    <row r="1008" s="29" customFormat="1" ht="12" hidden="1" customHeight="1" x14ac:dyDescent="0.3"/>
    <row r="1009" s="29" customFormat="1" ht="12" hidden="1" customHeight="1" x14ac:dyDescent="0.3"/>
    <row r="1010" s="29" customFormat="1" ht="12" hidden="1" customHeight="1" x14ac:dyDescent="0.3"/>
    <row r="1011" s="29" customFormat="1" ht="12" hidden="1" customHeight="1" x14ac:dyDescent="0.3"/>
    <row r="1012" s="29" customFormat="1" ht="12" hidden="1" customHeight="1" x14ac:dyDescent="0.3"/>
    <row r="1013" s="29" customFormat="1" ht="12" hidden="1" customHeight="1" x14ac:dyDescent="0.3"/>
    <row r="1014" s="29" customFormat="1" ht="12" hidden="1" customHeight="1" x14ac:dyDescent="0.3"/>
    <row r="1015" s="29" customFormat="1" ht="12" hidden="1" customHeight="1" x14ac:dyDescent="0.3"/>
    <row r="1016" s="29" customFormat="1" ht="12" hidden="1" customHeight="1" x14ac:dyDescent="0.3"/>
    <row r="1017" s="29" customFormat="1" ht="12" hidden="1" customHeight="1" x14ac:dyDescent="0.3"/>
    <row r="1018" s="29" customFormat="1" ht="12" hidden="1" customHeight="1" x14ac:dyDescent="0.3"/>
    <row r="1019" s="29" customFormat="1" ht="12" hidden="1" customHeight="1" x14ac:dyDescent="0.3"/>
    <row r="1020" s="29" customFormat="1" ht="12" hidden="1" customHeight="1" x14ac:dyDescent="0.3"/>
    <row r="1021" s="29" customFormat="1" ht="12" hidden="1" customHeight="1" x14ac:dyDescent="0.3"/>
    <row r="1022" s="29" customFormat="1" ht="12" hidden="1" customHeight="1" x14ac:dyDescent="0.3"/>
    <row r="1023" s="29" customFormat="1" ht="12" hidden="1" customHeight="1" x14ac:dyDescent="0.3"/>
    <row r="1024" s="29" customFormat="1" ht="12" hidden="1" customHeight="1" x14ac:dyDescent="0.3"/>
    <row r="1025" s="29" customFormat="1" ht="12" hidden="1" customHeight="1" x14ac:dyDescent="0.3"/>
    <row r="1026" s="29" customFormat="1" ht="12" hidden="1" customHeight="1" x14ac:dyDescent="0.3"/>
    <row r="1027" s="29" customFormat="1" ht="12" hidden="1" customHeight="1" x14ac:dyDescent="0.3"/>
    <row r="1028" s="29" customFormat="1" ht="12" hidden="1" customHeight="1" x14ac:dyDescent="0.3"/>
    <row r="1029" s="29" customFormat="1" ht="12" hidden="1" customHeight="1" x14ac:dyDescent="0.3"/>
    <row r="1030" s="29" customFormat="1" ht="12" hidden="1" customHeight="1" x14ac:dyDescent="0.3"/>
    <row r="1031" s="29" customFormat="1" ht="12" hidden="1" customHeight="1" x14ac:dyDescent="0.3"/>
    <row r="1032" s="29" customFormat="1" ht="12" hidden="1" customHeight="1" x14ac:dyDescent="0.3"/>
    <row r="1033" s="29" customFormat="1" ht="12" hidden="1" customHeight="1" x14ac:dyDescent="0.3"/>
    <row r="1034" s="29" customFormat="1" ht="12" hidden="1" customHeight="1" x14ac:dyDescent="0.3"/>
    <row r="1035" s="29" customFormat="1" ht="12" hidden="1" customHeight="1" x14ac:dyDescent="0.3"/>
    <row r="1036" s="29" customFormat="1" ht="12" hidden="1" customHeight="1" x14ac:dyDescent="0.3"/>
    <row r="1037" s="29" customFormat="1" ht="12" hidden="1" customHeight="1" x14ac:dyDescent="0.3"/>
    <row r="1038" s="29" customFormat="1" ht="12" hidden="1" customHeight="1" x14ac:dyDescent="0.3"/>
    <row r="1039" s="29" customFormat="1" ht="12" hidden="1" customHeight="1" x14ac:dyDescent="0.3"/>
    <row r="1040" s="29" customFormat="1" ht="12" hidden="1" customHeight="1" x14ac:dyDescent="0.3"/>
    <row r="1041" s="29" customFormat="1" ht="12" hidden="1" customHeight="1" x14ac:dyDescent="0.3"/>
    <row r="1042" s="29" customFormat="1" ht="12" hidden="1" customHeight="1" x14ac:dyDescent="0.3"/>
    <row r="1043" s="29" customFormat="1" ht="12" hidden="1" customHeight="1" x14ac:dyDescent="0.3"/>
    <row r="1044" s="29" customFormat="1" ht="12" hidden="1" customHeight="1" x14ac:dyDescent="0.3"/>
    <row r="1045" s="29" customFormat="1" ht="12" hidden="1" customHeight="1" x14ac:dyDescent="0.3"/>
    <row r="1046" s="29" customFormat="1" ht="12" hidden="1" customHeight="1" x14ac:dyDescent="0.3"/>
    <row r="1047" s="29" customFormat="1" ht="12" hidden="1" customHeight="1" x14ac:dyDescent="0.3"/>
    <row r="1048" s="29" customFormat="1" ht="12" hidden="1" customHeight="1" x14ac:dyDescent="0.3"/>
    <row r="1049" s="29" customFormat="1" ht="12" hidden="1" customHeight="1" x14ac:dyDescent="0.3"/>
    <row r="1050" s="29" customFormat="1" ht="12" hidden="1" customHeight="1" x14ac:dyDescent="0.3"/>
    <row r="1051" s="29" customFormat="1" ht="12" hidden="1" customHeight="1" x14ac:dyDescent="0.3"/>
    <row r="1052" s="29" customFormat="1" ht="12" hidden="1" customHeight="1" x14ac:dyDescent="0.3"/>
    <row r="1053" s="29" customFormat="1" ht="12" hidden="1" customHeight="1" x14ac:dyDescent="0.3"/>
    <row r="1054" s="29" customFormat="1" ht="12" hidden="1" customHeight="1" x14ac:dyDescent="0.3"/>
    <row r="1055" s="29" customFormat="1" ht="12" hidden="1" customHeight="1" x14ac:dyDescent="0.3"/>
    <row r="1056" s="29" customFormat="1" ht="12" hidden="1" customHeight="1" x14ac:dyDescent="0.3"/>
    <row r="1057" s="29" customFormat="1" ht="12" hidden="1" customHeight="1" x14ac:dyDescent="0.3"/>
    <row r="1058" s="29" customFormat="1" ht="12" hidden="1" customHeight="1" x14ac:dyDescent="0.3"/>
    <row r="1059" s="29" customFormat="1" ht="12" hidden="1" customHeight="1" x14ac:dyDescent="0.3"/>
    <row r="1060" s="29" customFormat="1" ht="12" hidden="1" customHeight="1" x14ac:dyDescent="0.3"/>
    <row r="1061" s="29" customFormat="1" ht="12" hidden="1" customHeight="1" x14ac:dyDescent="0.3"/>
    <row r="1062" s="29" customFormat="1" ht="12" hidden="1" customHeight="1" x14ac:dyDescent="0.3"/>
    <row r="1063" s="29" customFormat="1" ht="12" hidden="1" customHeight="1" x14ac:dyDescent="0.3"/>
    <row r="1064" s="29" customFormat="1" ht="12" hidden="1" customHeight="1" x14ac:dyDescent="0.3"/>
    <row r="1065" s="29" customFormat="1" ht="12" hidden="1" customHeight="1" x14ac:dyDescent="0.3"/>
    <row r="1066" s="29" customFormat="1" ht="12" hidden="1" customHeight="1" x14ac:dyDescent="0.3"/>
    <row r="1067" s="29" customFormat="1" ht="12" hidden="1" customHeight="1" x14ac:dyDescent="0.3"/>
    <row r="1068" s="29" customFormat="1" ht="12" hidden="1" customHeight="1" x14ac:dyDescent="0.3"/>
    <row r="1069" s="29" customFormat="1" ht="12" hidden="1" customHeight="1" x14ac:dyDescent="0.3"/>
    <row r="1070" s="29" customFormat="1" ht="12" hidden="1" customHeight="1" x14ac:dyDescent="0.3"/>
    <row r="1071" s="29" customFormat="1" ht="12" hidden="1" customHeight="1" x14ac:dyDescent="0.3"/>
    <row r="1072" s="29" customFormat="1" ht="12" hidden="1" customHeight="1" x14ac:dyDescent="0.3"/>
    <row r="1073" s="29" customFormat="1" ht="12" hidden="1" customHeight="1" x14ac:dyDescent="0.3"/>
    <row r="1074" s="29" customFormat="1" ht="12" hidden="1" customHeight="1" x14ac:dyDescent="0.3"/>
    <row r="1075" s="29" customFormat="1" ht="12" hidden="1" customHeight="1" x14ac:dyDescent="0.3"/>
    <row r="1076" s="29" customFormat="1" ht="12" hidden="1" customHeight="1" x14ac:dyDescent="0.3"/>
    <row r="1077" s="29" customFormat="1" ht="12" hidden="1" customHeight="1" x14ac:dyDescent="0.3"/>
    <row r="1078" s="29" customFormat="1" ht="12" hidden="1" customHeight="1" x14ac:dyDescent="0.3"/>
    <row r="1079" s="29" customFormat="1" ht="12" hidden="1" customHeight="1" x14ac:dyDescent="0.3"/>
    <row r="1080" s="29" customFormat="1" ht="12" hidden="1" customHeight="1" x14ac:dyDescent="0.3"/>
    <row r="1081" s="29" customFormat="1" ht="12" hidden="1" customHeight="1" x14ac:dyDescent="0.3"/>
    <row r="1082" s="29" customFormat="1" ht="12" hidden="1" customHeight="1" x14ac:dyDescent="0.3"/>
    <row r="1083" s="29" customFormat="1" ht="12" hidden="1" customHeight="1" x14ac:dyDescent="0.3"/>
    <row r="1084" s="29" customFormat="1" ht="12" hidden="1" customHeight="1" x14ac:dyDescent="0.3"/>
    <row r="1085" s="29" customFormat="1" ht="12" hidden="1" customHeight="1" x14ac:dyDescent="0.3"/>
    <row r="1086" s="29" customFormat="1" ht="12" hidden="1" customHeight="1" x14ac:dyDescent="0.3"/>
    <row r="1087" s="29" customFormat="1" ht="12" hidden="1" customHeight="1" x14ac:dyDescent="0.3"/>
    <row r="1088" s="29" customFormat="1" ht="12" hidden="1" customHeight="1" x14ac:dyDescent="0.3"/>
    <row r="1089" s="29" customFormat="1" ht="12" hidden="1" customHeight="1" x14ac:dyDescent="0.3"/>
    <row r="1090" s="29" customFormat="1" ht="12" hidden="1" customHeight="1" x14ac:dyDescent="0.3"/>
    <row r="1091" s="29" customFormat="1" ht="12" hidden="1" customHeight="1" x14ac:dyDescent="0.3"/>
    <row r="1092" s="29" customFormat="1" ht="12" hidden="1" customHeight="1" x14ac:dyDescent="0.3"/>
    <row r="1093" s="29" customFormat="1" ht="12" hidden="1" customHeight="1" x14ac:dyDescent="0.3"/>
    <row r="1094" s="29" customFormat="1" ht="12" hidden="1" customHeight="1" x14ac:dyDescent="0.3"/>
    <row r="1095" s="29" customFormat="1" ht="12" hidden="1" customHeight="1" x14ac:dyDescent="0.3"/>
    <row r="1096" s="29" customFormat="1" ht="12" hidden="1" customHeight="1" x14ac:dyDescent="0.3"/>
    <row r="1097" s="29" customFormat="1" ht="12" hidden="1" customHeight="1" x14ac:dyDescent="0.3"/>
    <row r="1098" s="29" customFormat="1" ht="12" hidden="1" customHeight="1" x14ac:dyDescent="0.3"/>
    <row r="1099" s="29" customFormat="1" ht="12" hidden="1" customHeight="1" x14ac:dyDescent="0.3"/>
    <row r="1100" s="29" customFormat="1" ht="12" hidden="1" customHeight="1" x14ac:dyDescent="0.3"/>
    <row r="1101" s="29" customFormat="1" ht="12" hidden="1" customHeight="1" x14ac:dyDescent="0.3"/>
    <row r="1102" s="29" customFormat="1" ht="12" hidden="1" customHeight="1" x14ac:dyDescent="0.3"/>
    <row r="1103" s="29" customFormat="1" ht="12" hidden="1" customHeight="1" x14ac:dyDescent="0.3"/>
    <row r="1104" s="29" customFormat="1" ht="12" hidden="1" customHeight="1" x14ac:dyDescent="0.3"/>
    <row r="1105" s="29" customFormat="1" ht="12" hidden="1" customHeight="1" x14ac:dyDescent="0.3"/>
    <row r="1106" s="29" customFormat="1" ht="12" hidden="1" customHeight="1" x14ac:dyDescent="0.3"/>
    <row r="1107" s="29" customFormat="1" ht="12" hidden="1" customHeight="1" x14ac:dyDescent="0.3"/>
    <row r="1108" s="29" customFormat="1" ht="12" hidden="1" customHeight="1" x14ac:dyDescent="0.3"/>
    <row r="1109" s="29" customFormat="1" ht="12" hidden="1" customHeight="1" x14ac:dyDescent="0.3"/>
    <row r="1110" s="29" customFormat="1" ht="12" hidden="1" customHeight="1" x14ac:dyDescent="0.3"/>
    <row r="1111" s="29" customFormat="1" ht="12" hidden="1" customHeight="1" x14ac:dyDescent="0.3"/>
    <row r="1112" s="29" customFormat="1" ht="12" hidden="1" customHeight="1" x14ac:dyDescent="0.3"/>
    <row r="1113" s="29" customFormat="1" ht="12" hidden="1" customHeight="1" x14ac:dyDescent="0.3"/>
    <row r="1114" s="29" customFormat="1" ht="12" hidden="1" customHeight="1" x14ac:dyDescent="0.3"/>
    <row r="1115" s="29" customFormat="1" ht="12" hidden="1" customHeight="1" x14ac:dyDescent="0.3"/>
    <row r="1116" s="29" customFormat="1" ht="12" hidden="1" customHeight="1" x14ac:dyDescent="0.3"/>
    <row r="1117" s="29" customFormat="1" ht="12" hidden="1" customHeight="1" x14ac:dyDescent="0.3"/>
    <row r="1118" s="29" customFormat="1" ht="12" hidden="1" customHeight="1" x14ac:dyDescent="0.3"/>
    <row r="1119" s="29" customFormat="1" ht="12" hidden="1" customHeight="1" x14ac:dyDescent="0.3"/>
    <row r="1120" s="29" customFormat="1" ht="12" hidden="1" customHeight="1" x14ac:dyDescent="0.3"/>
    <row r="1121" s="29" customFormat="1" ht="12" hidden="1" customHeight="1" x14ac:dyDescent="0.3"/>
    <row r="1122" s="29" customFormat="1" ht="12" hidden="1" customHeight="1" x14ac:dyDescent="0.3"/>
    <row r="1123" s="29" customFormat="1" ht="12" hidden="1" customHeight="1" x14ac:dyDescent="0.3"/>
    <row r="1124" s="29" customFormat="1" ht="12" hidden="1" customHeight="1" x14ac:dyDescent="0.3"/>
    <row r="1125" s="29" customFormat="1" ht="12" hidden="1" customHeight="1" x14ac:dyDescent="0.3"/>
    <row r="1126" s="29" customFormat="1" ht="12" hidden="1" customHeight="1" x14ac:dyDescent="0.3"/>
    <row r="1127" s="29" customFormat="1" ht="12" hidden="1" customHeight="1" x14ac:dyDescent="0.3"/>
    <row r="1128" s="29" customFormat="1" ht="12" hidden="1" customHeight="1" x14ac:dyDescent="0.3"/>
    <row r="1129" s="29" customFormat="1" ht="12" hidden="1" customHeight="1" x14ac:dyDescent="0.3"/>
    <row r="1130" s="29" customFormat="1" ht="12" hidden="1" customHeight="1" x14ac:dyDescent="0.3"/>
    <row r="1131" s="29" customFormat="1" ht="12" hidden="1" customHeight="1" x14ac:dyDescent="0.3"/>
    <row r="1132" s="29" customFormat="1" ht="12" hidden="1" customHeight="1" x14ac:dyDescent="0.3"/>
    <row r="1133" s="29" customFormat="1" ht="12" hidden="1" customHeight="1" x14ac:dyDescent="0.3"/>
    <row r="1134" s="29" customFormat="1" ht="12" hidden="1" customHeight="1" x14ac:dyDescent="0.3"/>
    <row r="1135" s="29" customFormat="1" ht="12" hidden="1" customHeight="1" x14ac:dyDescent="0.3"/>
    <row r="1136" s="29" customFormat="1" ht="12" hidden="1" customHeight="1" x14ac:dyDescent="0.3"/>
    <row r="1137" s="29" customFormat="1" ht="12" hidden="1" customHeight="1" x14ac:dyDescent="0.3"/>
    <row r="1138" s="29" customFormat="1" ht="12" hidden="1" customHeight="1" x14ac:dyDescent="0.3"/>
    <row r="1139" s="29" customFormat="1" ht="12" hidden="1" customHeight="1" x14ac:dyDescent="0.3"/>
    <row r="1140" s="29" customFormat="1" ht="12" hidden="1" customHeight="1" x14ac:dyDescent="0.3"/>
    <row r="1141" s="29" customFormat="1" ht="12" hidden="1" customHeight="1" x14ac:dyDescent="0.3"/>
    <row r="1142" s="29" customFormat="1" ht="12" hidden="1" customHeight="1" x14ac:dyDescent="0.3"/>
    <row r="1143" s="29" customFormat="1" ht="12" hidden="1" customHeight="1" x14ac:dyDescent="0.3"/>
    <row r="1144" s="29" customFormat="1" ht="12" hidden="1" customHeight="1" x14ac:dyDescent="0.3"/>
    <row r="1145" s="29" customFormat="1" ht="12" hidden="1" customHeight="1" x14ac:dyDescent="0.3"/>
    <row r="1146" s="29" customFormat="1" ht="12" hidden="1" customHeight="1" x14ac:dyDescent="0.3"/>
    <row r="1147" s="29" customFormat="1" ht="12" hidden="1" customHeight="1" x14ac:dyDescent="0.3"/>
    <row r="1148" s="29" customFormat="1" ht="12" hidden="1" customHeight="1" x14ac:dyDescent="0.3"/>
    <row r="1149" s="29" customFormat="1" ht="12" hidden="1" customHeight="1" x14ac:dyDescent="0.3"/>
    <row r="1150" s="29" customFormat="1" ht="12" hidden="1" customHeight="1" x14ac:dyDescent="0.3"/>
    <row r="1151" s="29" customFormat="1" ht="12" hidden="1" customHeight="1" x14ac:dyDescent="0.3"/>
    <row r="1152" s="29" customFormat="1" ht="12" hidden="1" customHeight="1" x14ac:dyDescent="0.3"/>
    <row r="1153" s="29" customFormat="1" ht="12" hidden="1" customHeight="1" x14ac:dyDescent="0.3"/>
    <row r="1154" s="29" customFormat="1" ht="12" hidden="1" customHeight="1" x14ac:dyDescent="0.3"/>
    <row r="1155" s="29" customFormat="1" ht="12" hidden="1" customHeight="1" x14ac:dyDescent="0.3"/>
    <row r="1156" s="29" customFormat="1" ht="12" hidden="1" customHeight="1" x14ac:dyDescent="0.3"/>
    <row r="1157" s="29" customFormat="1" ht="12" hidden="1" customHeight="1" x14ac:dyDescent="0.3"/>
    <row r="1158" s="29" customFormat="1" ht="12" hidden="1" customHeight="1" x14ac:dyDescent="0.3"/>
    <row r="1159" s="29" customFormat="1" ht="12" hidden="1" customHeight="1" x14ac:dyDescent="0.3"/>
    <row r="1160" s="29" customFormat="1" ht="12" hidden="1" customHeight="1" x14ac:dyDescent="0.3"/>
    <row r="1161" s="29" customFormat="1" ht="12" hidden="1" customHeight="1" x14ac:dyDescent="0.3"/>
    <row r="1162" s="29" customFormat="1" ht="12" hidden="1" customHeight="1" x14ac:dyDescent="0.3"/>
    <row r="1163" s="29" customFormat="1" ht="12" hidden="1" customHeight="1" x14ac:dyDescent="0.3"/>
    <row r="1164" s="29" customFormat="1" ht="12" hidden="1" customHeight="1" x14ac:dyDescent="0.3"/>
    <row r="1165" s="29" customFormat="1" ht="12" hidden="1" customHeight="1" x14ac:dyDescent="0.3"/>
    <row r="1166" s="29" customFormat="1" ht="12" hidden="1" customHeight="1" x14ac:dyDescent="0.3"/>
    <row r="1167" s="29" customFormat="1" ht="12" hidden="1" customHeight="1" x14ac:dyDescent="0.3"/>
    <row r="1168" s="29" customFormat="1" ht="12" hidden="1" customHeight="1" x14ac:dyDescent="0.3"/>
    <row r="1169" s="29" customFormat="1" ht="12" hidden="1" customHeight="1" x14ac:dyDescent="0.3"/>
    <row r="1170" s="29" customFormat="1" ht="12" hidden="1" customHeight="1" x14ac:dyDescent="0.3"/>
    <row r="1171" s="29" customFormat="1" ht="12" hidden="1" customHeight="1" x14ac:dyDescent="0.3"/>
    <row r="1172" s="29" customFormat="1" ht="12" hidden="1" customHeight="1" x14ac:dyDescent="0.3"/>
    <row r="1173" s="29" customFormat="1" ht="12" hidden="1" customHeight="1" x14ac:dyDescent="0.3"/>
    <row r="1174" s="29" customFormat="1" ht="12" hidden="1" customHeight="1" x14ac:dyDescent="0.3"/>
    <row r="1175" s="29" customFormat="1" ht="12" hidden="1" customHeight="1" x14ac:dyDescent="0.3"/>
    <row r="1176" s="29" customFormat="1" ht="12" hidden="1" customHeight="1" x14ac:dyDescent="0.3"/>
    <row r="1177" s="29" customFormat="1" ht="12" hidden="1" customHeight="1" x14ac:dyDescent="0.3"/>
    <row r="1178" s="29" customFormat="1" ht="12" hidden="1" customHeight="1" x14ac:dyDescent="0.3"/>
    <row r="1179" s="29" customFormat="1" ht="12" hidden="1" customHeight="1" x14ac:dyDescent="0.3"/>
    <row r="1180" s="29" customFormat="1" ht="12" hidden="1" customHeight="1" x14ac:dyDescent="0.3"/>
    <row r="1181" s="29" customFormat="1" ht="12" hidden="1" customHeight="1" x14ac:dyDescent="0.3"/>
    <row r="1182" s="29" customFormat="1" ht="12" hidden="1" customHeight="1" x14ac:dyDescent="0.3"/>
    <row r="1183" s="29" customFormat="1" ht="12" hidden="1" customHeight="1" x14ac:dyDescent="0.3"/>
    <row r="1184" s="29" customFormat="1" ht="12" hidden="1" customHeight="1" x14ac:dyDescent="0.3"/>
    <row r="1185" s="29" customFormat="1" ht="12" hidden="1" customHeight="1" x14ac:dyDescent="0.3"/>
    <row r="1186" s="29" customFormat="1" ht="12" hidden="1" customHeight="1" x14ac:dyDescent="0.3"/>
    <row r="1187" s="29" customFormat="1" ht="12" hidden="1" customHeight="1" x14ac:dyDescent="0.3"/>
    <row r="1188" s="29" customFormat="1" ht="12" hidden="1" customHeight="1" x14ac:dyDescent="0.3"/>
    <row r="1189" s="29" customFormat="1" ht="12" hidden="1" customHeight="1" x14ac:dyDescent="0.3"/>
    <row r="1190" s="29" customFormat="1" ht="12" hidden="1" customHeight="1" x14ac:dyDescent="0.3"/>
    <row r="1191" s="29" customFormat="1" ht="12" hidden="1" customHeight="1" x14ac:dyDescent="0.3"/>
    <row r="1192" s="29" customFormat="1" ht="12" hidden="1" customHeight="1" x14ac:dyDescent="0.3"/>
    <row r="1193" s="29" customFormat="1" ht="12" hidden="1" customHeight="1" x14ac:dyDescent="0.3"/>
    <row r="1194" s="29" customFormat="1" ht="12" hidden="1" customHeight="1" x14ac:dyDescent="0.3"/>
    <row r="1195" s="29" customFormat="1" ht="12" hidden="1" customHeight="1" x14ac:dyDescent="0.3"/>
    <row r="1196" s="29" customFormat="1" ht="12" hidden="1" customHeight="1" x14ac:dyDescent="0.3"/>
    <row r="1197" s="29" customFormat="1" ht="12" hidden="1" customHeight="1" x14ac:dyDescent="0.3"/>
    <row r="1198" s="29" customFormat="1" ht="12" hidden="1" customHeight="1" x14ac:dyDescent="0.3"/>
    <row r="1199" s="29" customFormat="1" ht="12" hidden="1" customHeight="1" x14ac:dyDescent="0.3"/>
    <row r="1200" s="29" customFormat="1" ht="12" hidden="1" customHeight="1" x14ac:dyDescent="0.3"/>
    <row r="1201" s="29" customFormat="1" ht="12" hidden="1" customHeight="1" x14ac:dyDescent="0.3"/>
    <row r="1202" s="29" customFormat="1" ht="12" hidden="1" customHeight="1" x14ac:dyDescent="0.3"/>
    <row r="1203" s="29" customFormat="1" ht="12" hidden="1" customHeight="1" x14ac:dyDescent="0.3"/>
    <row r="1204" s="29" customFormat="1" ht="12" hidden="1" customHeight="1" x14ac:dyDescent="0.3"/>
    <row r="1205" s="29" customFormat="1" ht="12" hidden="1" customHeight="1" x14ac:dyDescent="0.3"/>
    <row r="1206" s="29" customFormat="1" ht="12" hidden="1" customHeight="1" x14ac:dyDescent="0.3"/>
    <row r="1207" s="29" customFormat="1" ht="12" hidden="1" customHeight="1" x14ac:dyDescent="0.3"/>
    <row r="1208" s="29" customFormat="1" ht="12" hidden="1" customHeight="1" x14ac:dyDescent="0.3"/>
    <row r="1209" s="29" customFormat="1" ht="12" hidden="1" customHeight="1" x14ac:dyDescent="0.3"/>
    <row r="1210" s="29" customFormat="1" ht="12" hidden="1" customHeight="1" x14ac:dyDescent="0.3"/>
    <row r="1211" s="29" customFormat="1" ht="12" hidden="1" customHeight="1" x14ac:dyDescent="0.3"/>
    <row r="1212" s="29" customFormat="1" ht="12" hidden="1" customHeight="1" x14ac:dyDescent="0.3"/>
    <row r="1213" s="29" customFormat="1" ht="12" hidden="1" customHeight="1" x14ac:dyDescent="0.3"/>
    <row r="1214" s="29" customFormat="1" ht="12" hidden="1" customHeight="1" x14ac:dyDescent="0.3"/>
    <row r="1215" s="29" customFormat="1" ht="12" hidden="1" customHeight="1" x14ac:dyDescent="0.3"/>
    <row r="1216" s="29" customFormat="1" ht="12" hidden="1" customHeight="1" x14ac:dyDescent="0.3"/>
    <row r="1217" s="29" customFormat="1" ht="12" hidden="1" customHeight="1" x14ac:dyDescent="0.3"/>
    <row r="1218" s="29" customFormat="1" ht="12" hidden="1" customHeight="1" x14ac:dyDescent="0.3"/>
    <row r="1219" s="29" customFormat="1" ht="12" hidden="1" customHeight="1" x14ac:dyDescent="0.3"/>
    <row r="1220" s="29" customFormat="1" ht="12" hidden="1" customHeight="1" x14ac:dyDescent="0.3"/>
    <row r="1221" s="29" customFormat="1" ht="12" hidden="1" customHeight="1" x14ac:dyDescent="0.3"/>
    <row r="1222" s="29" customFormat="1" ht="12" hidden="1" customHeight="1" x14ac:dyDescent="0.3"/>
    <row r="1223" s="29" customFormat="1" ht="12" hidden="1" customHeight="1" x14ac:dyDescent="0.3"/>
    <row r="1224" s="29" customFormat="1" ht="12" hidden="1" customHeight="1" x14ac:dyDescent="0.3"/>
    <row r="1225" s="29" customFormat="1" ht="12" hidden="1" customHeight="1" x14ac:dyDescent="0.3"/>
    <row r="1226" s="29" customFormat="1" ht="12" hidden="1" customHeight="1" x14ac:dyDescent="0.3"/>
    <row r="1227" s="29" customFormat="1" ht="12" hidden="1" customHeight="1" x14ac:dyDescent="0.3"/>
    <row r="1228" s="29" customFormat="1" ht="12" hidden="1" customHeight="1" x14ac:dyDescent="0.3"/>
    <row r="1229" s="29" customFormat="1" ht="12" hidden="1" customHeight="1" x14ac:dyDescent="0.3"/>
    <row r="1230" s="29" customFormat="1" ht="12" hidden="1" customHeight="1" x14ac:dyDescent="0.3"/>
    <row r="1231" s="29" customFormat="1" ht="12" hidden="1" customHeight="1" x14ac:dyDescent="0.3"/>
    <row r="1232" s="29" customFormat="1" ht="12" hidden="1" customHeight="1" x14ac:dyDescent="0.3"/>
    <row r="1233" s="29" customFormat="1" ht="12" hidden="1" customHeight="1" x14ac:dyDescent="0.3"/>
    <row r="1234" s="29" customFormat="1" ht="12" hidden="1" customHeight="1" x14ac:dyDescent="0.3"/>
    <row r="1235" s="29" customFormat="1" ht="12" hidden="1" customHeight="1" x14ac:dyDescent="0.3"/>
    <row r="1236" s="29" customFormat="1" ht="12" hidden="1" customHeight="1" x14ac:dyDescent="0.3"/>
    <row r="1237" s="29" customFormat="1" ht="12" hidden="1" customHeight="1" x14ac:dyDescent="0.3"/>
    <row r="1238" s="29" customFormat="1" ht="12" hidden="1" customHeight="1" x14ac:dyDescent="0.3"/>
    <row r="1239" s="29" customFormat="1" ht="12" hidden="1" customHeight="1" x14ac:dyDescent="0.3"/>
    <row r="1240" s="29" customFormat="1" ht="12" hidden="1" customHeight="1" x14ac:dyDescent="0.3"/>
    <row r="1241" s="29" customFormat="1" ht="12" hidden="1" customHeight="1" x14ac:dyDescent="0.3"/>
    <row r="1242" s="29" customFormat="1" ht="12" hidden="1" customHeight="1" x14ac:dyDescent="0.3"/>
    <row r="1243" s="29" customFormat="1" ht="12" hidden="1" customHeight="1" x14ac:dyDescent="0.3"/>
    <row r="1244" s="29" customFormat="1" ht="12" hidden="1" customHeight="1" x14ac:dyDescent="0.3"/>
    <row r="1245" s="29" customFormat="1" ht="12" hidden="1" customHeight="1" x14ac:dyDescent="0.3"/>
    <row r="1246" s="29" customFormat="1" ht="12" hidden="1" customHeight="1" x14ac:dyDescent="0.3"/>
    <row r="1247" s="29" customFormat="1" ht="12" hidden="1" customHeight="1" x14ac:dyDescent="0.3"/>
    <row r="1248" s="29" customFormat="1" ht="12" hidden="1" customHeight="1" x14ac:dyDescent="0.3"/>
    <row r="1249" s="29" customFormat="1" ht="12" hidden="1" customHeight="1" x14ac:dyDescent="0.3"/>
    <row r="1250" s="29" customFormat="1" ht="12" hidden="1" customHeight="1" x14ac:dyDescent="0.3"/>
    <row r="1251" s="29" customFormat="1" ht="12" hidden="1" customHeight="1" x14ac:dyDescent="0.3"/>
    <row r="1252" s="29" customFormat="1" ht="12" hidden="1" customHeight="1" x14ac:dyDescent="0.3"/>
    <row r="1253" s="29" customFormat="1" ht="12" hidden="1" customHeight="1" x14ac:dyDescent="0.3"/>
    <row r="1254" s="29" customFormat="1" ht="12" hidden="1" customHeight="1" x14ac:dyDescent="0.3"/>
    <row r="1255" s="29" customFormat="1" ht="12" hidden="1" customHeight="1" x14ac:dyDescent="0.3"/>
    <row r="1256" s="29" customFormat="1" ht="12" hidden="1" customHeight="1" x14ac:dyDescent="0.3"/>
    <row r="1257" s="29" customFormat="1" ht="12" hidden="1" customHeight="1" x14ac:dyDescent="0.3"/>
    <row r="1258" s="29" customFormat="1" ht="12" hidden="1" customHeight="1" x14ac:dyDescent="0.3"/>
    <row r="1259" s="29" customFormat="1" ht="12" hidden="1" customHeight="1" x14ac:dyDescent="0.3"/>
    <row r="1260" s="29" customFormat="1" ht="12" hidden="1" customHeight="1" x14ac:dyDescent="0.3"/>
    <row r="1261" s="29" customFormat="1" ht="12" hidden="1" customHeight="1" x14ac:dyDescent="0.3"/>
    <row r="1262" s="29" customFormat="1" ht="12" hidden="1" customHeight="1" x14ac:dyDescent="0.3"/>
    <row r="1263" s="29" customFormat="1" ht="12" hidden="1" customHeight="1" x14ac:dyDescent="0.3"/>
    <row r="1264" s="29" customFormat="1" ht="12" hidden="1" customHeight="1" x14ac:dyDescent="0.3"/>
    <row r="1265" s="29" customFormat="1" ht="12" hidden="1" customHeight="1" x14ac:dyDescent="0.3"/>
    <row r="1266" s="29" customFormat="1" ht="12" hidden="1" customHeight="1" x14ac:dyDescent="0.3"/>
    <row r="1267" s="29" customFormat="1" ht="12" hidden="1" customHeight="1" x14ac:dyDescent="0.3"/>
    <row r="1268" s="29" customFormat="1" ht="12" hidden="1" customHeight="1" x14ac:dyDescent="0.3"/>
    <row r="1269" s="29" customFormat="1" ht="12" hidden="1" customHeight="1" x14ac:dyDescent="0.3"/>
    <row r="1270" s="29" customFormat="1" ht="12" hidden="1" customHeight="1" x14ac:dyDescent="0.3"/>
    <row r="1271" s="29" customFormat="1" ht="12" hidden="1" customHeight="1" x14ac:dyDescent="0.3"/>
    <row r="1272" s="29" customFormat="1" ht="12" hidden="1" customHeight="1" x14ac:dyDescent="0.3"/>
    <row r="1273" s="29" customFormat="1" ht="12" hidden="1" customHeight="1" x14ac:dyDescent="0.3"/>
    <row r="1274" s="29" customFormat="1" ht="12" hidden="1" customHeight="1" x14ac:dyDescent="0.3"/>
    <row r="1275" s="29" customFormat="1" ht="12" hidden="1" customHeight="1" x14ac:dyDescent="0.3"/>
    <row r="1276" s="29" customFormat="1" ht="12" hidden="1" customHeight="1" x14ac:dyDescent="0.3"/>
    <row r="1277" s="29" customFormat="1" ht="12" hidden="1" customHeight="1" x14ac:dyDescent="0.3"/>
    <row r="1278" s="29" customFormat="1" ht="12" hidden="1" customHeight="1" x14ac:dyDescent="0.3"/>
    <row r="1279" s="29" customFormat="1" ht="12" hidden="1" customHeight="1" x14ac:dyDescent="0.3"/>
    <row r="1280" s="29" customFormat="1" ht="12" hidden="1" customHeight="1" x14ac:dyDescent="0.3"/>
    <row r="1281" s="29" customFormat="1" ht="12" hidden="1" customHeight="1" x14ac:dyDescent="0.3"/>
    <row r="1282" s="29" customFormat="1" ht="12" hidden="1" customHeight="1" x14ac:dyDescent="0.3"/>
    <row r="1283" s="29" customFormat="1" ht="12" hidden="1" customHeight="1" x14ac:dyDescent="0.3"/>
    <row r="1284" s="29" customFormat="1" ht="12" hidden="1" customHeight="1" x14ac:dyDescent="0.3"/>
    <row r="1285" s="29" customFormat="1" ht="12" hidden="1" customHeight="1" x14ac:dyDescent="0.3"/>
    <row r="1286" s="29" customFormat="1" ht="12" hidden="1" customHeight="1" x14ac:dyDescent="0.3"/>
    <row r="1287" s="29" customFormat="1" ht="12" hidden="1" customHeight="1" x14ac:dyDescent="0.3"/>
    <row r="1288" s="29" customFormat="1" ht="12" hidden="1" customHeight="1" x14ac:dyDescent="0.3"/>
    <row r="1289" s="29" customFormat="1" ht="12" hidden="1" customHeight="1" x14ac:dyDescent="0.3"/>
    <row r="1290" s="29" customFormat="1" ht="12" hidden="1" customHeight="1" x14ac:dyDescent="0.3"/>
    <row r="1291" s="29" customFormat="1" ht="12" hidden="1" customHeight="1" x14ac:dyDescent="0.3"/>
    <row r="1292" s="29" customFormat="1" ht="12" hidden="1" customHeight="1" x14ac:dyDescent="0.3"/>
    <row r="1293" s="29" customFormat="1" ht="12" hidden="1" customHeight="1" x14ac:dyDescent="0.3"/>
    <row r="1294" s="29" customFormat="1" ht="12" hidden="1" customHeight="1" x14ac:dyDescent="0.3"/>
    <row r="1295" s="29" customFormat="1" ht="12" hidden="1" customHeight="1" x14ac:dyDescent="0.3"/>
    <row r="1296" s="29" customFormat="1" ht="12" hidden="1" customHeight="1" x14ac:dyDescent="0.3"/>
    <row r="1297" s="29" customFormat="1" ht="12" hidden="1" customHeight="1" x14ac:dyDescent="0.3"/>
    <row r="1298" s="29" customFormat="1" ht="12" hidden="1" customHeight="1" x14ac:dyDescent="0.3"/>
    <row r="1299" s="29" customFormat="1" ht="12" hidden="1" customHeight="1" x14ac:dyDescent="0.3"/>
    <row r="1300" s="29" customFormat="1" ht="12" hidden="1" customHeight="1" x14ac:dyDescent="0.3"/>
    <row r="1301" s="29" customFormat="1" ht="12" hidden="1" customHeight="1" x14ac:dyDescent="0.3"/>
    <row r="1302" s="29" customFormat="1" ht="12" hidden="1" customHeight="1" x14ac:dyDescent="0.3"/>
    <row r="1303" s="29" customFormat="1" ht="12" hidden="1" customHeight="1" x14ac:dyDescent="0.3"/>
    <row r="1304" s="29" customFormat="1" ht="12" hidden="1" customHeight="1" x14ac:dyDescent="0.3"/>
    <row r="1305" s="29" customFormat="1" ht="12" hidden="1" customHeight="1" x14ac:dyDescent="0.3"/>
    <row r="1306" s="29" customFormat="1" ht="12" hidden="1" customHeight="1" x14ac:dyDescent="0.3"/>
    <row r="1307" s="29" customFormat="1" ht="12" hidden="1" customHeight="1" x14ac:dyDescent="0.3"/>
    <row r="1308" s="29" customFormat="1" ht="12" hidden="1" customHeight="1" x14ac:dyDescent="0.3"/>
    <row r="1309" s="29" customFormat="1" ht="12" hidden="1" customHeight="1" x14ac:dyDescent="0.3"/>
    <row r="1310" s="29" customFormat="1" ht="12" hidden="1" customHeight="1" x14ac:dyDescent="0.3"/>
    <row r="1311" s="29" customFormat="1" ht="12" hidden="1" customHeight="1" x14ac:dyDescent="0.3"/>
    <row r="1312" s="29" customFormat="1" ht="12" hidden="1" customHeight="1" x14ac:dyDescent="0.3"/>
    <row r="1313" s="29" customFormat="1" ht="12" hidden="1" customHeight="1" x14ac:dyDescent="0.3"/>
    <row r="1314" s="29" customFormat="1" ht="12" hidden="1" customHeight="1" x14ac:dyDescent="0.3"/>
    <row r="1315" s="29" customFormat="1" ht="12" hidden="1" customHeight="1" x14ac:dyDescent="0.3"/>
    <row r="1316" s="29" customFormat="1" ht="12" hidden="1" customHeight="1" x14ac:dyDescent="0.3"/>
    <row r="1317" s="29" customFormat="1" ht="12" hidden="1" customHeight="1" x14ac:dyDescent="0.3"/>
    <row r="1318" s="29" customFormat="1" ht="12" hidden="1" customHeight="1" x14ac:dyDescent="0.3"/>
    <row r="1319" s="29" customFormat="1" ht="12" hidden="1" customHeight="1" x14ac:dyDescent="0.3"/>
    <row r="1320" s="29" customFormat="1" ht="12" hidden="1" customHeight="1" x14ac:dyDescent="0.3"/>
    <row r="1321" s="29" customFormat="1" ht="12" hidden="1" customHeight="1" x14ac:dyDescent="0.3"/>
    <row r="1322" s="29" customFormat="1" ht="12" hidden="1" customHeight="1" x14ac:dyDescent="0.3"/>
    <row r="1323" s="29" customFormat="1" ht="12" hidden="1" customHeight="1" x14ac:dyDescent="0.3"/>
    <row r="1324" s="29" customFormat="1" ht="12" hidden="1" customHeight="1" x14ac:dyDescent="0.3"/>
    <row r="1325" s="29" customFormat="1" ht="12" hidden="1" customHeight="1" x14ac:dyDescent="0.3"/>
    <row r="1326" s="29" customFormat="1" ht="12" hidden="1" customHeight="1" x14ac:dyDescent="0.3"/>
    <row r="1327" s="29" customFormat="1" ht="12" hidden="1" customHeight="1" x14ac:dyDescent="0.3"/>
    <row r="1328" s="29" customFormat="1" ht="12" hidden="1" customHeight="1" x14ac:dyDescent="0.3"/>
    <row r="1329" s="29" customFormat="1" ht="12" hidden="1" customHeight="1" x14ac:dyDescent="0.3"/>
    <row r="1330" s="29" customFormat="1" ht="12" hidden="1" customHeight="1" x14ac:dyDescent="0.3"/>
    <row r="1331" s="29" customFormat="1" ht="12" hidden="1" customHeight="1" x14ac:dyDescent="0.3"/>
    <row r="1332" s="29" customFormat="1" ht="12" hidden="1" customHeight="1" x14ac:dyDescent="0.3"/>
    <row r="1333" s="29" customFormat="1" ht="12" hidden="1" customHeight="1" x14ac:dyDescent="0.3"/>
    <row r="1334" s="29" customFormat="1" ht="12" hidden="1" customHeight="1" x14ac:dyDescent="0.3"/>
    <row r="1335" s="29" customFormat="1" ht="12" hidden="1" customHeight="1" x14ac:dyDescent="0.3"/>
    <row r="1336" s="29" customFormat="1" ht="12" hidden="1" customHeight="1" x14ac:dyDescent="0.3"/>
    <row r="1337" s="29" customFormat="1" ht="12" hidden="1" customHeight="1" x14ac:dyDescent="0.3"/>
    <row r="1338" s="29" customFormat="1" ht="12" hidden="1" customHeight="1" x14ac:dyDescent="0.3"/>
    <row r="1339" s="29" customFormat="1" ht="12" hidden="1" customHeight="1" x14ac:dyDescent="0.3"/>
    <row r="1340" s="29" customFormat="1" ht="12" hidden="1" customHeight="1" x14ac:dyDescent="0.3"/>
    <row r="1341" s="29" customFormat="1" ht="12" hidden="1" customHeight="1" x14ac:dyDescent="0.3"/>
    <row r="1342" s="29" customFormat="1" ht="12" hidden="1" customHeight="1" x14ac:dyDescent="0.3"/>
    <row r="1343" s="29" customFormat="1" ht="12" hidden="1" customHeight="1" x14ac:dyDescent="0.3"/>
    <row r="1344" s="29" customFormat="1" ht="12" hidden="1" customHeight="1" x14ac:dyDescent="0.3"/>
    <row r="1345" s="29" customFormat="1" ht="12" hidden="1" customHeight="1" x14ac:dyDescent="0.3"/>
    <row r="1346" s="29" customFormat="1" ht="12" hidden="1" customHeight="1" x14ac:dyDescent="0.3"/>
    <row r="1347" s="29" customFormat="1" ht="12" hidden="1" customHeight="1" x14ac:dyDescent="0.3"/>
    <row r="1348" s="29" customFormat="1" ht="12" hidden="1" customHeight="1" x14ac:dyDescent="0.3"/>
    <row r="1349" s="29" customFormat="1" ht="12" hidden="1" customHeight="1" x14ac:dyDescent="0.3"/>
    <row r="1350" s="29" customFormat="1" ht="12" hidden="1" customHeight="1" x14ac:dyDescent="0.3"/>
    <row r="1351" s="29" customFormat="1" ht="12" hidden="1" customHeight="1" x14ac:dyDescent="0.3"/>
    <row r="1352" s="29" customFormat="1" ht="12" hidden="1" customHeight="1" x14ac:dyDescent="0.3"/>
    <row r="1353" s="29" customFormat="1" ht="12" hidden="1" customHeight="1" x14ac:dyDescent="0.3"/>
    <row r="1354" s="29" customFormat="1" ht="12" hidden="1" customHeight="1" x14ac:dyDescent="0.3"/>
    <row r="1355" s="29" customFormat="1" ht="12" hidden="1" customHeight="1" x14ac:dyDescent="0.3"/>
    <row r="1356" s="29" customFormat="1" ht="12" hidden="1" customHeight="1" x14ac:dyDescent="0.3"/>
    <row r="1357" s="29" customFormat="1" ht="12" hidden="1" customHeight="1" x14ac:dyDescent="0.3"/>
    <row r="1358" s="29" customFormat="1" ht="12" hidden="1" customHeight="1" x14ac:dyDescent="0.3"/>
    <row r="1359" s="29" customFormat="1" ht="12" hidden="1" customHeight="1" x14ac:dyDescent="0.3"/>
    <row r="1360" s="29" customFormat="1" ht="12" hidden="1" customHeight="1" x14ac:dyDescent="0.3"/>
    <row r="1361" s="29" customFormat="1" ht="12" hidden="1" customHeight="1" x14ac:dyDescent="0.3"/>
    <row r="1362" s="29" customFormat="1" ht="12" hidden="1" customHeight="1" x14ac:dyDescent="0.3"/>
    <row r="1363" s="29" customFormat="1" ht="12" hidden="1" customHeight="1" x14ac:dyDescent="0.3"/>
    <row r="1364" s="29" customFormat="1" ht="12" hidden="1" customHeight="1" x14ac:dyDescent="0.3"/>
    <row r="1365" s="29" customFormat="1" ht="12" hidden="1" customHeight="1" x14ac:dyDescent="0.3"/>
    <row r="1366" s="29" customFormat="1" ht="12" hidden="1" customHeight="1" x14ac:dyDescent="0.3"/>
    <row r="1367" s="29" customFormat="1" ht="12" hidden="1" customHeight="1" x14ac:dyDescent="0.3"/>
    <row r="1368" s="29" customFormat="1" ht="12" hidden="1" customHeight="1" x14ac:dyDescent="0.3"/>
    <row r="1369" s="29" customFormat="1" ht="12" hidden="1" customHeight="1" x14ac:dyDescent="0.3"/>
    <row r="1370" s="29" customFormat="1" ht="12" hidden="1" customHeight="1" x14ac:dyDescent="0.3"/>
    <row r="1371" s="29" customFormat="1" ht="12" hidden="1" customHeight="1" x14ac:dyDescent="0.3"/>
    <row r="1372" s="29" customFormat="1" ht="12" hidden="1" customHeight="1" x14ac:dyDescent="0.3"/>
    <row r="1373" s="29" customFormat="1" ht="12" hidden="1" customHeight="1" x14ac:dyDescent="0.3"/>
    <row r="1374" s="29" customFormat="1" ht="12" hidden="1" customHeight="1" x14ac:dyDescent="0.3"/>
    <row r="1375" s="29" customFormat="1" ht="12" hidden="1" customHeight="1" x14ac:dyDescent="0.3"/>
    <row r="1376" s="29" customFormat="1" ht="12" hidden="1" customHeight="1" x14ac:dyDescent="0.3"/>
    <row r="1377" s="29" customFormat="1" ht="12" hidden="1" customHeight="1" x14ac:dyDescent="0.3"/>
    <row r="1378" s="29" customFormat="1" ht="12" hidden="1" customHeight="1" x14ac:dyDescent="0.3"/>
    <row r="1379" s="29" customFormat="1" ht="12" hidden="1" customHeight="1" x14ac:dyDescent="0.3"/>
    <row r="1380" s="29" customFormat="1" ht="12" hidden="1" customHeight="1" x14ac:dyDescent="0.3"/>
    <row r="1381" s="29" customFormat="1" ht="12" hidden="1" customHeight="1" x14ac:dyDescent="0.3"/>
    <row r="1382" s="29" customFormat="1" ht="12" hidden="1" customHeight="1" x14ac:dyDescent="0.3"/>
    <row r="1383" s="29" customFormat="1" ht="12" hidden="1" customHeight="1" x14ac:dyDescent="0.3"/>
    <row r="1384" s="29" customFormat="1" ht="12" hidden="1" customHeight="1" x14ac:dyDescent="0.3"/>
    <row r="1385" s="29" customFormat="1" ht="12" hidden="1" customHeight="1" x14ac:dyDescent="0.3"/>
    <row r="1386" s="29" customFormat="1" ht="12" hidden="1" customHeight="1" x14ac:dyDescent="0.3"/>
    <row r="1387" s="29" customFormat="1" ht="12" hidden="1" customHeight="1" x14ac:dyDescent="0.3"/>
    <row r="1388" s="29" customFormat="1" ht="12" hidden="1" customHeight="1" x14ac:dyDescent="0.3"/>
    <row r="1389" s="29" customFormat="1" ht="12" hidden="1" customHeight="1" x14ac:dyDescent="0.3"/>
    <row r="1390" s="29" customFormat="1" ht="12" hidden="1" customHeight="1" x14ac:dyDescent="0.3"/>
    <row r="1391" s="29" customFormat="1" ht="12" hidden="1" customHeight="1" x14ac:dyDescent="0.3"/>
    <row r="1392" s="29" customFormat="1" ht="12" hidden="1" customHeight="1" x14ac:dyDescent="0.3"/>
    <row r="1393" s="29" customFormat="1" ht="12" hidden="1" customHeight="1" x14ac:dyDescent="0.3"/>
    <row r="1394" s="29" customFormat="1" ht="12" hidden="1" customHeight="1" x14ac:dyDescent="0.3"/>
    <row r="1395" s="29" customFormat="1" ht="12" hidden="1" customHeight="1" x14ac:dyDescent="0.3"/>
    <row r="1396" s="29" customFormat="1" ht="12" hidden="1" customHeight="1" x14ac:dyDescent="0.3"/>
    <row r="1397" s="29" customFormat="1" ht="12" hidden="1" customHeight="1" x14ac:dyDescent="0.3"/>
    <row r="1398" s="29" customFormat="1" ht="12" hidden="1" customHeight="1" x14ac:dyDescent="0.3"/>
    <row r="1399" s="29" customFormat="1" ht="12" hidden="1" customHeight="1" x14ac:dyDescent="0.3"/>
    <row r="1400" s="29" customFormat="1" ht="12" hidden="1" customHeight="1" x14ac:dyDescent="0.3"/>
    <row r="1401" s="29" customFormat="1" ht="12" hidden="1" customHeight="1" x14ac:dyDescent="0.3"/>
    <row r="1402" s="29" customFormat="1" ht="12" hidden="1" customHeight="1" x14ac:dyDescent="0.3"/>
    <row r="1403" s="29" customFormat="1" ht="12" hidden="1" customHeight="1" x14ac:dyDescent="0.3"/>
    <row r="1404" s="29" customFormat="1" ht="12" hidden="1" customHeight="1" x14ac:dyDescent="0.3"/>
    <row r="1405" s="29" customFormat="1" ht="12" hidden="1" customHeight="1" x14ac:dyDescent="0.3"/>
    <row r="1406" s="29" customFormat="1" ht="12" hidden="1" customHeight="1" x14ac:dyDescent="0.3"/>
    <row r="1407" s="29" customFormat="1" ht="12" hidden="1" customHeight="1" x14ac:dyDescent="0.3"/>
    <row r="1408" s="29" customFormat="1" ht="12" hidden="1" customHeight="1" x14ac:dyDescent="0.3"/>
    <row r="1409" s="29" customFormat="1" ht="12" hidden="1" customHeight="1" x14ac:dyDescent="0.3"/>
    <row r="1410" s="29" customFormat="1" ht="12" hidden="1" customHeight="1" x14ac:dyDescent="0.3"/>
    <row r="1411" s="29" customFormat="1" ht="12" hidden="1" customHeight="1" x14ac:dyDescent="0.3"/>
    <row r="1412" s="29" customFormat="1" ht="12" hidden="1" customHeight="1" x14ac:dyDescent="0.3"/>
    <row r="1413" s="29" customFormat="1" ht="12" hidden="1" customHeight="1" x14ac:dyDescent="0.3"/>
    <row r="1414" s="29" customFormat="1" ht="12" hidden="1" customHeight="1" x14ac:dyDescent="0.3"/>
    <row r="1415" s="29" customFormat="1" ht="12" hidden="1" customHeight="1" x14ac:dyDescent="0.3"/>
    <row r="1416" s="29" customFormat="1" ht="12" hidden="1" customHeight="1" x14ac:dyDescent="0.3"/>
    <row r="1417" s="29" customFormat="1" ht="12" hidden="1" customHeight="1" x14ac:dyDescent="0.3"/>
    <row r="1418" s="29" customFormat="1" ht="12" hidden="1" customHeight="1" x14ac:dyDescent="0.3"/>
    <row r="1419" s="29" customFormat="1" ht="12" hidden="1" customHeight="1" x14ac:dyDescent="0.3"/>
    <row r="1420" s="29" customFormat="1" ht="12" hidden="1" customHeight="1" x14ac:dyDescent="0.3"/>
    <row r="1421" s="29" customFormat="1" ht="12" hidden="1" customHeight="1" x14ac:dyDescent="0.3"/>
    <row r="1422" s="29" customFormat="1" ht="12" hidden="1" customHeight="1" x14ac:dyDescent="0.3"/>
    <row r="1423" s="29" customFormat="1" ht="12" hidden="1" customHeight="1" x14ac:dyDescent="0.3"/>
    <row r="1424" s="29" customFormat="1" ht="12" hidden="1" customHeight="1" x14ac:dyDescent="0.3"/>
    <row r="1425" s="29" customFormat="1" ht="12" hidden="1" customHeight="1" x14ac:dyDescent="0.3"/>
    <row r="1426" s="29" customFormat="1" ht="12" hidden="1" customHeight="1" x14ac:dyDescent="0.3"/>
    <row r="1427" s="29" customFormat="1" ht="12" hidden="1" customHeight="1" x14ac:dyDescent="0.3"/>
    <row r="1428" s="29" customFormat="1" ht="12" hidden="1" customHeight="1" x14ac:dyDescent="0.3"/>
    <row r="1429" s="29" customFormat="1" ht="12" hidden="1" customHeight="1" x14ac:dyDescent="0.3"/>
    <row r="1430" s="29" customFormat="1" ht="12" hidden="1" customHeight="1" x14ac:dyDescent="0.3"/>
    <row r="1431" s="29" customFormat="1" ht="12" hidden="1" customHeight="1" x14ac:dyDescent="0.3"/>
    <row r="1432" s="29" customFormat="1" ht="12" hidden="1" customHeight="1" x14ac:dyDescent="0.3"/>
    <row r="1433" s="29" customFormat="1" ht="12" hidden="1" customHeight="1" x14ac:dyDescent="0.3"/>
    <row r="1434" s="29" customFormat="1" ht="12" hidden="1" customHeight="1" x14ac:dyDescent="0.3"/>
    <row r="1435" s="29" customFormat="1" ht="12" hidden="1" customHeight="1" x14ac:dyDescent="0.3"/>
    <row r="1436" s="29" customFormat="1" ht="12" hidden="1" customHeight="1" x14ac:dyDescent="0.3"/>
    <row r="1437" s="29" customFormat="1" ht="12" hidden="1" customHeight="1" x14ac:dyDescent="0.3"/>
    <row r="1438" s="29" customFormat="1" ht="12" hidden="1" customHeight="1" x14ac:dyDescent="0.3"/>
    <row r="1439" s="29" customFormat="1" ht="12" hidden="1" customHeight="1" x14ac:dyDescent="0.3"/>
    <row r="1440" s="29" customFormat="1" ht="12" hidden="1" customHeight="1" x14ac:dyDescent="0.3"/>
    <row r="1441" s="29" customFormat="1" ht="12" hidden="1" customHeight="1" x14ac:dyDescent="0.3"/>
    <row r="1442" s="29" customFormat="1" ht="12" hidden="1" customHeight="1" x14ac:dyDescent="0.3"/>
    <row r="1443" s="29" customFormat="1" ht="12" hidden="1" customHeight="1" x14ac:dyDescent="0.3"/>
    <row r="1444" s="29" customFormat="1" ht="12" hidden="1" customHeight="1" x14ac:dyDescent="0.3"/>
    <row r="1445" s="29" customFormat="1" ht="12" hidden="1" customHeight="1" x14ac:dyDescent="0.3"/>
    <row r="1446" s="29" customFormat="1" ht="12" hidden="1" customHeight="1" x14ac:dyDescent="0.3"/>
    <row r="1447" s="29" customFormat="1" ht="12" hidden="1" customHeight="1" x14ac:dyDescent="0.3"/>
    <row r="1448" s="29" customFormat="1" ht="12" hidden="1" customHeight="1" x14ac:dyDescent="0.3"/>
    <row r="1449" s="29" customFormat="1" ht="12" hidden="1" customHeight="1" x14ac:dyDescent="0.3"/>
    <row r="1450" s="29" customFormat="1" ht="12" hidden="1" customHeight="1" x14ac:dyDescent="0.3"/>
    <row r="1451" s="29" customFormat="1" ht="12" hidden="1" customHeight="1" x14ac:dyDescent="0.3"/>
    <row r="1452" s="29" customFormat="1" ht="12" hidden="1" customHeight="1" x14ac:dyDescent="0.3"/>
    <row r="1453" s="29" customFormat="1" ht="12" hidden="1" customHeight="1" x14ac:dyDescent="0.3"/>
    <row r="1454" s="29" customFormat="1" ht="12" hidden="1" customHeight="1" x14ac:dyDescent="0.3"/>
    <row r="1455" s="29" customFormat="1" ht="12" hidden="1" customHeight="1" x14ac:dyDescent="0.3"/>
    <row r="1456" s="29" customFormat="1" ht="12" hidden="1" customHeight="1" x14ac:dyDescent="0.3"/>
    <row r="1457" s="29" customFormat="1" ht="12" hidden="1" customHeight="1" x14ac:dyDescent="0.3"/>
    <row r="1458" s="29" customFormat="1" ht="12" hidden="1" customHeight="1" x14ac:dyDescent="0.3"/>
    <row r="1459" s="29" customFormat="1" ht="12" hidden="1" customHeight="1" x14ac:dyDescent="0.3"/>
    <row r="1460" s="29" customFormat="1" ht="12" hidden="1" customHeight="1" x14ac:dyDescent="0.3"/>
    <row r="1461" s="29" customFormat="1" ht="12" hidden="1" customHeight="1" x14ac:dyDescent="0.3"/>
    <row r="1462" s="29" customFormat="1" ht="12" hidden="1" customHeight="1" x14ac:dyDescent="0.3"/>
    <row r="1463" s="29" customFormat="1" ht="12" hidden="1" customHeight="1" x14ac:dyDescent="0.3"/>
    <row r="1464" s="29" customFormat="1" ht="12" hidden="1" customHeight="1" x14ac:dyDescent="0.3"/>
    <row r="1465" s="29" customFormat="1" ht="12" hidden="1" customHeight="1" x14ac:dyDescent="0.3"/>
    <row r="1466" s="29" customFormat="1" ht="12" hidden="1" customHeight="1" x14ac:dyDescent="0.3"/>
    <row r="1467" s="29" customFormat="1" ht="12" hidden="1" customHeight="1" x14ac:dyDescent="0.3"/>
    <row r="1468" s="29" customFormat="1" ht="12" hidden="1" customHeight="1" x14ac:dyDescent="0.3"/>
    <row r="1469" s="29" customFormat="1" ht="12" hidden="1" customHeight="1" x14ac:dyDescent="0.3"/>
    <row r="1470" s="29" customFormat="1" ht="12" hidden="1" customHeight="1" x14ac:dyDescent="0.3"/>
    <row r="1471" s="29" customFormat="1" ht="12" hidden="1" customHeight="1" x14ac:dyDescent="0.3"/>
    <row r="1472" s="29" customFormat="1" ht="12" hidden="1" customHeight="1" x14ac:dyDescent="0.3"/>
    <row r="1473" s="29" customFormat="1" ht="12" hidden="1" customHeight="1" x14ac:dyDescent="0.3"/>
    <row r="1474" s="29" customFormat="1" ht="12" hidden="1" customHeight="1" x14ac:dyDescent="0.3"/>
    <row r="1475" s="29" customFormat="1" ht="12" hidden="1" customHeight="1" x14ac:dyDescent="0.3"/>
    <row r="1476" s="29" customFormat="1" ht="12" hidden="1" customHeight="1" x14ac:dyDescent="0.3"/>
    <row r="1477" s="29" customFormat="1" ht="12" hidden="1" customHeight="1" x14ac:dyDescent="0.3"/>
    <row r="1478" s="29" customFormat="1" ht="12" hidden="1" customHeight="1" x14ac:dyDescent="0.3"/>
    <row r="1479" s="29" customFormat="1" ht="12" hidden="1" customHeight="1" x14ac:dyDescent="0.3"/>
    <row r="1480" s="29" customFormat="1" ht="12" hidden="1" customHeight="1" x14ac:dyDescent="0.3"/>
    <row r="1481" s="29" customFormat="1" ht="12" hidden="1" customHeight="1" x14ac:dyDescent="0.3"/>
    <row r="1482" s="29" customFormat="1" ht="12" hidden="1" customHeight="1" x14ac:dyDescent="0.3"/>
    <row r="1483" s="29" customFormat="1" ht="12" hidden="1" customHeight="1" x14ac:dyDescent="0.3"/>
    <row r="1484" s="29" customFormat="1" ht="12" hidden="1" customHeight="1" x14ac:dyDescent="0.3"/>
    <row r="1485" s="29" customFormat="1" ht="12" hidden="1" customHeight="1" x14ac:dyDescent="0.3"/>
    <row r="1486" s="29" customFormat="1" ht="12" hidden="1" customHeight="1" x14ac:dyDescent="0.3"/>
    <row r="1487" s="29" customFormat="1" ht="12" hidden="1" customHeight="1" x14ac:dyDescent="0.3"/>
    <row r="1488" s="29" customFormat="1" ht="12" hidden="1" customHeight="1" x14ac:dyDescent="0.3"/>
    <row r="1489" s="29" customFormat="1" ht="12" hidden="1" customHeight="1" x14ac:dyDescent="0.3"/>
    <row r="1490" s="29" customFormat="1" ht="12" hidden="1" customHeight="1" x14ac:dyDescent="0.3"/>
    <row r="1491" s="29" customFormat="1" ht="12" hidden="1" customHeight="1" x14ac:dyDescent="0.3"/>
    <row r="1492" s="29" customFormat="1" ht="12" hidden="1" customHeight="1" x14ac:dyDescent="0.3"/>
    <row r="1493" s="29" customFormat="1" ht="12" hidden="1" customHeight="1" x14ac:dyDescent="0.3"/>
    <row r="1494" s="29" customFormat="1" ht="12" hidden="1" customHeight="1" x14ac:dyDescent="0.3"/>
    <row r="1495" s="29" customFormat="1" ht="12" hidden="1" customHeight="1" x14ac:dyDescent="0.3"/>
    <row r="1496" s="29" customFormat="1" ht="12" hidden="1" customHeight="1" x14ac:dyDescent="0.3"/>
    <row r="1497" s="29" customFormat="1" ht="12" hidden="1" customHeight="1" x14ac:dyDescent="0.3"/>
    <row r="1498" s="29" customFormat="1" ht="12" hidden="1" customHeight="1" x14ac:dyDescent="0.3"/>
    <row r="1499" s="29" customFormat="1" ht="12" hidden="1" customHeight="1" x14ac:dyDescent="0.3"/>
    <row r="1500" s="29" customFormat="1" ht="12" hidden="1" customHeight="1" x14ac:dyDescent="0.3"/>
    <row r="1501" s="29" customFormat="1" ht="12" hidden="1" customHeight="1" x14ac:dyDescent="0.3"/>
    <row r="1502" s="29" customFormat="1" ht="12" hidden="1" customHeight="1" x14ac:dyDescent="0.3"/>
    <row r="1503" s="29" customFormat="1" ht="12" hidden="1" customHeight="1" x14ac:dyDescent="0.3"/>
    <row r="1504" s="29" customFormat="1" ht="12" hidden="1" customHeight="1" x14ac:dyDescent="0.3"/>
    <row r="1505" s="29" customFormat="1" ht="12" hidden="1" customHeight="1" x14ac:dyDescent="0.3"/>
    <row r="1506" s="29" customFormat="1" ht="12" hidden="1" customHeight="1" x14ac:dyDescent="0.3"/>
    <row r="1507" s="29" customFormat="1" ht="12" hidden="1" customHeight="1" x14ac:dyDescent="0.3"/>
    <row r="1508" s="29" customFormat="1" ht="12" hidden="1" customHeight="1" x14ac:dyDescent="0.3"/>
    <row r="1509" s="29" customFormat="1" ht="12" hidden="1" customHeight="1" x14ac:dyDescent="0.3"/>
    <row r="1510" s="29" customFormat="1" ht="12" hidden="1" customHeight="1" x14ac:dyDescent="0.3"/>
    <row r="1511" s="29" customFormat="1" ht="12" hidden="1" customHeight="1" x14ac:dyDescent="0.3"/>
    <row r="1512" s="29" customFormat="1" ht="12" hidden="1" customHeight="1" x14ac:dyDescent="0.3"/>
    <row r="1513" s="29" customFormat="1" ht="12" hidden="1" customHeight="1" x14ac:dyDescent="0.3"/>
    <row r="1514" s="29" customFormat="1" ht="12" hidden="1" customHeight="1" x14ac:dyDescent="0.3"/>
    <row r="1515" s="29" customFormat="1" ht="12" hidden="1" customHeight="1" x14ac:dyDescent="0.3"/>
    <row r="1516" s="29" customFormat="1" ht="12" hidden="1" customHeight="1" x14ac:dyDescent="0.3"/>
    <row r="1517" s="29" customFormat="1" ht="12" hidden="1" customHeight="1" x14ac:dyDescent="0.3"/>
    <row r="1518" s="29" customFormat="1" ht="12" hidden="1" customHeight="1" x14ac:dyDescent="0.3"/>
    <row r="1519" s="29" customFormat="1" ht="12" hidden="1" customHeight="1" x14ac:dyDescent="0.3"/>
    <row r="1520" s="29" customFormat="1" ht="12" hidden="1" customHeight="1" x14ac:dyDescent="0.3"/>
    <row r="1521" s="29" customFormat="1" ht="12" hidden="1" customHeight="1" x14ac:dyDescent="0.3"/>
    <row r="1522" s="29" customFormat="1" ht="12" hidden="1" customHeight="1" x14ac:dyDescent="0.3"/>
    <row r="1523" s="29" customFormat="1" ht="12" hidden="1" customHeight="1" x14ac:dyDescent="0.3"/>
    <row r="1524" s="29" customFormat="1" ht="12" hidden="1" customHeight="1" x14ac:dyDescent="0.3"/>
    <row r="1525" s="29" customFormat="1" ht="12" hidden="1" customHeight="1" x14ac:dyDescent="0.3"/>
    <row r="1526" s="29" customFormat="1" ht="12" hidden="1" customHeight="1" x14ac:dyDescent="0.3"/>
    <row r="1527" s="29" customFormat="1" ht="12" hidden="1" customHeight="1" x14ac:dyDescent="0.3"/>
    <row r="1528" s="29" customFormat="1" ht="12" hidden="1" customHeight="1" x14ac:dyDescent="0.3"/>
    <row r="1529" s="29" customFormat="1" ht="12" hidden="1" customHeight="1" x14ac:dyDescent="0.3"/>
    <row r="1530" s="29" customFormat="1" ht="12" hidden="1" customHeight="1" x14ac:dyDescent="0.3"/>
    <row r="1531" s="29" customFormat="1" ht="12" hidden="1" customHeight="1" x14ac:dyDescent="0.3"/>
    <row r="1532" s="29" customFormat="1" ht="12" hidden="1" customHeight="1" x14ac:dyDescent="0.3"/>
    <row r="1533" s="29" customFormat="1" ht="12" hidden="1" customHeight="1" x14ac:dyDescent="0.3"/>
    <row r="1534" s="29" customFormat="1" ht="12" hidden="1" customHeight="1" x14ac:dyDescent="0.3"/>
    <row r="1535" s="29" customFormat="1" ht="12" hidden="1" customHeight="1" x14ac:dyDescent="0.3"/>
    <row r="1536" s="29" customFormat="1" ht="12" hidden="1" customHeight="1" x14ac:dyDescent="0.3"/>
    <row r="1537" s="29" customFormat="1" ht="12" hidden="1" customHeight="1" x14ac:dyDescent="0.3"/>
    <row r="1538" s="29" customFormat="1" ht="12" hidden="1" customHeight="1" x14ac:dyDescent="0.3"/>
    <row r="1539" s="29" customFormat="1" ht="12" hidden="1" customHeight="1" x14ac:dyDescent="0.3"/>
    <row r="1540" s="29" customFormat="1" ht="12" hidden="1" customHeight="1" x14ac:dyDescent="0.3"/>
    <row r="1541" s="29" customFormat="1" ht="12" hidden="1" customHeight="1" x14ac:dyDescent="0.3"/>
    <row r="1542" s="29" customFormat="1" ht="12" hidden="1" customHeight="1" x14ac:dyDescent="0.3"/>
    <row r="1543" s="29" customFormat="1" ht="12" hidden="1" customHeight="1" x14ac:dyDescent="0.3"/>
    <row r="1544" s="29" customFormat="1" ht="12" hidden="1" customHeight="1" x14ac:dyDescent="0.3"/>
    <row r="1545" s="29" customFormat="1" ht="12" hidden="1" customHeight="1" x14ac:dyDescent="0.3"/>
    <row r="1546" s="29" customFormat="1" ht="12" hidden="1" customHeight="1" x14ac:dyDescent="0.3"/>
    <row r="1547" s="29" customFormat="1" ht="12" hidden="1" customHeight="1" x14ac:dyDescent="0.3"/>
    <row r="1548" s="29" customFormat="1" ht="12" hidden="1" customHeight="1" x14ac:dyDescent="0.3"/>
    <row r="1549" s="29" customFormat="1" ht="12" hidden="1" customHeight="1" x14ac:dyDescent="0.3"/>
    <row r="1550" s="29" customFormat="1" ht="12" hidden="1" customHeight="1" x14ac:dyDescent="0.3"/>
    <row r="1551" s="29" customFormat="1" ht="12" hidden="1" customHeight="1" x14ac:dyDescent="0.3"/>
    <row r="1552" s="29" customFormat="1" ht="12" hidden="1" customHeight="1" x14ac:dyDescent="0.3"/>
    <row r="1553" s="29" customFormat="1" ht="12" hidden="1" customHeight="1" x14ac:dyDescent="0.3"/>
    <row r="1554" s="29" customFormat="1" ht="12" hidden="1" customHeight="1" x14ac:dyDescent="0.3"/>
    <row r="1555" s="29" customFormat="1" ht="12" hidden="1" customHeight="1" x14ac:dyDescent="0.3"/>
    <row r="1556" s="29" customFormat="1" ht="12" hidden="1" customHeight="1" x14ac:dyDescent="0.3"/>
    <row r="1557" s="29" customFormat="1" ht="12" hidden="1" customHeight="1" x14ac:dyDescent="0.3"/>
    <row r="1558" s="29" customFormat="1" ht="12" hidden="1" customHeight="1" x14ac:dyDescent="0.3"/>
    <row r="1559" s="29" customFormat="1" ht="12" hidden="1" customHeight="1" x14ac:dyDescent="0.3"/>
    <row r="1560" s="29" customFormat="1" ht="12" hidden="1" customHeight="1" x14ac:dyDescent="0.3"/>
    <row r="1561" s="29" customFormat="1" ht="12" hidden="1" customHeight="1" x14ac:dyDescent="0.3"/>
    <row r="1562" s="29" customFormat="1" ht="12" hidden="1" customHeight="1" x14ac:dyDescent="0.3"/>
    <row r="1563" s="29" customFormat="1" ht="12" hidden="1" customHeight="1" x14ac:dyDescent="0.3"/>
    <row r="1564" s="29" customFormat="1" ht="12" hidden="1" customHeight="1" x14ac:dyDescent="0.3"/>
    <row r="1565" s="29" customFormat="1" ht="12" hidden="1" customHeight="1" x14ac:dyDescent="0.3"/>
    <row r="1566" s="29" customFormat="1" ht="12" hidden="1" customHeight="1" x14ac:dyDescent="0.3"/>
    <row r="1567" s="29" customFormat="1" ht="12" hidden="1" customHeight="1" x14ac:dyDescent="0.3"/>
    <row r="1568" s="29" customFormat="1" ht="12" hidden="1" customHeight="1" x14ac:dyDescent="0.3"/>
    <row r="1569" s="29" customFormat="1" ht="12" hidden="1" customHeight="1" x14ac:dyDescent="0.3"/>
    <row r="1570" s="29" customFormat="1" ht="12" hidden="1" customHeight="1" x14ac:dyDescent="0.3"/>
    <row r="1571" s="29" customFormat="1" ht="12" hidden="1" customHeight="1" x14ac:dyDescent="0.3"/>
    <row r="1572" s="29" customFormat="1" ht="12" hidden="1" customHeight="1" x14ac:dyDescent="0.3"/>
    <row r="1573" s="29" customFormat="1" ht="12" hidden="1" customHeight="1" x14ac:dyDescent="0.3"/>
    <row r="1574" s="29" customFormat="1" ht="12" hidden="1" customHeight="1" x14ac:dyDescent="0.3"/>
    <row r="1575" s="29" customFormat="1" ht="12" hidden="1" customHeight="1" x14ac:dyDescent="0.3"/>
    <row r="1576" s="29" customFormat="1" ht="12" hidden="1" customHeight="1" x14ac:dyDescent="0.3"/>
    <row r="1577" s="29" customFormat="1" ht="12" hidden="1" customHeight="1" x14ac:dyDescent="0.3"/>
    <row r="1578" s="29" customFormat="1" ht="12" hidden="1" customHeight="1" x14ac:dyDescent="0.3"/>
    <row r="1579" s="29" customFormat="1" ht="12" hidden="1" customHeight="1" x14ac:dyDescent="0.3"/>
    <row r="1580" s="29" customFormat="1" ht="12" hidden="1" customHeight="1" x14ac:dyDescent="0.3"/>
    <row r="1581" s="29" customFormat="1" ht="12" hidden="1" customHeight="1" x14ac:dyDescent="0.3"/>
    <row r="1582" s="29" customFormat="1" ht="12" hidden="1" customHeight="1" x14ac:dyDescent="0.3"/>
    <row r="1583" s="29" customFormat="1" ht="12" hidden="1" customHeight="1" x14ac:dyDescent="0.3"/>
    <row r="1584" s="29" customFormat="1" ht="12" hidden="1" customHeight="1" x14ac:dyDescent="0.3"/>
    <row r="1585" s="29" customFormat="1" ht="12" hidden="1" customHeight="1" x14ac:dyDescent="0.3"/>
    <row r="1586" s="29" customFormat="1" ht="12" hidden="1" customHeight="1" x14ac:dyDescent="0.3"/>
    <row r="1587" s="29" customFormat="1" ht="12" hidden="1" customHeight="1" x14ac:dyDescent="0.3"/>
    <row r="1588" s="29" customFormat="1" ht="12" hidden="1" customHeight="1" x14ac:dyDescent="0.3"/>
    <row r="1589" s="29" customFormat="1" ht="12" hidden="1" customHeight="1" x14ac:dyDescent="0.3"/>
    <row r="1590" s="29" customFormat="1" ht="12" hidden="1" customHeight="1" x14ac:dyDescent="0.3"/>
    <row r="1591" s="29" customFormat="1" ht="12" hidden="1" customHeight="1" x14ac:dyDescent="0.3"/>
    <row r="1592" s="29" customFormat="1" ht="12" hidden="1" customHeight="1" x14ac:dyDescent="0.3"/>
    <row r="1593" s="29" customFormat="1" ht="12" hidden="1" customHeight="1" x14ac:dyDescent="0.3"/>
    <row r="1594" s="29" customFormat="1" ht="12" hidden="1" customHeight="1" x14ac:dyDescent="0.3"/>
    <row r="1595" s="29" customFormat="1" ht="12" hidden="1" customHeight="1" x14ac:dyDescent="0.3"/>
    <row r="1596" s="29" customFormat="1" ht="12" hidden="1" customHeight="1" x14ac:dyDescent="0.3"/>
    <row r="1597" s="29" customFormat="1" ht="12" hidden="1" customHeight="1" x14ac:dyDescent="0.3"/>
    <row r="1598" s="29" customFormat="1" ht="12" hidden="1" customHeight="1" x14ac:dyDescent="0.3"/>
    <row r="1599" s="29" customFormat="1" ht="12" hidden="1" customHeight="1" x14ac:dyDescent="0.3"/>
    <row r="1600" s="29" customFormat="1" ht="12" hidden="1" customHeight="1" x14ac:dyDescent="0.3"/>
    <row r="1601" s="29" customFormat="1" ht="12" hidden="1" customHeight="1" x14ac:dyDescent="0.3"/>
    <row r="1602" s="29" customFormat="1" ht="12" hidden="1" customHeight="1" x14ac:dyDescent="0.3"/>
    <row r="1603" s="29" customFormat="1" ht="12" hidden="1" customHeight="1" x14ac:dyDescent="0.3"/>
    <row r="1604" s="29" customFormat="1" ht="12" hidden="1" customHeight="1" x14ac:dyDescent="0.3"/>
    <row r="1605" s="29" customFormat="1" ht="12" hidden="1" customHeight="1" x14ac:dyDescent="0.3"/>
    <row r="1606" s="29" customFormat="1" ht="12" hidden="1" customHeight="1" x14ac:dyDescent="0.3"/>
    <row r="1607" s="29" customFormat="1" ht="12" hidden="1" customHeight="1" x14ac:dyDescent="0.3"/>
    <row r="1608" s="29" customFormat="1" ht="12" hidden="1" customHeight="1" x14ac:dyDescent="0.3"/>
    <row r="1609" s="29" customFormat="1" ht="12" hidden="1" customHeight="1" x14ac:dyDescent="0.3"/>
    <row r="1610" s="29" customFormat="1" ht="12" hidden="1" customHeight="1" x14ac:dyDescent="0.3"/>
    <row r="1611" s="29" customFormat="1" ht="12" hidden="1" customHeight="1" x14ac:dyDescent="0.3"/>
    <row r="1612" s="29" customFormat="1" ht="12" hidden="1" customHeight="1" x14ac:dyDescent="0.3"/>
    <row r="1613" s="29" customFormat="1" ht="12" hidden="1" customHeight="1" x14ac:dyDescent="0.3"/>
    <row r="1614" s="29" customFormat="1" ht="12" hidden="1" customHeight="1" x14ac:dyDescent="0.3"/>
    <row r="1615" s="29" customFormat="1" ht="12" hidden="1" customHeight="1" x14ac:dyDescent="0.3"/>
    <row r="1616" s="29" customFormat="1" ht="12" hidden="1" customHeight="1" x14ac:dyDescent="0.3"/>
    <row r="1617" s="29" customFormat="1" ht="12" hidden="1" customHeight="1" x14ac:dyDescent="0.3"/>
    <row r="1618" s="29" customFormat="1" ht="12" hidden="1" customHeight="1" x14ac:dyDescent="0.3"/>
    <row r="1619" s="29" customFormat="1" ht="12" hidden="1" customHeight="1" x14ac:dyDescent="0.3"/>
    <row r="1620" s="29" customFormat="1" ht="12" hidden="1" customHeight="1" x14ac:dyDescent="0.3"/>
    <row r="1621" s="29" customFormat="1" ht="12" hidden="1" customHeight="1" x14ac:dyDescent="0.3"/>
    <row r="1622" s="29" customFormat="1" ht="12" hidden="1" customHeight="1" x14ac:dyDescent="0.3"/>
    <row r="1623" s="29" customFormat="1" ht="12" hidden="1" customHeight="1" x14ac:dyDescent="0.3"/>
    <row r="1624" s="29" customFormat="1" ht="12" hidden="1" customHeight="1" x14ac:dyDescent="0.3"/>
    <row r="1625" s="29" customFormat="1" ht="12" hidden="1" customHeight="1" x14ac:dyDescent="0.3"/>
    <row r="1626" s="29" customFormat="1" ht="12" hidden="1" customHeight="1" x14ac:dyDescent="0.3"/>
    <row r="1627" s="29" customFormat="1" ht="12" hidden="1" customHeight="1" x14ac:dyDescent="0.3"/>
    <row r="1628" s="29" customFormat="1" ht="12" hidden="1" customHeight="1" x14ac:dyDescent="0.3"/>
    <row r="1629" s="29" customFormat="1" ht="12" hidden="1" customHeight="1" x14ac:dyDescent="0.3"/>
    <row r="1630" s="29" customFormat="1" ht="12" hidden="1" customHeight="1" x14ac:dyDescent="0.3"/>
    <row r="1631" s="29" customFormat="1" ht="12" hidden="1" customHeight="1" x14ac:dyDescent="0.3"/>
    <row r="1632" s="29" customFormat="1" ht="12" hidden="1" customHeight="1" x14ac:dyDescent="0.3"/>
    <row r="1633" s="29" customFormat="1" ht="12" hidden="1" customHeight="1" x14ac:dyDescent="0.3"/>
    <row r="1634" s="29" customFormat="1" ht="12" hidden="1" customHeight="1" x14ac:dyDescent="0.3"/>
    <row r="1635" s="29" customFormat="1" ht="12" hidden="1" customHeight="1" x14ac:dyDescent="0.3"/>
    <row r="1636" s="29" customFormat="1" ht="12" hidden="1" customHeight="1" x14ac:dyDescent="0.3"/>
    <row r="1637" s="29" customFormat="1" ht="12" hidden="1" customHeight="1" x14ac:dyDescent="0.3"/>
    <row r="1638" s="29" customFormat="1" ht="12" hidden="1" customHeight="1" x14ac:dyDescent="0.3"/>
    <row r="1639" s="29" customFormat="1" ht="12" hidden="1" customHeight="1" x14ac:dyDescent="0.3"/>
    <row r="1640" s="29" customFormat="1" ht="12" hidden="1" customHeight="1" x14ac:dyDescent="0.3"/>
    <row r="1641" s="29" customFormat="1" ht="12" hidden="1" customHeight="1" x14ac:dyDescent="0.3"/>
    <row r="1642" s="29" customFormat="1" ht="12" hidden="1" customHeight="1" x14ac:dyDescent="0.3"/>
    <row r="1643" s="29" customFormat="1" ht="12" hidden="1" customHeight="1" x14ac:dyDescent="0.3"/>
    <row r="1644" s="29" customFormat="1" ht="12" hidden="1" customHeight="1" x14ac:dyDescent="0.3"/>
    <row r="1645" s="29" customFormat="1" ht="12" hidden="1" customHeight="1" x14ac:dyDescent="0.3"/>
    <row r="1646" s="29" customFormat="1" ht="12" hidden="1" customHeight="1" x14ac:dyDescent="0.3"/>
    <row r="1647" s="29" customFormat="1" ht="12" hidden="1" customHeight="1" x14ac:dyDescent="0.3"/>
    <row r="1648" s="29" customFormat="1" ht="12" hidden="1" customHeight="1" x14ac:dyDescent="0.3"/>
    <row r="1649" s="29" customFormat="1" ht="12" hidden="1" customHeight="1" x14ac:dyDescent="0.3"/>
    <row r="1650" s="29" customFormat="1" ht="12" hidden="1" customHeight="1" x14ac:dyDescent="0.3"/>
    <row r="1651" s="29" customFormat="1" ht="12" hidden="1" customHeight="1" x14ac:dyDescent="0.3"/>
    <row r="1652" s="29" customFormat="1" ht="12" hidden="1" customHeight="1" x14ac:dyDescent="0.3"/>
    <row r="1653" s="29" customFormat="1" ht="12" hidden="1" customHeight="1" x14ac:dyDescent="0.3"/>
    <row r="1654" s="29" customFormat="1" ht="12" hidden="1" customHeight="1" x14ac:dyDescent="0.3"/>
    <row r="1655" s="29" customFormat="1" ht="12" hidden="1" customHeight="1" x14ac:dyDescent="0.3"/>
    <row r="1656" s="29" customFormat="1" ht="12" hidden="1" customHeight="1" x14ac:dyDescent="0.3"/>
    <row r="1657" s="29" customFormat="1" ht="12" hidden="1" customHeight="1" x14ac:dyDescent="0.3"/>
    <row r="1658" s="29" customFormat="1" ht="12" hidden="1" customHeight="1" x14ac:dyDescent="0.3"/>
    <row r="1659" s="29" customFormat="1" ht="12" hidden="1" customHeight="1" x14ac:dyDescent="0.3"/>
    <row r="1660" s="29" customFormat="1" ht="12" hidden="1" customHeight="1" x14ac:dyDescent="0.3"/>
    <row r="1661" s="29" customFormat="1" ht="12" hidden="1" customHeight="1" x14ac:dyDescent="0.3"/>
    <row r="1662" s="29" customFormat="1" ht="12" hidden="1" customHeight="1" x14ac:dyDescent="0.3"/>
    <row r="1663" s="29" customFormat="1" ht="12" hidden="1" customHeight="1" x14ac:dyDescent="0.3"/>
    <row r="1664" s="29" customFormat="1" ht="12" hidden="1" customHeight="1" x14ac:dyDescent="0.3"/>
    <row r="1665" s="29" customFormat="1" ht="12" hidden="1" customHeight="1" x14ac:dyDescent="0.3"/>
    <row r="1666" s="29" customFormat="1" ht="12" hidden="1" customHeight="1" x14ac:dyDescent="0.3"/>
    <row r="1667" s="29" customFormat="1" ht="12" hidden="1" customHeight="1" x14ac:dyDescent="0.3"/>
    <row r="1668" s="29" customFormat="1" ht="12" hidden="1" customHeight="1" x14ac:dyDescent="0.3"/>
    <row r="1669" s="29" customFormat="1" ht="12" hidden="1" customHeight="1" x14ac:dyDescent="0.3"/>
    <row r="1670" s="29" customFormat="1" ht="12" hidden="1" customHeight="1" x14ac:dyDescent="0.3"/>
    <row r="1671" s="29" customFormat="1" ht="12" hidden="1" customHeight="1" x14ac:dyDescent="0.3"/>
    <row r="1672" s="29" customFormat="1" ht="12" hidden="1" customHeight="1" x14ac:dyDescent="0.3"/>
    <row r="1673" s="29" customFormat="1" ht="12" hidden="1" customHeight="1" x14ac:dyDescent="0.3"/>
    <row r="1674" s="29" customFormat="1" ht="12" hidden="1" customHeight="1" x14ac:dyDescent="0.3"/>
    <row r="1675" s="29" customFormat="1" ht="12" hidden="1" customHeight="1" x14ac:dyDescent="0.3"/>
    <row r="1676" s="29" customFormat="1" ht="12" hidden="1" customHeight="1" x14ac:dyDescent="0.3"/>
    <row r="1677" s="29" customFormat="1" ht="12" hidden="1" customHeight="1" x14ac:dyDescent="0.3"/>
    <row r="1678" s="29" customFormat="1" ht="12" hidden="1" customHeight="1" x14ac:dyDescent="0.3"/>
    <row r="1679" s="29" customFormat="1" ht="12" hidden="1" customHeight="1" x14ac:dyDescent="0.3"/>
    <row r="1680" s="29" customFormat="1" ht="12" hidden="1" customHeight="1" x14ac:dyDescent="0.3"/>
    <row r="1681" s="29" customFormat="1" ht="12" hidden="1" customHeight="1" x14ac:dyDescent="0.3"/>
    <row r="1682" s="29" customFormat="1" ht="12" hidden="1" customHeight="1" x14ac:dyDescent="0.3"/>
    <row r="1683" s="29" customFormat="1" ht="12" hidden="1" customHeight="1" x14ac:dyDescent="0.3"/>
    <row r="1684" s="29" customFormat="1" ht="12" hidden="1" customHeight="1" x14ac:dyDescent="0.3"/>
    <row r="1685" s="29" customFormat="1" ht="12" hidden="1" customHeight="1" x14ac:dyDescent="0.3"/>
    <row r="1686" s="29" customFormat="1" ht="12" hidden="1" customHeight="1" x14ac:dyDescent="0.3"/>
    <row r="1687" s="29" customFormat="1" ht="12" hidden="1" customHeight="1" x14ac:dyDescent="0.3"/>
    <row r="1688" s="29" customFormat="1" ht="12" hidden="1" customHeight="1" x14ac:dyDescent="0.3"/>
    <row r="1689" s="29" customFormat="1" ht="12" hidden="1" customHeight="1" x14ac:dyDescent="0.3"/>
    <row r="1690" s="29" customFormat="1" ht="12" hidden="1" customHeight="1" x14ac:dyDescent="0.3"/>
    <row r="1691" s="29" customFormat="1" ht="12" hidden="1" customHeight="1" x14ac:dyDescent="0.3"/>
    <row r="1692" s="29" customFormat="1" ht="12" hidden="1" customHeight="1" x14ac:dyDescent="0.3"/>
    <row r="1693" s="29" customFormat="1" ht="12" hidden="1" customHeight="1" x14ac:dyDescent="0.3"/>
    <row r="1694" s="29" customFormat="1" ht="12" hidden="1" customHeight="1" x14ac:dyDescent="0.3"/>
    <row r="1695" s="29" customFormat="1" ht="12" hidden="1" customHeight="1" x14ac:dyDescent="0.3"/>
    <row r="1696" s="29" customFormat="1" ht="12" hidden="1" customHeight="1" x14ac:dyDescent="0.3"/>
    <row r="1697" s="29" customFormat="1" ht="12" hidden="1" customHeight="1" x14ac:dyDescent="0.3"/>
    <row r="1698" s="29" customFormat="1" ht="12" hidden="1" customHeight="1" x14ac:dyDescent="0.3"/>
    <row r="1699" s="29" customFormat="1" ht="12" hidden="1" customHeight="1" x14ac:dyDescent="0.3"/>
    <row r="1700" s="29" customFormat="1" ht="12" hidden="1" customHeight="1" x14ac:dyDescent="0.3"/>
    <row r="1701" s="29" customFormat="1" ht="12" hidden="1" customHeight="1" x14ac:dyDescent="0.3"/>
    <row r="1702" s="29" customFormat="1" ht="12" hidden="1" customHeight="1" x14ac:dyDescent="0.3"/>
    <row r="1703" s="29" customFormat="1" ht="12" hidden="1" customHeight="1" x14ac:dyDescent="0.3"/>
    <row r="1704" s="29" customFormat="1" ht="12" hidden="1" customHeight="1" x14ac:dyDescent="0.3"/>
    <row r="1705" s="29" customFormat="1" ht="12" hidden="1" customHeight="1" x14ac:dyDescent="0.3"/>
    <row r="1706" s="29" customFormat="1" ht="12" hidden="1" customHeight="1" x14ac:dyDescent="0.3"/>
    <row r="1707" s="29" customFormat="1" ht="12" hidden="1" customHeight="1" x14ac:dyDescent="0.3"/>
    <row r="1708" s="29" customFormat="1" ht="12" hidden="1" customHeight="1" x14ac:dyDescent="0.3"/>
    <row r="1709" s="29" customFormat="1" ht="12" hidden="1" customHeight="1" x14ac:dyDescent="0.3"/>
    <row r="1710" s="29" customFormat="1" ht="12" hidden="1" customHeight="1" x14ac:dyDescent="0.3"/>
    <row r="1711" s="29" customFormat="1" ht="12" hidden="1" customHeight="1" x14ac:dyDescent="0.3"/>
    <row r="1712" s="29" customFormat="1" ht="12" hidden="1" customHeight="1" x14ac:dyDescent="0.3"/>
    <row r="1713" s="29" customFormat="1" ht="12" hidden="1" customHeight="1" x14ac:dyDescent="0.3"/>
    <row r="1714" s="29" customFormat="1" ht="12" hidden="1" customHeight="1" x14ac:dyDescent="0.3"/>
    <row r="1715" s="29" customFormat="1" ht="12" hidden="1" customHeight="1" x14ac:dyDescent="0.3"/>
    <row r="1716" s="29" customFormat="1" ht="12" hidden="1" customHeight="1" x14ac:dyDescent="0.3"/>
    <row r="1717" s="29" customFormat="1" ht="12" hidden="1" customHeight="1" x14ac:dyDescent="0.3"/>
    <row r="1718" s="29" customFormat="1" ht="12" hidden="1" customHeight="1" x14ac:dyDescent="0.3"/>
    <row r="1719" s="29" customFormat="1" ht="12" hidden="1" customHeight="1" x14ac:dyDescent="0.3"/>
    <row r="1720" s="29" customFormat="1" ht="12" hidden="1" customHeight="1" x14ac:dyDescent="0.3"/>
    <row r="1721" s="29" customFormat="1" ht="12" hidden="1" customHeight="1" x14ac:dyDescent="0.3"/>
    <row r="1722" s="29" customFormat="1" ht="12" hidden="1" customHeight="1" x14ac:dyDescent="0.3"/>
    <row r="1723" s="29" customFormat="1" ht="12" hidden="1" customHeight="1" x14ac:dyDescent="0.3"/>
    <row r="1724" s="29" customFormat="1" ht="12" hidden="1" customHeight="1" x14ac:dyDescent="0.3"/>
    <row r="1725" s="29" customFormat="1" ht="12" hidden="1" customHeight="1" x14ac:dyDescent="0.3"/>
    <row r="1726" s="29" customFormat="1" ht="12" hidden="1" customHeight="1" x14ac:dyDescent="0.3"/>
    <row r="1727" s="29" customFormat="1" ht="12" hidden="1" customHeight="1" x14ac:dyDescent="0.3"/>
    <row r="1728" s="29" customFormat="1" ht="12" hidden="1" customHeight="1" x14ac:dyDescent="0.3"/>
    <row r="1729" s="29" customFormat="1" ht="12" hidden="1" customHeight="1" x14ac:dyDescent="0.3"/>
    <row r="1730" s="29" customFormat="1" ht="12" hidden="1" customHeight="1" x14ac:dyDescent="0.3"/>
    <row r="1731" s="29" customFormat="1" ht="12" hidden="1" customHeight="1" x14ac:dyDescent="0.3"/>
    <row r="1732" s="29" customFormat="1" ht="12" hidden="1" customHeight="1" x14ac:dyDescent="0.3"/>
    <row r="1733" s="29" customFormat="1" ht="12" hidden="1" customHeight="1" x14ac:dyDescent="0.3"/>
    <row r="1734" s="29" customFormat="1" ht="12" hidden="1" customHeight="1" x14ac:dyDescent="0.3"/>
    <row r="1735" s="29" customFormat="1" ht="12" hidden="1" customHeight="1" x14ac:dyDescent="0.3"/>
    <row r="1736" s="29" customFormat="1" ht="12" hidden="1" customHeight="1" x14ac:dyDescent="0.3"/>
    <row r="1737" s="29" customFormat="1" ht="12" hidden="1" customHeight="1" x14ac:dyDescent="0.3"/>
    <row r="1738" s="29" customFormat="1" ht="12" hidden="1" customHeight="1" x14ac:dyDescent="0.3"/>
    <row r="1739" s="29" customFormat="1" ht="12" hidden="1" customHeight="1" x14ac:dyDescent="0.3"/>
    <row r="1740" s="29" customFormat="1" ht="12" hidden="1" customHeight="1" x14ac:dyDescent="0.3"/>
    <row r="1741" s="29" customFormat="1" ht="12" hidden="1" customHeight="1" x14ac:dyDescent="0.3"/>
    <row r="1742" s="29" customFormat="1" ht="12" hidden="1" customHeight="1" x14ac:dyDescent="0.3"/>
    <row r="1743" s="29" customFormat="1" ht="12" hidden="1" customHeight="1" x14ac:dyDescent="0.3"/>
    <row r="1744" s="29" customFormat="1" ht="12" hidden="1" customHeight="1" x14ac:dyDescent="0.3"/>
    <row r="1745" s="29" customFormat="1" ht="12" hidden="1" customHeight="1" x14ac:dyDescent="0.3"/>
    <row r="1746" s="29" customFormat="1" ht="12" hidden="1" customHeight="1" x14ac:dyDescent="0.3"/>
    <row r="1747" s="29" customFormat="1" ht="12" hidden="1" customHeight="1" x14ac:dyDescent="0.3"/>
    <row r="1748" s="29" customFormat="1" ht="12" hidden="1" customHeight="1" x14ac:dyDescent="0.3"/>
    <row r="1749" s="29" customFormat="1" ht="12" hidden="1" customHeight="1" x14ac:dyDescent="0.3"/>
    <row r="1750" s="29" customFormat="1" ht="12" hidden="1" customHeight="1" x14ac:dyDescent="0.3"/>
    <row r="1751" s="29" customFormat="1" ht="12" hidden="1" customHeight="1" x14ac:dyDescent="0.3"/>
    <row r="1752" s="29" customFormat="1" ht="12" hidden="1" customHeight="1" x14ac:dyDescent="0.3"/>
    <row r="1753" s="29" customFormat="1" ht="12" hidden="1" customHeight="1" x14ac:dyDescent="0.3"/>
    <row r="1754" s="29" customFormat="1" ht="12" hidden="1" customHeight="1" x14ac:dyDescent="0.3"/>
    <row r="1755" s="29" customFormat="1" ht="12" hidden="1" customHeight="1" x14ac:dyDescent="0.3"/>
    <row r="1756" s="29" customFormat="1" ht="12" hidden="1" customHeight="1" x14ac:dyDescent="0.3"/>
    <row r="1757" s="29" customFormat="1" ht="12" hidden="1" customHeight="1" x14ac:dyDescent="0.3"/>
    <row r="1758" s="29" customFormat="1" ht="12" hidden="1" customHeight="1" x14ac:dyDescent="0.3"/>
    <row r="1759" s="29" customFormat="1" ht="12" hidden="1" customHeight="1" x14ac:dyDescent="0.3"/>
    <row r="1760" s="29" customFormat="1" ht="12" hidden="1" customHeight="1" x14ac:dyDescent="0.3"/>
    <row r="1761" s="29" customFormat="1" ht="12" hidden="1" customHeight="1" x14ac:dyDescent="0.3"/>
    <row r="1762" s="29" customFormat="1" ht="12" hidden="1" customHeight="1" x14ac:dyDescent="0.3"/>
    <row r="1763" s="29" customFormat="1" ht="12" hidden="1" customHeight="1" x14ac:dyDescent="0.3"/>
    <row r="1764" s="29" customFormat="1" ht="12" hidden="1" customHeight="1" x14ac:dyDescent="0.3"/>
    <row r="1765" s="29" customFormat="1" ht="12" hidden="1" customHeight="1" x14ac:dyDescent="0.3"/>
    <row r="1766" s="29" customFormat="1" ht="12" hidden="1" customHeight="1" x14ac:dyDescent="0.3"/>
    <row r="1767" s="29" customFormat="1" ht="12" hidden="1" customHeight="1" x14ac:dyDescent="0.3"/>
    <row r="1768" s="29" customFormat="1" ht="12" hidden="1" customHeight="1" x14ac:dyDescent="0.3"/>
    <row r="1769" s="29" customFormat="1" ht="12" hidden="1" customHeight="1" x14ac:dyDescent="0.3"/>
    <row r="1770" s="29" customFormat="1" ht="12" hidden="1" customHeight="1" x14ac:dyDescent="0.3"/>
    <row r="1771" s="29" customFormat="1" ht="12" hidden="1" customHeight="1" x14ac:dyDescent="0.3"/>
    <row r="1772" s="29" customFormat="1" ht="12" hidden="1" customHeight="1" x14ac:dyDescent="0.3"/>
    <row r="1773" s="29" customFormat="1" ht="12" hidden="1" customHeight="1" x14ac:dyDescent="0.3"/>
    <row r="1774" s="29" customFormat="1" ht="12" hidden="1" customHeight="1" x14ac:dyDescent="0.3"/>
    <row r="1775" s="29" customFormat="1" ht="12" hidden="1" customHeight="1" x14ac:dyDescent="0.3"/>
    <row r="1776" s="29" customFormat="1" ht="12" hidden="1" customHeight="1" x14ac:dyDescent="0.3"/>
    <row r="1777" s="29" customFormat="1" ht="12" hidden="1" customHeight="1" x14ac:dyDescent="0.3"/>
    <row r="1778" s="29" customFormat="1" ht="12" hidden="1" customHeight="1" x14ac:dyDescent="0.3"/>
    <row r="1779" s="29" customFormat="1" ht="12" hidden="1" customHeight="1" x14ac:dyDescent="0.3"/>
    <row r="1780" s="29" customFormat="1" ht="12" hidden="1" customHeight="1" x14ac:dyDescent="0.3"/>
    <row r="1781" s="29" customFormat="1" ht="12" hidden="1" customHeight="1" x14ac:dyDescent="0.3"/>
    <row r="1782" s="29" customFormat="1" ht="12" hidden="1" customHeight="1" x14ac:dyDescent="0.3"/>
    <row r="1783" s="29" customFormat="1" ht="12" hidden="1" customHeight="1" x14ac:dyDescent="0.3"/>
    <row r="1784" s="29" customFormat="1" ht="12" hidden="1" customHeight="1" x14ac:dyDescent="0.3"/>
    <row r="1785" s="29" customFormat="1" ht="12" hidden="1" customHeight="1" x14ac:dyDescent="0.3"/>
    <row r="1786" s="29" customFormat="1" ht="12" hidden="1" customHeight="1" x14ac:dyDescent="0.3"/>
    <row r="1787" s="29" customFormat="1" ht="12" hidden="1" customHeight="1" x14ac:dyDescent="0.3"/>
    <row r="1788" s="29" customFormat="1" ht="12" hidden="1" customHeight="1" x14ac:dyDescent="0.3"/>
    <row r="1789" s="29" customFormat="1" ht="12" hidden="1" customHeight="1" x14ac:dyDescent="0.3"/>
    <row r="1790" s="29" customFormat="1" ht="12" hidden="1" customHeight="1" x14ac:dyDescent="0.3"/>
    <row r="1791" s="29" customFormat="1" ht="12" hidden="1" customHeight="1" x14ac:dyDescent="0.3"/>
    <row r="1792" s="29" customFormat="1" ht="12" hidden="1" customHeight="1" x14ac:dyDescent="0.3"/>
    <row r="1793" s="29" customFormat="1" ht="12" hidden="1" customHeight="1" x14ac:dyDescent="0.3"/>
    <row r="1794" s="29" customFormat="1" ht="12" hidden="1" customHeight="1" x14ac:dyDescent="0.3"/>
    <row r="1795" s="29" customFormat="1" ht="12" hidden="1" customHeight="1" x14ac:dyDescent="0.3"/>
    <row r="1796" s="29" customFormat="1" ht="12" hidden="1" customHeight="1" x14ac:dyDescent="0.3"/>
    <row r="1797" s="29" customFormat="1" ht="12" hidden="1" customHeight="1" x14ac:dyDescent="0.3"/>
    <row r="1798" s="29" customFormat="1" ht="12" hidden="1" customHeight="1" x14ac:dyDescent="0.3"/>
    <row r="1799" s="29" customFormat="1" ht="12" hidden="1" customHeight="1" x14ac:dyDescent="0.3"/>
    <row r="1800" s="29" customFormat="1" ht="12" hidden="1" customHeight="1" x14ac:dyDescent="0.3"/>
    <row r="1801" s="29" customFormat="1" ht="12" hidden="1" customHeight="1" x14ac:dyDescent="0.3"/>
    <row r="1802" s="29" customFormat="1" ht="12" hidden="1" customHeight="1" x14ac:dyDescent="0.3"/>
    <row r="1803" s="29" customFormat="1" ht="12" hidden="1" customHeight="1" x14ac:dyDescent="0.3"/>
    <row r="1804" s="29" customFormat="1" ht="12" hidden="1" customHeight="1" x14ac:dyDescent="0.3"/>
    <row r="1805" s="29" customFormat="1" ht="12" hidden="1" customHeight="1" x14ac:dyDescent="0.3"/>
    <row r="1806" s="29" customFormat="1" ht="12" hidden="1" customHeight="1" x14ac:dyDescent="0.3"/>
    <row r="1807" s="29" customFormat="1" ht="12" hidden="1" customHeight="1" x14ac:dyDescent="0.3"/>
    <row r="1808" s="29" customFormat="1" ht="12" hidden="1" customHeight="1" x14ac:dyDescent="0.3"/>
    <row r="1809" s="29" customFormat="1" ht="12" hidden="1" customHeight="1" x14ac:dyDescent="0.3"/>
    <row r="1810" s="29" customFormat="1" ht="12" hidden="1" customHeight="1" x14ac:dyDescent="0.3"/>
    <row r="1811" s="29" customFormat="1" ht="12" hidden="1" customHeight="1" x14ac:dyDescent="0.3"/>
    <row r="1812" s="29" customFormat="1" ht="12" hidden="1" customHeight="1" x14ac:dyDescent="0.3"/>
    <row r="1813" s="29" customFormat="1" ht="12" hidden="1" customHeight="1" x14ac:dyDescent="0.3"/>
    <row r="1814" s="29" customFormat="1" ht="12" hidden="1" customHeight="1" x14ac:dyDescent="0.3"/>
    <row r="1815" s="29" customFormat="1" ht="12" hidden="1" customHeight="1" x14ac:dyDescent="0.3"/>
    <row r="1816" s="29" customFormat="1" ht="12" hidden="1" customHeight="1" x14ac:dyDescent="0.3"/>
    <row r="1817" s="29" customFormat="1" ht="12" hidden="1" customHeight="1" x14ac:dyDescent="0.3"/>
    <row r="1818" s="29" customFormat="1" ht="12" hidden="1" customHeight="1" x14ac:dyDescent="0.3"/>
    <row r="1819" s="29" customFormat="1" ht="12" hidden="1" customHeight="1" x14ac:dyDescent="0.3"/>
    <row r="1820" s="29" customFormat="1" ht="12" hidden="1" customHeight="1" x14ac:dyDescent="0.3"/>
    <row r="1821" s="29" customFormat="1" ht="12" hidden="1" customHeight="1" x14ac:dyDescent="0.3"/>
    <row r="1822" s="29" customFormat="1" ht="12" hidden="1" customHeight="1" x14ac:dyDescent="0.3"/>
    <row r="1823" s="29" customFormat="1" ht="12" hidden="1" customHeight="1" x14ac:dyDescent="0.3"/>
    <row r="1824" s="29" customFormat="1" ht="12" hidden="1" customHeight="1" x14ac:dyDescent="0.3"/>
    <row r="1825" s="29" customFormat="1" ht="12" hidden="1" customHeight="1" x14ac:dyDescent="0.3"/>
    <row r="1826" s="29" customFormat="1" ht="12" hidden="1" customHeight="1" x14ac:dyDescent="0.3"/>
    <row r="1827" s="29" customFormat="1" ht="12" hidden="1" customHeight="1" x14ac:dyDescent="0.3"/>
    <row r="1828" s="29" customFormat="1" ht="12" hidden="1" customHeight="1" x14ac:dyDescent="0.3"/>
    <row r="1829" s="29" customFormat="1" ht="12" hidden="1" customHeight="1" x14ac:dyDescent="0.3"/>
    <row r="1830" s="29" customFormat="1" ht="12" hidden="1" customHeight="1" x14ac:dyDescent="0.3"/>
    <row r="1831" s="29" customFormat="1" ht="12" hidden="1" customHeight="1" x14ac:dyDescent="0.3"/>
    <row r="1832" s="29" customFormat="1" ht="12" hidden="1" customHeight="1" x14ac:dyDescent="0.3"/>
    <row r="1833" s="29" customFormat="1" ht="12" hidden="1" customHeight="1" x14ac:dyDescent="0.3"/>
    <row r="1834" s="29" customFormat="1" ht="12" hidden="1" customHeight="1" x14ac:dyDescent="0.3"/>
    <row r="1835" s="29" customFormat="1" ht="12" hidden="1" customHeight="1" x14ac:dyDescent="0.3"/>
    <row r="1836" s="29" customFormat="1" ht="12" hidden="1" customHeight="1" x14ac:dyDescent="0.3"/>
    <row r="1837" s="29" customFormat="1" ht="12" hidden="1" customHeight="1" x14ac:dyDescent="0.3"/>
    <row r="1838" s="29" customFormat="1" ht="12" hidden="1" customHeight="1" x14ac:dyDescent="0.3"/>
    <row r="1839" s="29" customFormat="1" ht="12" hidden="1" customHeight="1" x14ac:dyDescent="0.3"/>
    <row r="1840" s="29" customFormat="1" ht="12" hidden="1" customHeight="1" x14ac:dyDescent="0.3"/>
    <row r="1841" s="29" customFormat="1" ht="12" hidden="1" customHeight="1" x14ac:dyDescent="0.3"/>
    <row r="1842" s="29" customFormat="1" ht="12" hidden="1" customHeight="1" x14ac:dyDescent="0.3"/>
    <row r="1843" s="29" customFormat="1" ht="12" hidden="1" customHeight="1" x14ac:dyDescent="0.3"/>
    <row r="1844" s="29" customFormat="1" ht="12" hidden="1" customHeight="1" x14ac:dyDescent="0.3"/>
    <row r="1845" s="29" customFormat="1" ht="12" hidden="1" customHeight="1" x14ac:dyDescent="0.3"/>
    <row r="1846" s="29" customFormat="1" ht="12" hidden="1" customHeight="1" x14ac:dyDescent="0.3"/>
    <row r="1847" s="29" customFormat="1" ht="12" hidden="1" customHeight="1" x14ac:dyDescent="0.3"/>
    <row r="1848" s="29" customFormat="1" ht="12" hidden="1" customHeight="1" x14ac:dyDescent="0.3"/>
    <row r="1849" s="29" customFormat="1" ht="12" hidden="1" customHeight="1" x14ac:dyDescent="0.3"/>
    <row r="1850" s="29" customFormat="1" ht="12" hidden="1" customHeight="1" x14ac:dyDescent="0.3"/>
    <row r="1851" s="29" customFormat="1" ht="12" hidden="1" customHeight="1" x14ac:dyDescent="0.3"/>
    <row r="1852" s="29" customFormat="1" ht="12" hidden="1" customHeight="1" x14ac:dyDescent="0.3"/>
    <row r="1853" s="29" customFormat="1" ht="12" hidden="1" customHeight="1" x14ac:dyDescent="0.3"/>
    <row r="1854" s="29" customFormat="1" ht="12" hidden="1" customHeight="1" x14ac:dyDescent="0.3"/>
    <row r="1855" s="29" customFormat="1" ht="12" hidden="1" customHeight="1" x14ac:dyDescent="0.3"/>
    <row r="1856" s="29" customFormat="1" ht="12" hidden="1" customHeight="1" x14ac:dyDescent="0.3"/>
    <row r="1857" s="29" customFormat="1" ht="12" hidden="1" customHeight="1" x14ac:dyDescent="0.3"/>
    <row r="1858" s="29" customFormat="1" ht="12" hidden="1" customHeight="1" x14ac:dyDescent="0.3"/>
    <row r="1859" s="29" customFormat="1" ht="12" hidden="1" customHeight="1" x14ac:dyDescent="0.3"/>
    <row r="1860" s="29" customFormat="1" ht="12" hidden="1" customHeight="1" x14ac:dyDescent="0.3"/>
    <row r="1861" s="29" customFormat="1" ht="12" hidden="1" customHeight="1" x14ac:dyDescent="0.3"/>
    <row r="1862" s="29" customFormat="1" ht="12" hidden="1" customHeight="1" x14ac:dyDescent="0.3"/>
    <row r="1863" s="29" customFormat="1" ht="12" hidden="1" customHeight="1" x14ac:dyDescent="0.3"/>
    <row r="1864" s="29" customFormat="1" ht="12" hidden="1" customHeight="1" x14ac:dyDescent="0.3"/>
    <row r="1865" s="29" customFormat="1" ht="12" hidden="1" customHeight="1" x14ac:dyDescent="0.3"/>
    <row r="1866" s="29" customFormat="1" ht="12" hidden="1" customHeight="1" x14ac:dyDescent="0.3"/>
    <row r="1867" s="29" customFormat="1" ht="12" hidden="1" customHeight="1" x14ac:dyDescent="0.3"/>
    <row r="1868" s="29" customFormat="1" ht="12" hidden="1" customHeight="1" x14ac:dyDescent="0.3"/>
    <row r="1869" s="29" customFormat="1" ht="12" hidden="1" customHeight="1" x14ac:dyDescent="0.3"/>
    <row r="1870" s="29" customFormat="1" ht="12" hidden="1" customHeight="1" x14ac:dyDescent="0.3"/>
    <row r="1871" s="29" customFormat="1" ht="12" hidden="1" customHeight="1" x14ac:dyDescent="0.3"/>
    <row r="1872" s="29" customFormat="1" ht="12" hidden="1" customHeight="1" x14ac:dyDescent="0.3"/>
    <row r="1873" s="29" customFormat="1" ht="12" hidden="1" customHeight="1" x14ac:dyDescent="0.3"/>
    <row r="1874" s="29" customFormat="1" ht="12" hidden="1" customHeight="1" x14ac:dyDescent="0.3"/>
    <row r="1875" s="29" customFormat="1" ht="12" hidden="1" customHeight="1" x14ac:dyDescent="0.3"/>
    <row r="1876" s="29" customFormat="1" ht="12" hidden="1" customHeight="1" x14ac:dyDescent="0.3"/>
    <row r="1877" s="29" customFormat="1" ht="12" hidden="1" customHeight="1" x14ac:dyDescent="0.3"/>
    <row r="1878" s="29" customFormat="1" ht="12" hidden="1" customHeight="1" x14ac:dyDescent="0.3"/>
    <row r="1879" s="29" customFormat="1" ht="12" hidden="1" customHeight="1" x14ac:dyDescent="0.3"/>
    <row r="1880" s="29" customFormat="1" ht="12" hidden="1" customHeight="1" x14ac:dyDescent="0.3"/>
    <row r="1881" s="29" customFormat="1" ht="12" hidden="1" customHeight="1" x14ac:dyDescent="0.3"/>
    <row r="1882" s="29" customFormat="1" ht="12" hidden="1" customHeight="1" x14ac:dyDescent="0.3"/>
    <row r="1883" s="29" customFormat="1" ht="12" hidden="1" customHeight="1" x14ac:dyDescent="0.3"/>
    <row r="1884" s="29" customFormat="1" ht="12" hidden="1" customHeight="1" x14ac:dyDescent="0.3"/>
    <row r="1885" s="29" customFormat="1" ht="12" hidden="1" customHeight="1" x14ac:dyDescent="0.3"/>
    <row r="1886" s="29" customFormat="1" ht="12" hidden="1" customHeight="1" x14ac:dyDescent="0.3"/>
    <row r="1887" s="29" customFormat="1" ht="12" hidden="1" customHeight="1" x14ac:dyDescent="0.3"/>
    <row r="1888" s="29" customFormat="1" ht="12" hidden="1" customHeight="1" x14ac:dyDescent="0.3"/>
    <row r="1889" s="29" customFormat="1" ht="12" hidden="1" customHeight="1" x14ac:dyDescent="0.3"/>
    <row r="1890" s="29" customFormat="1" ht="12" hidden="1" customHeight="1" x14ac:dyDescent="0.3"/>
    <row r="1891" s="29" customFormat="1" ht="12" hidden="1" customHeight="1" x14ac:dyDescent="0.3"/>
    <row r="1892" s="29" customFormat="1" ht="12" hidden="1" customHeight="1" x14ac:dyDescent="0.3"/>
    <row r="1893" s="29" customFormat="1" ht="12" hidden="1" customHeight="1" x14ac:dyDescent="0.3"/>
    <row r="1894" s="29" customFormat="1" ht="12" hidden="1" customHeight="1" x14ac:dyDescent="0.3"/>
    <row r="1895" s="29" customFormat="1" ht="12" hidden="1" customHeight="1" x14ac:dyDescent="0.3"/>
    <row r="1896" s="29" customFormat="1" ht="12" hidden="1" customHeight="1" x14ac:dyDescent="0.3"/>
    <row r="1897" s="29" customFormat="1" ht="12" hidden="1" customHeight="1" x14ac:dyDescent="0.3"/>
    <row r="1898" s="29" customFormat="1" ht="12" hidden="1" customHeight="1" x14ac:dyDescent="0.3"/>
    <row r="1899" s="29" customFormat="1" ht="12" hidden="1" customHeight="1" x14ac:dyDescent="0.3"/>
    <row r="1900" s="29" customFormat="1" ht="12" hidden="1" customHeight="1" x14ac:dyDescent="0.3"/>
    <row r="1901" s="29" customFormat="1" ht="12" hidden="1" customHeight="1" x14ac:dyDescent="0.3"/>
    <row r="1902" s="29" customFormat="1" ht="12" hidden="1" customHeight="1" x14ac:dyDescent="0.3"/>
    <row r="1903" s="29" customFormat="1" ht="12" hidden="1" customHeight="1" x14ac:dyDescent="0.3"/>
    <row r="1904" s="29" customFormat="1" ht="12" hidden="1" customHeight="1" x14ac:dyDescent="0.3"/>
    <row r="1905" s="29" customFormat="1" ht="12" hidden="1" customHeight="1" x14ac:dyDescent="0.3"/>
    <row r="1906" s="29" customFormat="1" ht="12" hidden="1" customHeight="1" x14ac:dyDescent="0.3"/>
    <row r="1907" s="29" customFormat="1" ht="12" hidden="1" customHeight="1" x14ac:dyDescent="0.3"/>
    <row r="1908" s="29" customFormat="1" ht="12" hidden="1" customHeight="1" x14ac:dyDescent="0.3"/>
    <row r="1909" s="29" customFormat="1" ht="12" hidden="1" customHeight="1" x14ac:dyDescent="0.3"/>
    <row r="1910" s="29" customFormat="1" ht="12" hidden="1" customHeight="1" x14ac:dyDescent="0.3"/>
    <row r="1911" s="29" customFormat="1" ht="12" hidden="1" customHeight="1" x14ac:dyDescent="0.3"/>
    <row r="1912" s="29" customFormat="1" ht="12" hidden="1" customHeight="1" x14ac:dyDescent="0.3"/>
    <row r="1913" s="29" customFormat="1" ht="12" hidden="1" customHeight="1" x14ac:dyDescent="0.3"/>
    <row r="1914" s="29" customFormat="1" ht="12" hidden="1" customHeight="1" x14ac:dyDescent="0.3"/>
    <row r="1915" s="29" customFormat="1" ht="12" hidden="1" customHeight="1" x14ac:dyDescent="0.3"/>
    <row r="1916" s="29" customFormat="1" ht="12" hidden="1" customHeight="1" x14ac:dyDescent="0.3"/>
    <row r="1917" s="29" customFormat="1" ht="12" hidden="1" customHeight="1" x14ac:dyDescent="0.3"/>
    <row r="1918" s="29" customFormat="1" ht="12" hidden="1" customHeight="1" x14ac:dyDescent="0.3"/>
    <row r="1919" s="29" customFormat="1" ht="12" hidden="1" customHeight="1" x14ac:dyDescent="0.3"/>
    <row r="1920" s="29" customFormat="1" ht="12" hidden="1" customHeight="1" x14ac:dyDescent="0.3"/>
    <row r="1921" s="29" customFormat="1" ht="12" hidden="1" customHeight="1" x14ac:dyDescent="0.3"/>
    <row r="1922" s="29" customFormat="1" ht="12" hidden="1" customHeight="1" x14ac:dyDescent="0.3"/>
    <row r="1923" s="29" customFormat="1" ht="12" hidden="1" customHeight="1" x14ac:dyDescent="0.3"/>
    <row r="1924" s="29" customFormat="1" ht="12" hidden="1" customHeight="1" x14ac:dyDescent="0.3"/>
    <row r="1925" s="29" customFormat="1" ht="12" hidden="1" customHeight="1" x14ac:dyDescent="0.3"/>
    <row r="1926" s="29" customFormat="1" ht="12" hidden="1" customHeight="1" x14ac:dyDescent="0.3"/>
    <row r="1927" s="29" customFormat="1" ht="12" hidden="1" customHeight="1" x14ac:dyDescent="0.3"/>
    <row r="1928" s="29" customFormat="1" ht="12" hidden="1" customHeight="1" x14ac:dyDescent="0.3"/>
    <row r="1929" s="29" customFormat="1" ht="12" hidden="1" customHeight="1" x14ac:dyDescent="0.3"/>
    <row r="1930" s="29" customFormat="1" ht="12" hidden="1" customHeight="1" x14ac:dyDescent="0.3"/>
    <row r="1931" s="29" customFormat="1" ht="12" hidden="1" customHeight="1" x14ac:dyDescent="0.3"/>
    <row r="1932" s="29" customFormat="1" ht="12" hidden="1" customHeight="1" x14ac:dyDescent="0.3"/>
    <row r="1933" s="29" customFormat="1" ht="12" hidden="1" customHeight="1" x14ac:dyDescent="0.3"/>
    <row r="1934" s="29" customFormat="1" ht="12" hidden="1" customHeight="1" x14ac:dyDescent="0.3"/>
    <row r="1935" s="29" customFormat="1" ht="12" hidden="1" customHeight="1" x14ac:dyDescent="0.3"/>
    <row r="1936" s="29" customFormat="1" ht="12" hidden="1" customHeight="1" x14ac:dyDescent="0.3"/>
    <row r="1937" s="29" customFormat="1" ht="12" hidden="1" customHeight="1" x14ac:dyDescent="0.3"/>
    <row r="1938" s="29" customFormat="1" ht="12" hidden="1" customHeight="1" x14ac:dyDescent="0.3"/>
    <row r="1939" s="29" customFormat="1" ht="12" hidden="1" customHeight="1" x14ac:dyDescent="0.3"/>
    <row r="1940" s="29" customFormat="1" ht="12" hidden="1" customHeight="1" x14ac:dyDescent="0.3"/>
    <row r="1941" s="29" customFormat="1" ht="12" hidden="1" customHeight="1" x14ac:dyDescent="0.3"/>
    <row r="1942" s="29" customFormat="1" ht="12" hidden="1" customHeight="1" x14ac:dyDescent="0.3"/>
    <row r="1943" s="29" customFormat="1" ht="12" hidden="1" customHeight="1" x14ac:dyDescent="0.3"/>
    <row r="1944" s="29" customFormat="1" ht="12" hidden="1" customHeight="1" x14ac:dyDescent="0.3"/>
    <row r="1945" s="29" customFormat="1" ht="12" hidden="1" customHeight="1" x14ac:dyDescent="0.3"/>
    <row r="1946" s="29" customFormat="1" ht="12" hidden="1" customHeight="1" x14ac:dyDescent="0.3"/>
    <row r="1947" s="29" customFormat="1" ht="12" hidden="1" customHeight="1" x14ac:dyDescent="0.3"/>
    <row r="1948" s="29" customFormat="1" ht="12" hidden="1" customHeight="1" x14ac:dyDescent="0.3"/>
    <row r="1949" s="29" customFormat="1" ht="12" hidden="1" customHeight="1" x14ac:dyDescent="0.3"/>
    <row r="1950" s="29" customFormat="1" ht="12" hidden="1" customHeight="1" x14ac:dyDescent="0.3"/>
    <row r="1951" s="29" customFormat="1" ht="12" hidden="1" customHeight="1" x14ac:dyDescent="0.3"/>
    <row r="1952" s="29" customFormat="1" ht="12" hidden="1" customHeight="1" x14ac:dyDescent="0.3"/>
    <row r="1953" s="29" customFormat="1" ht="12" hidden="1" customHeight="1" x14ac:dyDescent="0.3"/>
    <row r="1954" s="29" customFormat="1" ht="12" hidden="1" customHeight="1" x14ac:dyDescent="0.3"/>
    <row r="1955" s="29" customFormat="1" ht="12" hidden="1" customHeight="1" x14ac:dyDescent="0.3"/>
    <row r="1956" s="29" customFormat="1" ht="12" hidden="1" customHeight="1" x14ac:dyDescent="0.3"/>
    <row r="1957" s="29" customFormat="1" ht="12" hidden="1" customHeight="1" x14ac:dyDescent="0.3"/>
    <row r="1958" s="29" customFormat="1" ht="12" hidden="1" customHeight="1" x14ac:dyDescent="0.3"/>
    <row r="1959" s="29" customFormat="1" ht="12" hidden="1" customHeight="1" x14ac:dyDescent="0.3"/>
    <row r="1960" s="29" customFormat="1" ht="12" hidden="1" customHeight="1" x14ac:dyDescent="0.3"/>
    <row r="1961" s="29" customFormat="1" ht="12" hidden="1" customHeight="1" x14ac:dyDescent="0.3"/>
    <row r="1962" s="29" customFormat="1" ht="12" hidden="1" customHeight="1" x14ac:dyDescent="0.3"/>
    <row r="1963" s="29" customFormat="1" ht="12" hidden="1" customHeight="1" x14ac:dyDescent="0.3"/>
    <row r="1964" s="29" customFormat="1" ht="12" hidden="1" customHeight="1" x14ac:dyDescent="0.3"/>
    <row r="1965" s="29" customFormat="1" ht="12" hidden="1" customHeight="1" x14ac:dyDescent="0.3"/>
    <row r="1966" s="29" customFormat="1" ht="12" hidden="1" customHeight="1" x14ac:dyDescent="0.3"/>
    <row r="1967" s="29" customFormat="1" ht="12" hidden="1" customHeight="1" x14ac:dyDescent="0.3"/>
    <row r="1968" s="29" customFormat="1" ht="12" hidden="1" customHeight="1" x14ac:dyDescent="0.3"/>
    <row r="1969" s="29" customFormat="1" ht="12" hidden="1" customHeight="1" x14ac:dyDescent="0.3"/>
    <row r="1970" s="29" customFormat="1" ht="12" hidden="1" customHeight="1" x14ac:dyDescent="0.3"/>
    <row r="1971" s="29" customFormat="1" ht="12" hidden="1" customHeight="1" x14ac:dyDescent="0.3"/>
    <row r="1972" s="29" customFormat="1" ht="12" hidden="1" customHeight="1" x14ac:dyDescent="0.3"/>
    <row r="1973" s="29" customFormat="1" ht="12" hidden="1" customHeight="1" x14ac:dyDescent="0.3"/>
    <row r="1974" s="29" customFormat="1" ht="12" hidden="1" customHeight="1" x14ac:dyDescent="0.3"/>
    <row r="1975" s="29" customFormat="1" ht="12" hidden="1" customHeight="1" x14ac:dyDescent="0.3"/>
    <row r="1976" s="29" customFormat="1" ht="12" hidden="1" customHeight="1" x14ac:dyDescent="0.3"/>
    <row r="1977" s="29" customFormat="1" ht="12" hidden="1" customHeight="1" x14ac:dyDescent="0.3"/>
    <row r="1978" s="29" customFormat="1" ht="12" hidden="1" customHeight="1" x14ac:dyDescent="0.3"/>
    <row r="1979" s="29" customFormat="1" ht="12" hidden="1" customHeight="1" x14ac:dyDescent="0.3"/>
    <row r="1980" s="29" customFormat="1" ht="12" hidden="1" customHeight="1" x14ac:dyDescent="0.3"/>
    <row r="1981" s="29" customFormat="1" ht="12" hidden="1" customHeight="1" x14ac:dyDescent="0.3"/>
    <row r="1982" s="29" customFormat="1" ht="12" hidden="1" customHeight="1" x14ac:dyDescent="0.3"/>
    <row r="1983" s="29" customFormat="1" ht="12" hidden="1" customHeight="1" x14ac:dyDescent="0.3"/>
    <row r="1984" s="29" customFormat="1" ht="12" hidden="1" customHeight="1" x14ac:dyDescent="0.3"/>
    <row r="1985" s="29" customFormat="1" ht="12" hidden="1" customHeight="1" x14ac:dyDescent="0.3"/>
    <row r="1986" s="29" customFormat="1" ht="12" hidden="1" customHeight="1" x14ac:dyDescent="0.3"/>
    <row r="1987" s="29" customFormat="1" ht="12" hidden="1" customHeight="1" x14ac:dyDescent="0.3"/>
    <row r="1988" s="29" customFormat="1" ht="12" hidden="1" customHeight="1" x14ac:dyDescent="0.3"/>
    <row r="1989" s="29" customFormat="1" ht="12" hidden="1" customHeight="1" x14ac:dyDescent="0.3"/>
    <row r="1990" s="29" customFormat="1" ht="12" hidden="1" customHeight="1" x14ac:dyDescent="0.3"/>
    <row r="1991" s="29" customFormat="1" ht="12" hidden="1" customHeight="1" x14ac:dyDescent="0.3"/>
    <row r="1992" s="29" customFormat="1" ht="12" hidden="1" customHeight="1" x14ac:dyDescent="0.3"/>
    <row r="1993" s="29" customFormat="1" ht="12" hidden="1" customHeight="1" x14ac:dyDescent="0.3"/>
    <row r="1994" s="29" customFormat="1" ht="12" hidden="1" customHeight="1" x14ac:dyDescent="0.3"/>
    <row r="1995" s="29" customFormat="1" ht="12" hidden="1" customHeight="1" x14ac:dyDescent="0.3"/>
    <row r="1996" s="29" customFormat="1" ht="12" hidden="1" customHeight="1" x14ac:dyDescent="0.3"/>
    <row r="1997" s="29" customFormat="1" ht="12" hidden="1" customHeight="1" x14ac:dyDescent="0.3"/>
    <row r="1998" s="29" customFormat="1" ht="12" hidden="1" customHeight="1" x14ac:dyDescent="0.3"/>
    <row r="1999" s="29" customFormat="1" ht="12" hidden="1" customHeight="1" x14ac:dyDescent="0.3"/>
    <row r="2000" s="29" customFormat="1" ht="12" hidden="1" customHeight="1" x14ac:dyDescent="0.3"/>
    <row r="2001" s="29" customFormat="1" ht="12" hidden="1" customHeight="1" x14ac:dyDescent="0.3"/>
    <row r="2002" s="29" customFormat="1" ht="12" hidden="1" customHeight="1" x14ac:dyDescent="0.3"/>
    <row r="2003" s="29" customFormat="1" ht="12" hidden="1" customHeight="1" x14ac:dyDescent="0.3"/>
    <row r="2004" s="29" customFormat="1" ht="12" hidden="1" customHeight="1" x14ac:dyDescent="0.3"/>
    <row r="2005" s="29" customFormat="1" ht="12" hidden="1" customHeight="1" x14ac:dyDescent="0.3"/>
    <row r="2006" s="29" customFormat="1" ht="12" hidden="1" customHeight="1" x14ac:dyDescent="0.3"/>
    <row r="2007" s="29" customFormat="1" ht="12" hidden="1" customHeight="1" x14ac:dyDescent="0.3"/>
    <row r="2008" s="29" customFormat="1" ht="12" hidden="1" customHeight="1" x14ac:dyDescent="0.3"/>
    <row r="2009" s="29" customFormat="1" ht="12" hidden="1" customHeight="1" x14ac:dyDescent="0.3"/>
    <row r="2010" s="29" customFormat="1" ht="12" hidden="1" customHeight="1" x14ac:dyDescent="0.3"/>
    <row r="2011" s="29" customFormat="1" ht="12" hidden="1" customHeight="1" x14ac:dyDescent="0.3"/>
    <row r="2012" s="29" customFormat="1" ht="12" hidden="1" customHeight="1" x14ac:dyDescent="0.3"/>
    <row r="2013" s="29" customFormat="1" ht="12" hidden="1" customHeight="1" x14ac:dyDescent="0.3"/>
    <row r="2014" s="29" customFormat="1" ht="12" hidden="1" customHeight="1" x14ac:dyDescent="0.3"/>
    <row r="2015" s="29" customFormat="1" ht="12" hidden="1" customHeight="1" x14ac:dyDescent="0.3"/>
    <row r="2016" s="29" customFormat="1" ht="12" hidden="1" customHeight="1" x14ac:dyDescent="0.3"/>
    <row r="2017" s="29" customFormat="1" ht="12" hidden="1" customHeight="1" x14ac:dyDescent="0.3"/>
    <row r="2018" s="29" customFormat="1" ht="12" hidden="1" customHeight="1" x14ac:dyDescent="0.3"/>
    <row r="2019" s="29" customFormat="1" ht="12" hidden="1" customHeight="1" x14ac:dyDescent="0.3"/>
    <row r="2020" s="29" customFormat="1" ht="12" hidden="1" customHeight="1" x14ac:dyDescent="0.3"/>
    <row r="2021" s="29" customFormat="1" ht="12" hidden="1" customHeight="1" x14ac:dyDescent="0.3"/>
    <row r="2022" s="29" customFormat="1" ht="12" hidden="1" customHeight="1" x14ac:dyDescent="0.3"/>
    <row r="2023" s="29" customFormat="1" ht="12" hidden="1" customHeight="1" x14ac:dyDescent="0.3"/>
    <row r="2024" s="29" customFormat="1" ht="12" hidden="1" customHeight="1" x14ac:dyDescent="0.3"/>
    <row r="2025" s="29" customFormat="1" ht="12" hidden="1" customHeight="1" x14ac:dyDescent="0.3"/>
    <row r="2026" s="29" customFormat="1" ht="12" hidden="1" customHeight="1" x14ac:dyDescent="0.3"/>
    <row r="2027" s="29" customFormat="1" ht="12" hidden="1" customHeight="1" x14ac:dyDescent="0.3"/>
    <row r="2028" s="29" customFormat="1" ht="12" hidden="1" customHeight="1" x14ac:dyDescent="0.3"/>
    <row r="2029" s="29" customFormat="1" ht="12" hidden="1" customHeight="1" x14ac:dyDescent="0.3"/>
    <row r="2030" s="29" customFormat="1" ht="12" hidden="1" customHeight="1" x14ac:dyDescent="0.3"/>
    <row r="2031" s="29" customFormat="1" ht="12" hidden="1" customHeight="1" x14ac:dyDescent="0.3"/>
    <row r="2032" s="29" customFormat="1" ht="12" hidden="1" customHeight="1" x14ac:dyDescent="0.3"/>
    <row r="2033" s="29" customFormat="1" ht="12" hidden="1" customHeight="1" x14ac:dyDescent="0.3"/>
    <row r="2034" s="29" customFormat="1" ht="12" hidden="1" customHeight="1" x14ac:dyDescent="0.3"/>
    <row r="2035" s="29" customFormat="1" ht="12" hidden="1" customHeight="1" x14ac:dyDescent="0.3"/>
    <row r="2036" s="29" customFormat="1" ht="12" hidden="1" customHeight="1" x14ac:dyDescent="0.3"/>
    <row r="2037" s="29" customFormat="1" ht="12" hidden="1" customHeight="1" x14ac:dyDescent="0.3"/>
    <row r="2038" s="29" customFormat="1" ht="12" hidden="1" customHeight="1" x14ac:dyDescent="0.3"/>
    <row r="2039" s="29" customFormat="1" ht="12" hidden="1" customHeight="1" x14ac:dyDescent="0.3"/>
    <row r="2040" s="29" customFormat="1" ht="12" hidden="1" customHeight="1" x14ac:dyDescent="0.3"/>
    <row r="2041" s="29" customFormat="1" ht="12" hidden="1" customHeight="1" x14ac:dyDescent="0.3"/>
    <row r="2042" s="29" customFormat="1" ht="12" hidden="1" customHeight="1" x14ac:dyDescent="0.3"/>
    <row r="2043" s="29" customFormat="1" ht="12" hidden="1" customHeight="1" x14ac:dyDescent="0.3"/>
    <row r="2044" s="29" customFormat="1" ht="12" hidden="1" customHeight="1" x14ac:dyDescent="0.3"/>
    <row r="2045" s="29" customFormat="1" ht="12" hidden="1" customHeight="1" x14ac:dyDescent="0.3"/>
    <row r="2046" s="29" customFormat="1" ht="12" hidden="1" customHeight="1" x14ac:dyDescent="0.3"/>
    <row r="2047" s="29" customFormat="1" ht="12" hidden="1" customHeight="1" x14ac:dyDescent="0.3"/>
    <row r="2048" s="29" customFormat="1" ht="12" hidden="1" customHeight="1" x14ac:dyDescent="0.3"/>
    <row r="2049" s="29" customFormat="1" ht="12" hidden="1" customHeight="1" x14ac:dyDescent="0.3"/>
    <row r="2050" s="29" customFormat="1" ht="12" hidden="1" customHeight="1" x14ac:dyDescent="0.3"/>
    <row r="2051" s="29" customFormat="1" ht="12" hidden="1" customHeight="1" x14ac:dyDescent="0.3"/>
    <row r="2052" s="29" customFormat="1" ht="12" hidden="1" customHeight="1" x14ac:dyDescent="0.3"/>
    <row r="2053" s="29" customFormat="1" ht="12" hidden="1" customHeight="1" x14ac:dyDescent="0.3"/>
    <row r="2054" s="29" customFormat="1" ht="12" hidden="1" customHeight="1" x14ac:dyDescent="0.3"/>
    <row r="2055" s="29" customFormat="1" ht="12" hidden="1" customHeight="1" x14ac:dyDescent="0.3"/>
    <row r="2056" s="29" customFormat="1" ht="12" hidden="1" customHeight="1" x14ac:dyDescent="0.3"/>
    <row r="2057" s="29" customFormat="1" ht="12" hidden="1" customHeight="1" x14ac:dyDescent="0.3"/>
    <row r="2058" s="29" customFormat="1" ht="12" hidden="1" customHeight="1" x14ac:dyDescent="0.3"/>
    <row r="2059" s="29" customFormat="1" ht="12" hidden="1" customHeight="1" x14ac:dyDescent="0.3"/>
    <row r="2060" s="29" customFormat="1" ht="12" hidden="1" customHeight="1" x14ac:dyDescent="0.3"/>
    <row r="2061" s="29" customFormat="1" ht="12" hidden="1" customHeight="1" x14ac:dyDescent="0.3"/>
    <row r="2062" s="29" customFormat="1" ht="12" hidden="1" customHeight="1" x14ac:dyDescent="0.3"/>
    <row r="2063" s="29" customFormat="1" ht="12" hidden="1" customHeight="1" x14ac:dyDescent="0.3"/>
    <row r="2064" s="29" customFormat="1" ht="12" hidden="1" customHeight="1" x14ac:dyDescent="0.3"/>
    <row r="2065" s="29" customFormat="1" ht="12" hidden="1" customHeight="1" x14ac:dyDescent="0.3"/>
    <row r="2066" s="29" customFormat="1" ht="12" hidden="1" customHeight="1" x14ac:dyDescent="0.3"/>
    <row r="2067" s="29" customFormat="1" ht="12" hidden="1" customHeight="1" x14ac:dyDescent="0.3"/>
    <row r="2068" s="29" customFormat="1" ht="12" hidden="1" customHeight="1" x14ac:dyDescent="0.3"/>
    <row r="2069" s="29" customFormat="1" ht="12" hidden="1" customHeight="1" x14ac:dyDescent="0.3"/>
    <row r="2070" s="29" customFormat="1" ht="12" hidden="1" customHeight="1" x14ac:dyDescent="0.3"/>
    <row r="2071" s="29" customFormat="1" ht="12" hidden="1" customHeight="1" x14ac:dyDescent="0.3"/>
    <row r="2072" s="29" customFormat="1" ht="12" hidden="1" customHeight="1" x14ac:dyDescent="0.3"/>
    <row r="2073" s="29" customFormat="1" ht="12" hidden="1" customHeight="1" x14ac:dyDescent="0.3"/>
    <row r="2074" s="29" customFormat="1" ht="12" hidden="1" customHeight="1" x14ac:dyDescent="0.3"/>
    <row r="2075" s="29" customFormat="1" ht="12" hidden="1" customHeight="1" x14ac:dyDescent="0.3"/>
    <row r="2076" s="29" customFormat="1" ht="12" hidden="1" customHeight="1" x14ac:dyDescent="0.3"/>
    <row r="2077" s="29" customFormat="1" ht="12" hidden="1" customHeight="1" x14ac:dyDescent="0.3"/>
    <row r="2078" s="29" customFormat="1" ht="12" hidden="1" customHeight="1" x14ac:dyDescent="0.3"/>
    <row r="2079" s="29" customFormat="1" ht="12" hidden="1" customHeight="1" x14ac:dyDescent="0.3"/>
    <row r="2080" s="29" customFormat="1" ht="12" hidden="1" customHeight="1" x14ac:dyDescent="0.3"/>
    <row r="2081" s="29" customFormat="1" ht="12" hidden="1" customHeight="1" x14ac:dyDescent="0.3"/>
    <row r="2082" s="29" customFormat="1" ht="12" hidden="1" customHeight="1" x14ac:dyDescent="0.3"/>
    <row r="2083" s="29" customFormat="1" ht="12" hidden="1" customHeight="1" x14ac:dyDescent="0.3"/>
    <row r="2084" s="29" customFormat="1" ht="12" hidden="1" customHeight="1" x14ac:dyDescent="0.3"/>
    <row r="2085" s="29" customFormat="1" ht="12" hidden="1" customHeight="1" x14ac:dyDescent="0.3"/>
    <row r="2086" s="29" customFormat="1" ht="12" hidden="1" customHeight="1" x14ac:dyDescent="0.3"/>
    <row r="2087" s="29" customFormat="1" ht="12" hidden="1" customHeight="1" x14ac:dyDescent="0.3"/>
    <row r="2088" s="29" customFormat="1" ht="12" hidden="1" customHeight="1" x14ac:dyDescent="0.3"/>
    <row r="2089" s="29" customFormat="1" ht="12" hidden="1" customHeight="1" x14ac:dyDescent="0.3"/>
    <row r="2090" s="29" customFormat="1" ht="12" hidden="1" customHeight="1" x14ac:dyDescent="0.3"/>
    <row r="2091" s="29" customFormat="1" ht="12" hidden="1" customHeight="1" x14ac:dyDescent="0.3"/>
    <row r="2092" s="29" customFormat="1" ht="12" hidden="1" customHeight="1" x14ac:dyDescent="0.3"/>
    <row r="2093" s="29" customFormat="1" ht="12" hidden="1" customHeight="1" x14ac:dyDescent="0.3"/>
    <row r="2094" s="29" customFormat="1" ht="12" hidden="1" customHeight="1" x14ac:dyDescent="0.3"/>
    <row r="2095" s="29" customFormat="1" ht="12" hidden="1" customHeight="1" x14ac:dyDescent="0.3"/>
    <row r="2096" s="29" customFormat="1" ht="12" hidden="1" customHeight="1" x14ac:dyDescent="0.3"/>
    <row r="2097" s="29" customFormat="1" ht="12" hidden="1" customHeight="1" x14ac:dyDescent="0.3"/>
    <row r="2098" s="29" customFormat="1" ht="12" hidden="1" customHeight="1" x14ac:dyDescent="0.3"/>
    <row r="2099" s="29" customFormat="1" ht="12" hidden="1" customHeight="1" x14ac:dyDescent="0.3"/>
    <row r="2100" s="29" customFormat="1" ht="12" hidden="1" customHeight="1" x14ac:dyDescent="0.3"/>
    <row r="2101" s="29" customFormat="1" ht="12" hidden="1" customHeight="1" x14ac:dyDescent="0.3"/>
    <row r="2102" s="29" customFormat="1" ht="12" hidden="1" customHeight="1" x14ac:dyDescent="0.3"/>
    <row r="2103" s="29" customFormat="1" ht="12" hidden="1" customHeight="1" x14ac:dyDescent="0.3"/>
    <row r="2104" s="29" customFormat="1" ht="12" hidden="1" customHeight="1" x14ac:dyDescent="0.3"/>
    <row r="2105" s="29" customFormat="1" ht="12" hidden="1" customHeight="1" x14ac:dyDescent="0.3"/>
    <row r="2106" s="29" customFormat="1" ht="12" hidden="1" customHeight="1" x14ac:dyDescent="0.3"/>
    <row r="2107" s="29" customFormat="1" ht="12" hidden="1" customHeight="1" x14ac:dyDescent="0.3"/>
    <row r="2108" s="29" customFormat="1" ht="12" hidden="1" customHeight="1" x14ac:dyDescent="0.3"/>
    <row r="2109" s="29" customFormat="1" ht="12" hidden="1" customHeight="1" x14ac:dyDescent="0.3"/>
    <row r="2110" s="29" customFormat="1" ht="12" hidden="1" customHeight="1" x14ac:dyDescent="0.3"/>
    <row r="2111" s="29" customFormat="1" ht="12" hidden="1" customHeight="1" x14ac:dyDescent="0.3"/>
    <row r="2112" s="29" customFormat="1" ht="12" hidden="1" customHeight="1" x14ac:dyDescent="0.3"/>
    <row r="2113" s="29" customFormat="1" ht="12" hidden="1" customHeight="1" x14ac:dyDescent="0.3"/>
    <row r="2114" s="29" customFormat="1" ht="12" hidden="1" customHeight="1" x14ac:dyDescent="0.3"/>
    <row r="2115" s="29" customFormat="1" ht="12" hidden="1" customHeight="1" x14ac:dyDescent="0.3"/>
    <row r="2116" s="29" customFormat="1" ht="12" hidden="1" customHeight="1" x14ac:dyDescent="0.3"/>
    <row r="2117" s="29" customFormat="1" ht="12" hidden="1" customHeight="1" x14ac:dyDescent="0.3"/>
    <row r="2118" s="29" customFormat="1" ht="12" hidden="1" customHeight="1" x14ac:dyDescent="0.3"/>
    <row r="2119" s="29" customFormat="1" ht="12" hidden="1" customHeight="1" x14ac:dyDescent="0.3"/>
    <row r="2120" s="29" customFormat="1" ht="12" hidden="1" customHeight="1" x14ac:dyDescent="0.3"/>
    <row r="2121" s="29" customFormat="1" ht="12" hidden="1" customHeight="1" x14ac:dyDescent="0.3"/>
    <row r="2122" s="29" customFormat="1" ht="12" hidden="1" customHeight="1" x14ac:dyDescent="0.3"/>
    <row r="2123" s="29" customFormat="1" ht="12" hidden="1" customHeight="1" x14ac:dyDescent="0.3"/>
    <row r="2124" s="29" customFormat="1" ht="12" hidden="1" customHeight="1" x14ac:dyDescent="0.3"/>
    <row r="2125" s="29" customFormat="1" ht="12" hidden="1" customHeight="1" x14ac:dyDescent="0.3"/>
    <row r="2126" s="29" customFormat="1" ht="12" hidden="1" customHeight="1" x14ac:dyDescent="0.3"/>
    <row r="2127" s="29" customFormat="1" ht="12" hidden="1" customHeight="1" x14ac:dyDescent="0.3"/>
    <row r="2128" s="29" customFormat="1" ht="12" hidden="1" customHeight="1" x14ac:dyDescent="0.3"/>
    <row r="2129" s="29" customFormat="1" ht="12" hidden="1" customHeight="1" x14ac:dyDescent="0.3"/>
    <row r="2130" s="29" customFormat="1" ht="12" hidden="1" customHeight="1" x14ac:dyDescent="0.3"/>
    <row r="2131" s="29" customFormat="1" ht="12" hidden="1" customHeight="1" x14ac:dyDescent="0.3"/>
    <row r="2132" s="29" customFormat="1" ht="12" hidden="1" customHeight="1" x14ac:dyDescent="0.3"/>
    <row r="2133" s="29" customFormat="1" ht="12" hidden="1" customHeight="1" x14ac:dyDescent="0.3"/>
    <row r="2134" s="29" customFormat="1" ht="12" hidden="1" customHeight="1" x14ac:dyDescent="0.3"/>
    <row r="2135" s="29" customFormat="1" ht="12" hidden="1" customHeight="1" x14ac:dyDescent="0.3"/>
    <row r="2136" s="29" customFormat="1" ht="12" hidden="1" customHeight="1" x14ac:dyDescent="0.3"/>
    <row r="2137" s="29" customFormat="1" ht="12" hidden="1" customHeight="1" x14ac:dyDescent="0.3"/>
    <row r="2138" s="29" customFormat="1" ht="12" hidden="1" customHeight="1" x14ac:dyDescent="0.3"/>
    <row r="2139" s="29" customFormat="1" ht="12" hidden="1" customHeight="1" x14ac:dyDescent="0.3"/>
    <row r="2140" s="29" customFormat="1" ht="12" hidden="1" customHeight="1" x14ac:dyDescent="0.3"/>
    <row r="2141" s="29" customFormat="1" ht="12" hidden="1" customHeight="1" x14ac:dyDescent="0.3"/>
    <row r="2142" s="29" customFormat="1" ht="12" hidden="1" customHeight="1" x14ac:dyDescent="0.3"/>
    <row r="2143" s="29" customFormat="1" ht="12" hidden="1" customHeight="1" x14ac:dyDescent="0.3"/>
    <row r="2144" s="29" customFormat="1" ht="12" hidden="1" customHeight="1" x14ac:dyDescent="0.3"/>
    <row r="2145" s="29" customFormat="1" ht="12" hidden="1" customHeight="1" x14ac:dyDescent="0.3"/>
    <row r="2146" s="29" customFormat="1" ht="12" hidden="1" customHeight="1" x14ac:dyDescent="0.3"/>
    <row r="2147" s="29" customFormat="1" ht="12" hidden="1" customHeight="1" x14ac:dyDescent="0.3"/>
    <row r="2148" s="29" customFormat="1" ht="12" hidden="1" customHeight="1" x14ac:dyDescent="0.3"/>
    <row r="2149" s="29" customFormat="1" ht="12" hidden="1" customHeight="1" x14ac:dyDescent="0.3"/>
    <row r="2150" s="29" customFormat="1" ht="12" hidden="1" customHeight="1" x14ac:dyDescent="0.3"/>
    <row r="2151" s="29" customFormat="1" ht="12" hidden="1" customHeight="1" x14ac:dyDescent="0.3"/>
    <row r="2152" s="29" customFormat="1" ht="12" hidden="1" customHeight="1" x14ac:dyDescent="0.3"/>
    <row r="2153" s="29" customFormat="1" ht="12" hidden="1" customHeight="1" x14ac:dyDescent="0.3"/>
    <row r="2154" s="29" customFormat="1" ht="12" hidden="1" customHeight="1" x14ac:dyDescent="0.3"/>
    <row r="2155" s="29" customFormat="1" ht="12" hidden="1" customHeight="1" x14ac:dyDescent="0.3"/>
    <row r="2156" s="29" customFormat="1" ht="12" hidden="1" customHeight="1" x14ac:dyDescent="0.3"/>
    <row r="2157" s="29" customFormat="1" ht="12" hidden="1" customHeight="1" x14ac:dyDescent="0.3"/>
    <row r="2158" s="29" customFormat="1" ht="12" hidden="1" customHeight="1" x14ac:dyDescent="0.3"/>
    <row r="2159" s="29" customFormat="1" ht="12" hidden="1" customHeight="1" x14ac:dyDescent="0.3"/>
    <row r="2160" s="29" customFormat="1" ht="12" hidden="1" customHeight="1" x14ac:dyDescent="0.3"/>
    <row r="2161" s="29" customFormat="1" ht="12" hidden="1" customHeight="1" x14ac:dyDescent="0.3"/>
    <row r="2162" s="29" customFormat="1" ht="12" hidden="1" customHeight="1" x14ac:dyDescent="0.3"/>
    <row r="2163" s="29" customFormat="1" ht="12" hidden="1" customHeight="1" x14ac:dyDescent="0.3"/>
    <row r="2164" s="29" customFormat="1" ht="12" hidden="1" customHeight="1" x14ac:dyDescent="0.3"/>
    <row r="2165" s="29" customFormat="1" ht="12" hidden="1" customHeight="1" x14ac:dyDescent="0.3"/>
    <row r="2166" s="29" customFormat="1" ht="12" hidden="1" customHeight="1" x14ac:dyDescent="0.3"/>
    <row r="2167" s="29" customFormat="1" ht="12" hidden="1" customHeight="1" x14ac:dyDescent="0.3"/>
    <row r="2168" s="29" customFormat="1" ht="12" hidden="1" customHeight="1" x14ac:dyDescent="0.3"/>
    <row r="2169" s="29" customFormat="1" ht="12" hidden="1" customHeight="1" x14ac:dyDescent="0.3"/>
    <row r="2170" s="29" customFormat="1" ht="12" hidden="1" customHeight="1" x14ac:dyDescent="0.3"/>
    <row r="2171" s="29" customFormat="1" ht="12" hidden="1" customHeight="1" x14ac:dyDescent="0.3"/>
    <row r="2172" s="29" customFormat="1" ht="12" hidden="1" customHeight="1" x14ac:dyDescent="0.3"/>
    <row r="2173" s="29" customFormat="1" ht="12" hidden="1" customHeight="1" x14ac:dyDescent="0.3"/>
    <row r="2174" s="29" customFormat="1" ht="12" hidden="1" customHeight="1" x14ac:dyDescent="0.3"/>
    <row r="2175" s="29" customFormat="1" ht="12" hidden="1" customHeight="1" x14ac:dyDescent="0.3"/>
    <row r="2176" s="29" customFormat="1" ht="12" hidden="1" customHeight="1" x14ac:dyDescent="0.3"/>
    <row r="2177" s="29" customFormat="1" ht="12" hidden="1" customHeight="1" x14ac:dyDescent="0.3"/>
    <row r="2178" s="29" customFormat="1" ht="12" hidden="1" customHeight="1" x14ac:dyDescent="0.3"/>
    <row r="2179" s="29" customFormat="1" ht="12" hidden="1" customHeight="1" x14ac:dyDescent="0.3"/>
    <row r="2180" s="29" customFormat="1" ht="12" hidden="1" customHeight="1" x14ac:dyDescent="0.3"/>
    <row r="2181" s="29" customFormat="1" ht="12" hidden="1" customHeight="1" x14ac:dyDescent="0.3"/>
    <row r="2182" s="29" customFormat="1" ht="12" hidden="1" customHeight="1" x14ac:dyDescent="0.3"/>
    <row r="2183" s="29" customFormat="1" ht="12" hidden="1" customHeight="1" x14ac:dyDescent="0.3"/>
    <row r="2184" s="29" customFormat="1" ht="12" hidden="1" customHeight="1" x14ac:dyDescent="0.3"/>
    <row r="2185" s="29" customFormat="1" ht="12" hidden="1" customHeight="1" x14ac:dyDescent="0.3"/>
    <row r="2186" s="29" customFormat="1" ht="12" hidden="1" customHeight="1" x14ac:dyDescent="0.3"/>
    <row r="2187" s="29" customFormat="1" ht="12" hidden="1" customHeight="1" x14ac:dyDescent="0.3"/>
    <row r="2188" s="29" customFormat="1" ht="12" hidden="1" customHeight="1" x14ac:dyDescent="0.3"/>
    <row r="2189" s="29" customFormat="1" ht="12" hidden="1" customHeight="1" x14ac:dyDescent="0.3"/>
    <row r="2190" s="29" customFormat="1" ht="12" hidden="1" customHeight="1" x14ac:dyDescent="0.3"/>
    <row r="2191" s="29" customFormat="1" ht="12" hidden="1" customHeight="1" x14ac:dyDescent="0.3"/>
    <row r="2192" s="29" customFormat="1" ht="12" hidden="1" customHeight="1" x14ac:dyDescent="0.3"/>
    <row r="2193" s="29" customFormat="1" ht="12" hidden="1" customHeight="1" x14ac:dyDescent="0.3"/>
    <row r="2194" s="29" customFormat="1" ht="12" hidden="1" customHeight="1" x14ac:dyDescent="0.3"/>
    <row r="2195" s="29" customFormat="1" ht="12" hidden="1" customHeight="1" x14ac:dyDescent="0.3"/>
    <row r="2196" s="29" customFormat="1" ht="12" hidden="1" customHeight="1" x14ac:dyDescent="0.3"/>
    <row r="2197" s="29" customFormat="1" ht="12" hidden="1" customHeight="1" x14ac:dyDescent="0.3"/>
    <row r="2198" s="29" customFormat="1" ht="12" hidden="1" customHeight="1" x14ac:dyDescent="0.3"/>
    <row r="2199" s="29" customFormat="1" ht="12" hidden="1" customHeight="1" x14ac:dyDescent="0.3"/>
    <row r="2200" s="29" customFormat="1" ht="12" hidden="1" customHeight="1" x14ac:dyDescent="0.3"/>
    <row r="2201" s="29" customFormat="1" ht="12" hidden="1" customHeight="1" x14ac:dyDescent="0.3"/>
    <row r="2202" s="29" customFormat="1" ht="12" hidden="1" customHeight="1" x14ac:dyDescent="0.3"/>
    <row r="2203" s="29" customFormat="1" ht="12" hidden="1" customHeight="1" x14ac:dyDescent="0.3"/>
    <row r="2204" s="29" customFormat="1" ht="12" hidden="1" customHeight="1" x14ac:dyDescent="0.3"/>
    <row r="2205" s="29" customFormat="1" ht="12" hidden="1" customHeight="1" x14ac:dyDescent="0.3"/>
    <row r="2206" s="29" customFormat="1" ht="12" hidden="1" customHeight="1" x14ac:dyDescent="0.3"/>
    <row r="2207" s="29" customFormat="1" ht="12" hidden="1" customHeight="1" x14ac:dyDescent="0.3"/>
    <row r="2208" s="29" customFormat="1" ht="12" hidden="1" customHeight="1" x14ac:dyDescent="0.3"/>
    <row r="2209" s="29" customFormat="1" ht="12" hidden="1" customHeight="1" x14ac:dyDescent="0.3"/>
    <row r="2210" s="29" customFormat="1" ht="12" hidden="1" customHeight="1" x14ac:dyDescent="0.3"/>
    <row r="2211" s="29" customFormat="1" ht="12" hidden="1" customHeight="1" x14ac:dyDescent="0.3"/>
    <row r="2212" s="29" customFormat="1" ht="12" hidden="1" customHeight="1" x14ac:dyDescent="0.3"/>
    <row r="2213" s="29" customFormat="1" ht="12" hidden="1" customHeight="1" x14ac:dyDescent="0.3"/>
    <row r="2214" s="29" customFormat="1" ht="12" hidden="1" customHeight="1" x14ac:dyDescent="0.3"/>
    <row r="2215" s="29" customFormat="1" ht="12" hidden="1" customHeight="1" x14ac:dyDescent="0.3"/>
    <row r="2216" s="29" customFormat="1" ht="12" hidden="1" customHeight="1" x14ac:dyDescent="0.3"/>
    <row r="2217" s="29" customFormat="1" ht="12" hidden="1" customHeight="1" x14ac:dyDescent="0.3"/>
    <row r="2218" s="29" customFormat="1" ht="12" hidden="1" customHeight="1" x14ac:dyDescent="0.3"/>
    <row r="2219" s="29" customFormat="1" ht="12" hidden="1" customHeight="1" x14ac:dyDescent="0.3"/>
    <row r="2220" s="29" customFormat="1" ht="12" hidden="1" customHeight="1" x14ac:dyDescent="0.3"/>
    <row r="2221" s="29" customFormat="1" ht="12" hidden="1" customHeight="1" x14ac:dyDescent="0.3"/>
    <row r="2222" s="29" customFormat="1" ht="12" hidden="1" customHeight="1" x14ac:dyDescent="0.3"/>
    <row r="2223" s="29" customFormat="1" ht="12" hidden="1" customHeight="1" x14ac:dyDescent="0.3"/>
    <row r="2224" s="29" customFormat="1" ht="12" hidden="1" customHeight="1" x14ac:dyDescent="0.3"/>
    <row r="2225" s="29" customFormat="1" ht="12" hidden="1" customHeight="1" x14ac:dyDescent="0.3"/>
    <row r="2226" s="29" customFormat="1" ht="12" hidden="1" customHeight="1" x14ac:dyDescent="0.3"/>
    <row r="2227" s="29" customFormat="1" ht="12" hidden="1" customHeight="1" x14ac:dyDescent="0.3"/>
    <row r="2228" s="29" customFormat="1" ht="12" hidden="1" customHeight="1" x14ac:dyDescent="0.3"/>
    <row r="2229" s="29" customFormat="1" ht="12" hidden="1" customHeight="1" x14ac:dyDescent="0.3"/>
    <row r="2230" s="29" customFormat="1" ht="12" hidden="1" customHeight="1" x14ac:dyDescent="0.3"/>
    <row r="2231" s="29" customFormat="1" ht="12" hidden="1" customHeight="1" x14ac:dyDescent="0.3"/>
    <row r="2232" s="29" customFormat="1" ht="12" hidden="1" customHeight="1" x14ac:dyDescent="0.3"/>
    <row r="2233" s="29" customFormat="1" ht="12" hidden="1" customHeight="1" x14ac:dyDescent="0.3"/>
    <row r="2234" s="29" customFormat="1" ht="12" hidden="1" customHeight="1" x14ac:dyDescent="0.3"/>
    <row r="2235" s="29" customFormat="1" ht="12" hidden="1" customHeight="1" x14ac:dyDescent="0.3"/>
    <row r="2236" s="29" customFormat="1" ht="12" hidden="1" customHeight="1" x14ac:dyDescent="0.3"/>
    <row r="2237" s="29" customFormat="1" ht="12" hidden="1" customHeight="1" x14ac:dyDescent="0.3"/>
    <row r="2238" s="29" customFormat="1" ht="12" hidden="1" customHeight="1" x14ac:dyDescent="0.3"/>
    <row r="2239" s="29" customFormat="1" ht="12" hidden="1" customHeight="1" x14ac:dyDescent="0.3"/>
    <row r="2240" s="29" customFormat="1" ht="12" hidden="1" customHeight="1" x14ac:dyDescent="0.3"/>
    <row r="2241" s="29" customFormat="1" ht="12" hidden="1" customHeight="1" x14ac:dyDescent="0.3"/>
    <row r="2242" s="29" customFormat="1" ht="12" hidden="1" customHeight="1" x14ac:dyDescent="0.3"/>
    <row r="2243" s="29" customFormat="1" ht="12" hidden="1" customHeight="1" x14ac:dyDescent="0.3"/>
    <row r="2244" s="29" customFormat="1" ht="12" hidden="1" customHeight="1" x14ac:dyDescent="0.3"/>
    <row r="2245" s="29" customFormat="1" ht="12" hidden="1" customHeight="1" x14ac:dyDescent="0.3"/>
    <row r="2246" s="29" customFormat="1" ht="12" hidden="1" customHeight="1" x14ac:dyDescent="0.3"/>
    <row r="2247" s="29" customFormat="1" ht="12" hidden="1" customHeight="1" x14ac:dyDescent="0.3"/>
    <row r="2248" s="29" customFormat="1" ht="12" hidden="1" customHeight="1" x14ac:dyDescent="0.3"/>
    <row r="2249" s="29" customFormat="1" ht="12" hidden="1" customHeight="1" x14ac:dyDescent="0.3"/>
    <row r="2250" s="29" customFormat="1" ht="12" hidden="1" customHeight="1" x14ac:dyDescent="0.3"/>
    <row r="2251" s="29" customFormat="1" ht="12" hidden="1" customHeight="1" x14ac:dyDescent="0.3"/>
    <row r="2252" s="29" customFormat="1" ht="12" hidden="1" customHeight="1" x14ac:dyDescent="0.3"/>
    <row r="2253" s="29" customFormat="1" ht="12" hidden="1" customHeight="1" x14ac:dyDescent="0.3"/>
    <row r="2254" s="29" customFormat="1" ht="12" hidden="1" customHeight="1" x14ac:dyDescent="0.3"/>
    <row r="2255" s="29" customFormat="1" ht="12" hidden="1" customHeight="1" x14ac:dyDescent="0.3"/>
    <row r="2256" s="29" customFormat="1" ht="12" hidden="1" customHeight="1" x14ac:dyDescent="0.3"/>
    <row r="2257" s="29" customFormat="1" ht="12" hidden="1" customHeight="1" x14ac:dyDescent="0.3"/>
    <row r="2258" s="29" customFormat="1" ht="12" hidden="1" customHeight="1" x14ac:dyDescent="0.3"/>
    <row r="2259" s="29" customFormat="1" ht="12" hidden="1" customHeight="1" x14ac:dyDescent="0.3"/>
    <row r="2260" s="29" customFormat="1" ht="12" hidden="1" customHeight="1" x14ac:dyDescent="0.3"/>
    <row r="2261" s="29" customFormat="1" ht="12" hidden="1" customHeight="1" x14ac:dyDescent="0.3"/>
    <row r="2262" s="29" customFormat="1" ht="12" hidden="1" customHeight="1" x14ac:dyDescent="0.3"/>
    <row r="2263" s="29" customFormat="1" ht="12" hidden="1" customHeight="1" x14ac:dyDescent="0.3"/>
    <row r="2264" s="29" customFormat="1" ht="12" hidden="1" customHeight="1" x14ac:dyDescent="0.3"/>
    <row r="2265" s="29" customFormat="1" ht="12" hidden="1" customHeight="1" x14ac:dyDescent="0.3"/>
    <row r="2266" s="29" customFormat="1" ht="12" hidden="1" customHeight="1" x14ac:dyDescent="0.3"/>
    <row r="2267" s="29" customFormat="1" ht="12" hidden="1" customHeight="1" x14ac:dyDescent="0.3"/>
    <row r="2268" s="29" customFormat="1" ht="12" hidden="1" customHeight="1" x14ac:dyDescent="0.3"/>
    <row r="2269" s="29" customFormat="1" ht="12" hidden="1" customHeight="1" x14ac:dyDescent="0.3"/>
    <row r="2270" s="29" customFormat="1" ht="12" hidden="1" customHeight="1" x14ac:dyDescent="0.3"/>
    <row r="2271" s="29" customFormat="1" ht="12" hidden="1" customHeight="1" x14ac:dyDescent="0.3"/>
    <row r="2272" s="29" customFormat="1" ht="12" hidden="1" customHeight="1" x14ac:dyDescent="0.3"/>
    <row r="2273" s="29" customFormat="1" ht="12" hidden="1" customHeight="1" x14ac:dyDescent="0.3"/>
    <row r="2274" s="29" customFormat="1" ht="12" hidden="1" customHeight="1" x14ac:dyDescent="0.3"/>
  </sheetData>
  <sheetProtection password="8397" sheet="1" objects="1" scenarios="1"/>
  <mergeCells count="2">
    <mergeCell ref="A67:L67"/>
    <mergeCell ref="A69:L69"/>
  </mergeCells>
  <pageMargins left="0.7" right="0.7" top="0.75" bottom="0.75" header="0.3" footer="0.3"/>
  <pageSetup paperSize="9" scale="83" orientation="portrait" horizontalDpi="1200" verticalDpi="1200" r:id="rId1"/>
  <colBreaks count="2" manualBreakCount="2">
    <brk id="12" max="65" man="1"/>
    <brk id="1114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G127"/>
  <sheetViews>
    <sheetView showGridLines="0" zoomScaleNormal="100" workbookViewId="0"/>
  </sheetViews>
  <sheetFormatPr defaultColWidth="9.1796875" defaultRowHeight="15" customHeight="1" x14ac:dyDescent="0.35"/>
  <cols>
    <col min="1" max="1" width="1.81640625" style="18" customWidth="1"/>
    <col min="2" max="2" width="9.1796875" style="18"/>
    <col min="3" max="7" width="15.81640625" style="18" customWidth="1"/>
    <col min="8" max="16384" width="9.1796875" style="18"/>
  </cols>
  <sheetData>
    <row r="1" spans="1:7" ht="15" customHeight="1" x14ac:dyDescent="0.35">
      <c r="A1" s="48"/>
      <c r="B1" s="52"/>
      <c r="C1" s="48"/>
      <c r="D1" s="48"/>
      <c r="E1" s="48"/>
      <c r="F1" s="48"/>
      <c r="G1" s="48"/>
    </row>
    <row r="2" spans="1:7" ht="15" customHeight="1" x14ac:dyDescent="0.35">
      <c r="A2" s="48"/>
      <c r="B2" s="48"/>
      <c r="C2" s="48"/>
      <c r="D2" s="48"/>
      <c r="E2" s="48"/>
      <c r="F2" s="48"/>
      <c r="G2" s="48"/>
    </row>
    <row r="3" spans="1:7" ht="8.15" customHeight="1" x14ac:dyDescent="0.35">
      <c r="A3" s="48"/>
      <c r="B3" s="48"/>
      <c r="C3" s="48"/>
      <c r="D3" s="48"/>
      <c r="E3" s="48"/>
      <c r="F3" s="48"/>
      <c r="G3" s="48"/>
    </row>
    <row r="4" spans="1:7" ht="15" customHeight="1" x14ac:dyDescent="0.35">
      <c r="A4" s="48"/>
      <c r="B4" s="80" t="str">
        <f>HYPERLINK("#"&amp;"Índice!B7",Índice!B7)</f>
        <v>Índice</v>
      </c>
      <c r="C4" s="80" t="str">
        <f>HYPERLINK("#"&amp;"Contents!B7",Contents!B7)</f>
        <v>Contents</v>
      </c>
      <c r="D4" s="48"/>
      <c r="E4" s="48"/>
      <c r="F4" s="48"/>
      <c r="G4" s="48"/>
    </row>
    <row r="5" spans="1:7" ht="8.15" customHeight="1" x14ac:dyDescent="0.35">
      <c r="A5" s="49"/>
      <c r="B5" s="49"/>
      <c r="C5" s="56"/>
      <c r="D5" s="56"/>
      <c r="E5" s="56"/>
      <c r="F5" s="49"/>
      <c r="G5" s="49"/>
    </row>
    <row r="6" spans="1:7" ht="15" customHeight="1" x14ac:dyDescent="0.35">
      <c r="A6" s="53"/>
      <c r="B6" s="75" t="str">
        <f>Índice!B5</f>
        <v>Relatório de Estabilidade Financeira - junho 2022</v>
      </c>
      <c r="C6" s="57"/>
      <c r="D6" s="58"/>
      <c r="E6" s="58"/>
      <c r="F6" s="53"/>
      <c r="G6" s="53"/>
    </row>
    <row r="7" spans="1:7" ht="15" customHeight="1" x14ac:dyDescent="0.35">
      <c r="A7" s="53"/>
      <c r="B7" s="76" t="str">
        <f>Contents!B5</f>
        <v>Financial Stability Report - June 2022</v>
      </c>
      <c r="C7" s="57"/>
      <c r="D7" s="58"/>
      <c r="E7" s="58"/>
      <c r="F7" s="53"/>
      <c r="G7" s="53"/>
    </row>
    <row r="8" spans="1:7" ht="8.15" customHeight="1" x14ac:dyDescent="0.35">
      <c r="A8" s="53"/>
      <c r="B8" s="59"/>
      <c r="C8" s="57"/>
      <c r="D8" s="58"/>
      <c r="E8" s="58"/>
      <c r="F8" s="53"/>
      <c r="G8" s="53"/>
    </row>
    <row r="9" spans="1:7" ht="15" customHeight="1" x14ac:dyDescent="0.35">
      <c r="A9" s="53"/>
      <c r="B9" s="75" t="str">
        <f>Índice!B9</f>
        <v>1. Vulnerabilidades, riscos e política macroprudencial</v>
      </c>
      <c r="C9" s="57"/>
      <c r="D9" s="58"/>
      <c r="E9" s="58"/>
      <c r="F9" s="53"/>
      <c r="G9" s="53"/>
    </row>
    <row r="10" spans="1:7" ht="15" customHeight="1" x14ac:dyDescent="0.35">
      <c r="A10" s="53"/>
      <c r="B10" s="76" t="str">
        <f>Contents!B9</f>
        <v>1. Vulnerabilities, risks and macroprudential policy</v>
      </c>
      <c r="C10" s="57"/>
      <c r="D10" s="58"/>
      <c r="E10" s="58"/>
      <c r="F10" s="53"/>
      <c r="G10" s="53"/>
    </row>
    <row r="11" spans="1:7" ht="8.15" customHeight="1" x14ac:dyDescent="0.35">
      <c r="A11" s="49"/>
      <c r="B11" s="60"/>
      <c r="C11" s="61"/>
      <c r="D11" s="56"/>
      <c r="E11" s="56"/>
      <c r="F11" s="49"/>
      <c r="G11" s="49"/>
    </row>
    <row r="12" spans="1:7" ht="15" customHeight="1" x14ac:dyDescent="0.35">
      <c r="A12" s="51"/>
      <c r="B12" s="74" t="s">
        <v>1188</v>
      </c>
      <c r="C12" s="62"/>
      <c r="D12" s="63"/>
      <c r="E12" s="63"/>
      <c r="F12" s="51"/>
      <c r="G12" s="51"/>
    </row>
    <row r="13" spans="1:7" ht="15" customHeight="1" x14ac:dyDescent="0.35">
      <c r="A13" s="51"/>
      <c r="B13" s="77" t="s">
        <v>1187</v>
      </c>
      <c r="C13" s="62"/>
      <c r="D13" s="63"/>
      <c r="E13" s="63"/>
      <c r="F13" s="51"/>
      <c r="G13" s="51"/>
    </row>
    <row r="14" spans="1:7" ht="8.15" customHeight="1" x14ac:dyDescent="0.35">
      <c r="A14" s="51"/>
      <c r="B14" s="51"/>
      <c r="C14" s="51"/>
      <c r="D14" s="51"/>
      <c r="E14" s="51"/>
      <c r="F14" s="51"/>
      <c r="G14" s="51"/>
    </row>
    <row r="15" spans="1:7" ht="14.5" x14ac:dyDescent="0.35">
      <c r="A15" s="51"/>
      <c r="B15" s="51"/>
      <c r="C15" s="17"/>
      <c r="E15" s="70" t="s">
        <v>2</v>
      </c>
      <c r="F15" s="71" t="s">
        <v>544</v>
      </c>
      <c r="G15" s="71" t="s">
        <v>544</v>
      </c>
    </row>
    <row r="16" spans="1:7" ht="14.5" x14ac:dyDescent="0.35">
      <c r="A16" s="51"/>
      <c r="B16" s="51"/>
      <c r="C16" s="45"/>
      <c r="E16" s="68" t="s">
        <v>131</v>
      </c>
      <c r="F16" s="69" t="s">
        <v>545</v>
      </c>
      <c r="G16" s="69" t="s">
        <v>545</v>
      </c>
    </row>
    <row r="17" spans="1:7" ht="8.15" customHeight="1" x14ac:dyDescent="0.35">
      <c r="A17" s="55"/>
      <c r="B17" s="55"/>
      <c r="C17" s="45"/>
      <c r="D17" s="45"/>
      <c r="E17" s="45"/>
      <c r="F17" s="45"/>
      <c r="G17" s="45"/>
    </row>
    <row r="18" spans="1:7" x14ac:dyDescent="0.4">
      <c r="A18" s="50"/>
      <c r="B18" s="50"/>
      <c r="C18" s="46"/>
      <c r="D18" s="46"/>
      <c r="E18" s="46"/>
      <c r="F18" s="72" t="s">
        <v>428</v>
      </c>
      <c r="G18" s="72" t="s">
        <v>9</v>
      </c>
    </row>
    <row r="19" spans="1:7" ht="14.5" x14ac:dyDescent="0.35">
      <c r="A19" s="51"/>
      <c r="B19" s="51"/>
      <c r="C19" s="46"/>
      <c r="D19" s="47"/>
      <c r="E19" s="47"/>
      <c r="F19" s="66" t="s">
        <v>434</v>
      </c>
      <c r="G19" s="66" t="s">
        <v>9</v>
      </c>
    </row>
    <row r="20" spans="1:7" ht="15" customHeight="1" x14ac:dyDescent="0.35">
      <c r="A20" s="51"/>
      <c r="B20" s="51"/>
      <c r="C20" s="73" t="s">
        <v>425</v>
      </c>
      <c r="D20" s="67" t="s">
        <v>431</v>
      </c>
      <c r="E20" s="73">
        <v>2019</v>
      </c>
      <c r="F20" s="82">
        <v>-0.6</v>
      </c>
      <c r="G20" s="82">
        <v>1.8867</v>
      </c>
    </row>
    <row r="21" spans="1:7" ht="15" customHeight="1" x14ac:dyDescent="0.35">
      <c r="A21" s="51"/>
      <c r="B21" s="51"/>
      <c r="C21" s="73"/>
      <c r="D21" s="67"/>
      <c r="E21" s="73">
        <v>2020</v>
      </c>
      <c r="F21" s="82">
        <v>-5.6</v>
      </c>
      <c r="G21" s="82">
        <v>-6.31853</v>
      </c>
    </row>
    <row r="22" spans="1:7" ht="15" customHeight="1" x14ac:dyDescent="0.35">
      <c r="A22" s="51"/>
      <c r="B22" s="51"/>
      <c r="C22" s="73"/>
      <c r="D22" s="67"/>
      <c r="E22" s="73">
        <v>2021</v>
      </c>
      <c r="F22" s="82">
        <v>-0.2</v>
      </c>
      <c r="G22" s="82">
        <v>2.5299999999999998</v>
      </c>
    </row>
    <row r="23" spans="1:7" ht="15" customHeight="1" x14ac:dyDescent="0.35">
      <c r="A23" s="51"/>
      <c r="B23" s="51"/>
      <c r="C23" s="73" t="s">
        <v>1186</v>
      </c>
      <c r="D23" s="67" t="s">
        <v>1185</v>
      </c>
      <c r="E23" s="73">
        <v>2019</v>
      </c>
      <c r="F23" s="82">
        <v>6.5</v>
      </c>
      <c r="G23" s="82">
        <v>5.9706700000000001</v>
      </c>
    </row>
    <row r="24" spans="1:7" ht="15" customHeight="1" x14ac:dyDescent="0.35">
      <c r="A24" s="51"/>
      <c r="B24" s="51"/>
      <c r="C24" s="73"/>
      <c r="D24" s="67"/>
      <c r="E24" s="73">
        <v>2020</v>
      </c>
      <c r="F24" s="82">
        <v>1.6</v>
      </c>
      <c r="G24" s="82">
        <v>0.30110999999999999</v>
      </c>
    </row>
    <row r="25" spans="1:7" ht="15" customHeight="1" x14ac:dyDescent="0.35">
      <c r="A25" s="51"/>
      <c r="B25" s="51"/>
      <c r="C25" s="73"/>
      <c r="D25" s="67"/>
      <c r="E25" s="73">
        <v>2021</v>
      </c>
      <c r="F25" s="82">
        <v>4.4000000000000004</v>
      </c>
      <c r="G25" s="82">
        <v>1.82</v>
      </c>
    </row>
    <row r="26" spans="1:7" ht="15" customHeight="1" x14ac:dyDescent="0.35">
      <c r="A26" s="49"/>
      <c r="B26" s="49"/>
      <c r="C26" s="73" t="s">
        <v>1184</v>
      </c>
      <c r="D26" s="67" t="s">
        <v>1184</v>
      </c>
      <c r="E26" s="73">
        <v>2019</v>
      </c>
      <c r="F26" s="82">
        <v>9.5</v>
      </c>
      <c r="G26" s="82">
        <v>1.4794</v>
      </c>
    </row>
    <row r="27" spans="1:7" ht="15" customHeight="1" x14ac:dyDescent="0.35">
      <c r="A27" s="49"/>
      <c r="B27" s="49"/>
      <c r="C27" s="73"/>
      <c r="D27" s="67"/>
      <c r="E27" s="73">
        <v>2020</v>
      </c>
      <c r="F27" s="82">
        <v>7.7</v>
      </c>
      <c r="G27" s="82">
        <v>-0.31104999999999999</v>
      </c>
    </row>
    <row r="28" spans="1:7" ht="15" customHeight="1" x14ac:dyDescent="0.35">
      <c r="C28" s="73"/>
      <c r="D28" s="67"/>
      <c r="E28" s="73">
        <v>2021</v>
      </c>
      <c r="F28" s="82">
        <v>17.7</v>
      </c>
      <c r="G28" s="82">
        <v>1.19</v>
      </c>
    </row>
    <row r="29" spans="1:7" ht="15" customHeight="1" x14ac:dyDescent="0.35">
      <c r="C29" s="73" t="s">
        <v>1183</v>
      </c>
      <c r="D29" s="67" t="s">
        <v>1182</v>
      </c>
      <c r="E29" s="73">
        <v>2019</v>
      </c>
      <c r="F29" s="82">
        <v>4.4000000000000004</v>
      </c>
      <c r="G29" s="82">
        <v>0.80317000000000005</v>
      </c>
    </row>
    <row r="30" spans="1:7" ht="15" customHeight="1" x14ac:dyDescent="0.35">
      <c r="C30" s="73"/>
      <c r="D30" s="67"/>
      <c r="E30" s="73">
        <v>2020</v>
      </c>
      <c r="F30" s="82">
        <v>-5.3</v>
      </c>
      <c r="G30" s="82">
        <v>-6.9968599999999999</v>
      </c>
    </row>
    <row r="31" spans="1:7" ht="15" customHeight="1" x14ac:dyDescent="0.35">
      <c r="C31" s="73"/>
      <c r="D31" s="67"/>
      <c r="E31" s="73">
        <v>2021</v>
      </c>
      <c r="F31" s="82">
        <v>1.9</v>
      </c>
      <c r="G31" s="82">
        <v>0.54</v>
      </c>
    </row>
    <row r="32" spans="1:7" ht="15" customHeight="1" x14ac:dyDescent="0.35">
      <c r="C32" s="73"/>
      <c r="D32" s="67"/>
      <c r="E32" s="67"/>
      <c r="F32" s="82"/>
      <c r="G32" s="82"/>
    </row>
    <row r="33" spans="3:7" ht="15" customHeight="1" x14ac:dyDescent="0.35">
      <c r="C33" s="73"/>
      <c r="D33" s="67"/>
      <c r="E33" s="67"/>
      <c r="F33" s="82"/>
      <c r="G33" s="82"/>
    </row>
    <row r="34" spans="3:7" ht="15" customHeight="1" x14ac:dyDescent="0.35">
      <c r="C34" s="73"/>
      <c r="D34" s="67"/>
      <c r="E34" s="67"/>
      <c r="F34" s="82"/>
      <c r="G34" s="82"/>
    </row>
    <row r="35" spans="3:7" ht="15" customHeight="1" x14ac:dyDescent="0.35">
      <c r="C35" s="73"/>
      <c r="D35" s="67"/>
      <c r="E35" s="67"/>
      <c r="F35" s="82"/>
      <c r="G35" s="82"/>
    </row>
    <row r="36" spans="3:7" ht="15" customHeight="1" x14ac:dyDescent="0.35">
      <c r="C36" s="73"/>
      <c r="D36" s="67"/>
      <c r="E36" s="67"/>
      <c r="F36" s="82"/>
      <c r="G36" s="82"/>
    </row>
    <row r="37" spans="3:7" ht="15" customHeight="1" x14ac:dyDescent="0.35">
      <c r="C37" s="73"/>
      <c r="D37" s="67"/>
      <c r="E37" s="67"/>
      <c r="F37" s="82"/>
      <c r="G37" s="82"/>
    </row>
    <row r="38" spans="3:7" ht="15" customHeight="1" x14ac:dyDescent="0.35">
      <c r="C38" s="73"/>
      <c r="D38" s="67"/>
      <c r="E38" s="67"/>
      <c r="F38" s="82"/>
      <c r="G38" s="82"/>
    </row>
    <row r="39" spans="3:7" ht="15" customHeight="1" x14ac:dyDescent="0.35">
      <c r="C39" s="73"/>
      <c r="D39" s="67"/>
      <c r="E39" s="67"/>
      <c r="F39" s="82"/>
      <c r="G39" s="82"/>
    </row>
    <row r="40" spans="3:7" ht="15" customHeight="1" x14ac:dyDescent="0.35">
      <c r="C40" s="73"/>
      <c r="D40" s="67"/>
      <c r="E40" s="67"/>
      <c r="F40" s="82"/>
      <c r="G40" s="82"/>
    </row>
    <row r="41" spans="3:7" ht="15" customHeight="1" x14ac:dyDescent="0.35">
      <c r="C41" s="73"/>
      <c r="D41" s="67"/>
      <c r="E41" s="67"/>
      <c r="F41" s="82"/>
      <c r="G41" s="82"/>
    </row>
    <row r="42" spans="3:7" ht="15" customHeight="1" x14ac:dyDescent="0.35">
      <c r="C42" s="73"/>
      <c r="D42" s="67"/>
      <c r="E42" s="67"/>
      <c r="F42" s="82"/>
      <c r="G42" s="82"/>
    </row>
    <row r="43" spans="3:7" ht="15" customHeight="1" x14ac:dyDescent="0.35">
      <c r="C43" s="73"/>
      <c r="D43" s="67"/>
      <c r="E43" s="67"/>
      <c r="F43" s="82"/>
      <c r="G43" s="82"/>
    </row>
    <row r="44" spans="3:7" ht="15" customHeight="1" x14ac:dyDescent="0.35">
      <c r="C44" s="73"/>
      <c r="D44" s="67"/>
      <c r="E44" s="67"/>
      <c r="F44" s="82"/>
      <c r="G44" s="82"/>
    </row>
    <row r="45" spans="3:7" ht="15" customHeight="1" x14ac:dyDescent="0.35">
      <c r="C45" s="73"/>
      <c r="D45" s="67"/>
      <c r="E45" s="67"/>
      <c r="F45" s="82"/>
      <c r="G45" s="82"/>
    </row>
    <row r="46" spans="3:7" ht="15" customHeight="1" x14ac:dyDescent="0.35">
      <c r="C46" s="73"/>
      <c r="D46" s="67"/>
      <c r="E46" s="67"/>
      <c r="F46" s="82"/>
      <c r="G46" s="82"/>
    </row>
    <row r="47" spans="3:7" ht="15" customHeight="1" x14ac:dyDescent="0.35">
      <c r="C47" s="73"/>
      <c r="D47" s="67"/>
      <c r="E47" s="67"/>
      <c r="F47" s="82"/>
      <c r="G47" s="82"/>
    </row>
    <row r="48" spans="3:7" ht="15" customHeight="1" x14ac:dyDescent="0.35">
      <c r="C48" s="73"/>
      <c r="D48" s="67"/>
      <c r="E48" s="67"/>
      <c r="F48" s="82"/>
      <c r="G48" s="82"/>
    </row>
    <row r="49" spans="3:7" ht="15" customHeight="1" x14ac:dyDescent="0.35">
      <c r="C49" s="73"/>
      <c r="D49" s="67"/>
      <c r="E49" s="67"/>
      <c r="F49" s="82"/>
      <c r="G49" s="82"/>
    </row>
    <row r="50" spans="3:7" ht="15" customHeight="1" x14ac:dyDescent="0.35">
      <c r="C50" s="73"/>
      <c r="D50" s="67"/>
      <c r="E50" s="67"/>
      <c r="F50" s="82"/>
      <c r="G50" s="82"/>
    </row>
    <row r="51" spans="3:7" ht="15" customHeight="1" x14ac:dyDescent="0.35">
      <c r="C51" s="73"/>
      <c r="D51" s="67"/>
      <c r="E51" s="67"/>
      <c r="F51" s="82"/>
      <c r="G51" s="82"/>
    </row>
    <row r="52" spans="3:7" ht="15" customHeight="1" x14ac:dyDescent="0.35">
      <c r="C52" s="73"/>
      <c r="D52" s="67"/>
      <c r="E52" s="67"/>
      <c r="F52" s="82"/>
      <c r="G52" s="82"/>
    </row>
    <row r="53" spans="3:7" ht="15" customHeight="1" x14ac:dyDescent="0.35">
      <c r="C53" s="73"/>
      <c r="D53" s="67"/>
      <c r="E53" s="67"/>
      <c r="F53" s="82"/>
      <c r="G53" s="82"/>
    </row>
    <row r="54" spans="3:7" ht="15" customHeight="1" x14ac:dyDescent="0.35">
      <c r="C54" s="73"/>
      <c r="D54" s="67"/>
      <c r="E54" s="67"/>
      <c r="F54" s="82"/>
      <c r="G54" s="82"/>
    </row>
    <row r="55" spans="3:7" ht="15" customHeight="1" x14ac:dyDescent="0.35">
      <c r="C55" s="73"/>
      <c r="D55" s="67"/>
      <c r="E55" s="67"/>
      <c r="F55" s="82"/>
      <c r="G55" s="82"/>
    </row>
    <row r="56" spans="3:7" ht="15" customHeight="1" x14ac:dyDescent="0.35">
      <c r="C56" s="73"/>
      <c r="D56" s="67"/>
      <c r="E56" s="67"/>
      <c r="F56" s="82"/>
      <c r="G56" s="82"/>
    </row>
    <row r="57" spans="3:7" ht="15" customHeight="1" x14ac:dyDescent="0.35">
      <c r="C57" s="73"/>
      <c r="D57" s="67"/>
      <c r="E57" s="67"/>
      <c r="F57" s="82"/>
      <c r="G57" s="82"/>
    </row>
    <row r="58" spans="3:7" ht="15" customHeight="1" x14ac:dyDescent="0.35">
      <c r="C58" s="73"/>
      <c r="D58" s="67"/>
      <c r="E58" s="67"/>
      <c r="F58" s="82"/>
      <c r="G58" s="82"/>
    </row>
    <row r="59" spans="3:7" ht="15" customHeight="1" x14ac:dyDescent="0.35">
      <c r="C59" s="73"/>
      <c r="D59" s="67"/>
      <c r="E59" s="67"/>
      <c r="F59" s="82"/>
      <c r="G59" s="82"/>
    </row>
    <row r="60" spans="3:7" ht="15" customHeight="1" x14ac:dyDescent="0.35">
      <c r="C60" s="73"/>
      <c r="D60" s="67"/>
      <c r="E60" s="67"/>
      <c r="F60" s="82"/>
      <c r="G60" s="82"/>
    </row>
    <row r="61" spans="3:7" ht="15" customHeight="1" x14ac:dyDescent="0.35">
      <c r="C61" s="73"/>
      <c r="D61" s="67"/>
      <c r="E61" s="67"/>
      <c r="F61" s="82"/>
      <c r="G61" s="82"/>
    </row>
    <row r="62" spans="3:7" ht="15" customHeight="1" x14ac:dyDescent="0.35">
      <c r="C62" s="73"/>
      <c r="D62" s="67"/>
      <c r="E62" s="67"/>
      <c r="F62" s="82"/>
      <c r="G62" s="82"/>
    </row>
    <row r="63" spans="3:7" ht="15" customHeight="1" x14ac:dyDescent="0.35">
      <c r="C63" s="73"/>
      <c r="D63" s="67"/>
      <c r="E63" s="67"/>
      <c r="F63" s="82"/>
      <c r="G63" s="82"/>
    </row>
    <row r="64" spans="3:7" ht="15" customHeight="1" x14ac:dyDescent="0.35">
      <c r="C64" s="73"/>
      <c r="D64" s="67"/>
      <c r="E64" s="67"/>
      <c r="F64" s="82"/>
      <c r="G64" s="82"/>
    </row>
    <row r="65" spans="3:7" ht="15" customHeight="1" x14ac:dyDescent="0.35">
      <c r="C65" s="73"/>
      <c r="D65" s="67"/>
      <c r="E65" s="67"/>
      <c r="F65" s="82"/>
      <c r="G65" s="82"/>
    </row>
    <row r="66" spans="3:7" ht="15" customHeight="1" x14ac:dyDescent="0.35">
      <c r="C66" s="73"/>
      <c r="D66" s="67"/>
      <c r="E66" s="67"/>
      <c r="F66" s="82"/>
      <c r="G66" s="82"/>
    </row>
    <row r="67" spans="3:7" ht="15" customHeight="1" x14ac:dyDescent="0.35">
      <c r="C67" s="73"/>
      <c r="D67" s="67"/>
      <c r="E67" s="67"/>
      <c r="F67" s="82"/>
      <c r="G67" s="82"/>
    </row>
    <row r="68" spans="3:7" ht="15" customHeight="1" x14ac:dyDescent="0.35">
      <c r="C68" s="73"/>
      <c r="D68" s="67"/>
      <c r="E68" s="67"/>
      <c r="F68" s="82"/>
      <c r="G68" s="82"/>
    </row>
    <row r="69" spans="3:7" ht="15" customHeight="1" x14ac:dyDescent="0.35">
      <c r="C69" s="73"/>
      <c r="D69" s="67"/>
      <c r="E69" s="67"/>
      <c r="F69" s="82"/>
      <c r="G69" s="82"/>
    </row>
    <row r="70" spans="3:7" ht="15" customHeight="1" x14ac:dyDescent="0.35">
      <c r="C70" s="73"/>
      <c r="D70" s="67"/>
      <c r="E70" s="67"/>
      <c r="F70" s="82"/>
      <c r="G70" s="82"/>
    </row>
    <row r="71" spans="3:7" ht="15" customHeight="1" x14ac:dyDescent="0.35">
      <c r="C71" s="73"/>
      <c r="D71" s="67"/>
      <c r="E71" s="67"/>
      <c r="F71" s="82"/>
      <c r="G71" s="82"/>
    </row>
    <row r="72" spans="3:7" ht="15" customHeight="1" x14ac:dyDescent="0.35">
      <c r="C72" s="73"/>
      <c r="D72" s="67"/>
      <c r="E72" s="67"/>
      <c r="F72" s="82"/>
      <c r="G72" s="82"/>
    </row>
    <row r="73" spans="3:7" ht="15" customHeight="1" x14ac:dyDescent="0.35">
      <c r="C73" s="73"/>
      <c r="D73" s="67"/>
      <c r="E73" s="67"/>
      <c r="F73" s="82"/>
      <c r="G73" s="82"/>
    </row>
    <row r="74" spans="3:7" ht="15" customHeight="1" x14ac:dyDescent="0.35">
      <c r="C74" s="73"/>
      <c r="D74" s="67"/>
      <c r="E74" s="67"/>
      <c r="F74" s="82"/>
      <c r="G74" s="82"/>
    </row>
    <row r="75" spans="3:7" ht="15" customHeight="1" x14ac:dyDescent="0.35">
      <c r="C75" s="73"/>
      <c r="D75" s="67"/>
      <c r="E75" s="67"/>
      <c r="F75" s="82"/>
      <c r="G75" s="82"/>
    </row>
    <row r="76" spans="3:7" ht="15" customHeight="1" x14ac:dyDescent="0.35">
      <c r="C76" s="73"/>
      <c r="D76" s="67"/>
      <c r="E76" s="67"/>
      <c r="F76" s="82"/>
      <c r="G76" s="82"/>
    </row>
    <row r="77" spans="3:7" ht="15" customHeight="1" x14ac:dyDescent="0.35">
      <c r="C77" s="73"/>
      <c r="D77" s="67"/>
      <c r="E77" s="67"/>
      <c r="F77" s="82"/>
      <c r="G77" s="82"/>
    </row>
    <row r="78" spans="3:7" ht="15" customHeight="1" x14ac:dyDescent="0.35">
      <c r="C78" s="73"/>
      <c r="D78" s="67"/>
      <c r="E78" s="67"/>
      <c r="F78" s="82"/>
      <c r="G78" s="82"/>
    </row>
    <row r="79" spans="3:7" ht="15" customHeight="1" x14ac:dyDescent="0.35">
      <c r="C79" s="73"/>
      <c r="D79" s="67"/>
      <c r="E79" s="67"/>
      <c r="F79" s="82"/>
      <c r="G79" s="82"/>
    </row>
    <row r="80" spans="3:7" ht="15" customHeight="1" x14ac:dyDescent="0.35">
      <c r="C80" s="73"/>
      <c r="D80" s="67"/>
      <c r="E80" s="67"/>
      <c r="F80" s="82"/>
      <c r="G80" s="82"/>
    </row>
    <row r="81" spans="3:7" ht="15" customHeight="1" x14ac:dyDescent="0.35">
      <c r="C81" s="73"/>
      <c r="D81" s="67"/>
      <c r="E81" s="67"/>
      <c r="F81" s="82"/>
      <c r="G81" s="82"/>
    </row>
    <row r="82" spans="3:7" ht="15" customHeight="1" x14ac:dyDescent="0.35">
      <c r="C82" s="73"/>
      <c r="D82" s="67"/>
      <c r="E82" s="67"/>
      <c r="F82" s="82"/>
      <c r="G82" s="82"/>
    </row>
    <row r="83" spans="3:7" ht="15" customHeight="1" x14ac:dyDescent="0.35">
      <c r="C83" s="73"/>
      <c r="D83" s="67"/>
      <c r="E83" s="67"/>
      <c r="F83" s="82"/>
      <c r="G83" s="82"/>
    </row>
    <row r="84" spans="3:7" ht="15" customHeight="1" x14ac:dyDescent="0.35">
      <c r="C84" s="73"/>
      <c r="D84" s="67"/>
      <c r="E84" s="67"/>
      <c r="F84" s="82"/>
      <c r="G84" s="82"/>
    </row>
    <row r="85" spans="3:7" ht="15" customHeight="1" x14ac:dyDescent="0.35">
      <c r="C85" s="73"/>
      <c r="D85" s="67"/>
      <c r="E85" s="67"/>
      <c r="F85" s="82"/>
      <c r="G85" s="82"/>
    </row>
    <row r="86" spans="3:7" ht="15" customHeight="1" x14ac:dyDescent="0.35">
      <c r="C86" s="73"/>
      <c r="D86" s="67"/>
      <c r="E86" s="67"/>
      <c r="F86" s="82"/>
      <c r="G86" s="82"/>
    </row>
    <row r="87" spans="3:7" ht="15" customHeight="1" x14ac:dyDescent="0.35">
      <c r="C87" s="73"/>
      <c r="D87" s="67"/>
      <c r="E87" s="67"/>
      <c r="F87" s="82"/>
      <c r="G87" s="82"/>
    </row>
    <row r="88" spans="3:7" ht="15" customHeight="1" x14ac:dyDescent="0.35">
      <c r="C88" s="73"/>
      <c r="D88" s="67"/>
      <c r="E88" s="67"/>
      <c r="F88" s="82"/>
      <c r="G88" s="82"/>
    </row>
    <row r="89" spans="3:7" ht="15" customHeight="1" x14ac:dyDescent="0.35">
      <c r="C89" s="73"/>
      <c r="D89" s="67"/>
      <c r="E89" s="67"/>
      <c r="F89" s="82"/>
      <c r="G89" s="82"/>
    </row>
    <row r="90" spans="3:7" ht="15" customHeight="1" x14ac:dyDescent="0.35">
      <c r="C90" s="73"/>
      <c r="D90" s="67"/>
      <c r="E90" s="67"/>
      <c r="F90" s="82"/>
      <c r="G90" s="82"/>
    </row>
    <row r="91" spans="3:7" ht="15" customHeight="1" x14ac:dyDescent="0.35">
      <c r="C91" s="73"/>
      <c r="D91" s="67"/>
      <c r="E91" s="67"/>
      <c r="F91" s="82"/>
      <c r="G91" s="82"/>
    </row>
    <row r="92" spans="3:7" ht="15" customHeight="1" x14ac:dyDescent="0.35">
      <c r="C92" s="73"/>
      <c r="D92" s="67"/>
      <c r="E92" s="67"/>
      <c r="F92" s="82"/>
      <c r="G92" s="82"/>
    </row>
    <row r="93" spans="3:7" ht="15" customHeight="1" x14ac:dyDescent="0.35">
      <c r="C93" s="73"/>
      <c r="D93" s="67"/>
      <c r="E93" s="67"/>
      <c r="F93" s="82"/>
      <c r="G93" s="82"/>
    </row>
    <row r="94" spans="3:7" ht="15" customHeight="1" x14ac:dyDescent="0.35">
      <c r="C94" s="73"/>
      <c r="D94" s="67"/>
      <c r="E94" s="67"/>
      <c r="F94" s="82"/>
      <c r="G94" s="82"/>
    </row>
    <row r="95" spans="3:7" ht="15" customHeight="1" x14ac:dyDescent="0.35">
      <c r="C95" s="73"/>
      <c r="D95" s="67"/>
      <c r="E95" s="67"/>
      <c r="F95" s="82"/>
      <c r="G95" s="82"/>
    </row>
    <row r="96" spans="3:7" ht="15" customHeight="1" x14ac:dyDescent="0.35">
      <c r="C96" s="73"/>
      <c r="D96" s="67"/>
      <c r="E96" s="67"/>
      <c r="F96" s="82"/>
      <c r="G96" s="82"/>
    </row>
    <row r="97" spans="3:7" ht="15" customHeight="1" x14ac:dyDescent="0.35">
      <c r="C97" s="73"/>
      <c r="D97" s="67"/>
      <c r="E97" s="67"/>
      <c r="F97" s="82"/>
      <c r="G97" s="82"/>
    </row>
    <row r="98" spans="3:7" ht="15" customHeight="1" x14ac:dyDescent="0.35">
      <c r="C98" s="73"/>
      <c r="D98" s="67"/>
      <c r="E98" s="67"/>
      <c r="F98" s="82"/>
      <c r="G98" s="82"/>
    </row>
    <row r="99" spans="3:7" ht="15" customHeight="1" x14ac:dyDescent="0.35">
      <c r="C99" s="73"/>
      <c r="D99" s="67"/>
      <c r="E99" s="67"/>
      <c r="F99" s="82"/>
      <c r="G99" s="82"/>
    </row>
    <row r="100" spans="3:7" ht="15" customHeight="1" x14ac:dyDescent="0.35">
      <c r="C100" s="73"/>
      <c r="D100" s="67"/>
      <c r="E100" s="67"/>
      <c r="F100" s="82"/>
      <c r="G100" s="82"/>
    </row>
    <row r="101" spans="3:7" ht="15" customHeight="1" x14ac:dyDescent="0.35">
      <c r="C101" s="73"/>
      <c r="D101" s="67"/>
      <c r="E101" s="67"/>
      <c r="F101" s="82"/>
      <c r="G101" s="82"/>
    </row>
    <row r="102" spans="3:7" ht="15" customHeight="1" x14ac:dyDescent="0.35">
      <c r="C102" s="73"/>
      <c r="D102" s="67"/>
      <c r="E102" s="67"/>
      <c r="F102" s="82"/>
      <c r="G102" s="82"/>
    </row>
    <row r="103" spans="3:7" ht="15" customHeight="1" x14ac:dyDescent="0.35">
      <c r="C103" s="73"/>
      <c r="D103" s="67"/>
      <c r="E103" s="67"/>
      <c r="F103" s="82"/>
      <c r="G103" s="82"/>
    </row>
    <row r="104" spans="3:7" ht="15" customHeight="1" x14ac:dyDescent="0.35">
      <c r="C104" s="73"/>
      <c r="D104" s="67"/>
      <c r="E104" s="67"/>
      <c r="F104" s="82"/>
      <c r="G104" s="82"/>
    </row>
    <row r="105" spans="3:7" ht="15" customHeight="1" x14ac:dyDescent="0.35">
      <c r="C105" s="73"/>
      <c r="D105" s="67"/>
      <c r="E105" s="67"/>
      <c r="F105" s="82"/>
      <c r="G105" s="82"/>
    </row>
    <row r="106" spans="3:7" ht="15" customHeight="1" x14ac:dyDescent="0.35">
      <c r="C106" s="73"/>
      <c r="D106" s="67"/>
      <c r="E106" s="67"/>
      <c r="F106" s="82"/>
      <c r="G106" s="82"/>
    </row>
    <row r="107" spans="3:7" ht="15" customHeight="1" x14ac:dyDescent="0.35">
      <c r="C107" s="73"/>
      <c r="D107" s="67"/>
      <c r="E107" s="67"/>
      <c r="F107" s="82"/>
      <c r="G107" s="82"/>
    </row>
    <row r="108" spans="3:7" ht="15" customHeight="1" x14ac:dyDescent="0.35">
      <c r="C108" s="73"/>
      <c r="D108" s="67"/>
      <c r="E108" s="67"/>
      <c r="F108" s="82"/>
      <c r="G108" s="82"/>
    </row>
    <row r="109" spans="3:7" ht="15" customHeight="1" x14ac:dyDescent="0.35">
      <c r="C109" s="73"/>
      <c r="D109" s="67"/>
      <c r="E109" s="67"/>
      <c r="F109" s="82"/>
      <c r="G109" s="82"/>
    </row>
    <row r="110" spans="3:7" ht="15" customHeight="1" x14ac:dyDescent="0.35">
      <c r="C110" s="73"/>
      <c r="D110" s="67"/>
      <c r="E110" s="67"/>
      <c r="F110" s="82"/>
      <c r="G110" s="82"/>
    </row>
    <row r="111" spans="3:7" ht="15" customHeight="1" x14ac:dyDescent="0.35">
      <c r="C111" s="73"/>
      <c r="D111" s="67"/>
      <c r="E111" s="67"/>
      <c r="F111" s="82"/>
      <c r="G111" s="82"/>
    </row>
    <row r="112" spans="3:7" ht="15" customHeight="1" x14ac:dyDescent="0.35">
      <c r="C112" s="73"/>
      <c r="D112" s="67"/>
      <c r="E112" s="67"/>
      <c r="F112" s="82"/>
      <c r="G112" s="82"/>
    </row>
    <row r="113" spans="3:7" ht="15" customHeight="1" x14ac:dyDescent="0.35">
      <c r="C113" s="73"/>
      <c r="D113" s="67"/>
      <c r="E113" s="67"/>
      <c r="F113" s="82"/>
      <c r="G113" s="82"/>
    </row>
    <row r="114" spans="3:7" ht="15" customHeight="1" x14ac:dyDescent="0.35">
      <c r="C114" s="73"/>
      <c r="D114" s="67"/>
      <c r="E114" s="67"/>
      <c r="F114" s="82"/>
      <c r="G114" s="82"/>
    </row>
    <row r="115" spans="3:7" ht="15" customHeight="1" x14ac:dyDescent="0.35">
      <c r="C115" s="73"/>
      <c r="D115" s="67"/>
      <c r="E115" s="67"/>
      <c r="F115" s="82"/>
      <c r="G115" s="82"/>
    </row>
    <row r="116" spans="3:7" ht="15" customHeight="1" x14ac:dyDescent="0.35">
      <c r="C116" s="73"/>
      <c r="D116" s="67"/>
      <c r="E116" s="67"/>
      <c r="F116" s="82"/>
      <c r="G116" s="82"/>
    </row>
    <row r="117" spans="3:7" ht="15" customHeight="1" x14ac:dyDescent="0.35">
      <c r="C117" s="73"/>
      <c r="D117" s="67"/>
      <c r="E117" s="67"/>
      <c r="F117" s="82"/>
      <c r="G117" s="82"/>
    </row>
    <row r="118" spans="3:7" ht="15" customHeight="1" x14ac:dyDescent="0.35">
      <c r="C118" s="73"/>
      <c r="D118" s="67"/>
      <c r="E118" s="67"/>
      <c r="F118" s="82"/>
      <c r="G118" s="82"/>
    </row>
    <row r="119" spans="3:7" ht="15" customHeight="1" x14ac:dyDescent="0.35">
      <c r="C119" s="73"/>
      <c r="D119" s="67"/>
      <c r="E119" s="67"/>
      <c r="F119" s="82"/>
      <c r="G119" s="82"/>
    </row>
    <row r="120" spans="3:7" ht="15" customHeight="1" x14ac:dyDescent="0.35">
      <c r="C120" s="73"/>
      <c r="D120" s="67"/>
      <c r="E120" s="67"/>
      <c r="F120" s="82"/>
      <c r="G120" s="82"/>
    </row>
    <row r="121" spans="3:7" ht="15" customHeight="1" x14ac:dyDescent="0.35">
      <c r="C121" s="73"/>
      <c r="D121" s="67"/>
      <c r="E121" s="67"/>
      <c r="F121" s="82"/>
      <c r="G121" s="82"/>
    </row>
    <row r="122" spans="3:7" ht="15" customHeight="1" x14ac:dyDescent="0.35">
      <c r="C122" s="73"/>
      <c r="D122" s="67"/>
      <c r="E122" s="67"/>
      <c r="F122" s="82"/>
      <c r="G122" s="82"/>
    </row>
    <row r="123" spans="3:7" ht="15" customHeight="1" x14ac:dyDescent="0.35">
      <c r="C123" s="73"/>
      <c r="D123" s="67"/>
      <c r="E123" s="67"/>
      <c r="F123" s="82"/>
      <c r="G123" s="82"/>
    </row>
    <row r="124" spans="3:7" ht="15" customHeight="1" x14ac:dyDescent="0.35">
      <c r="C124" s="73"/>
      <c r="D124" s="67"/>
      <c r="E124" s="67"/>
      <c r="F124" s="82"/>
      <c r="G124" s="82"/>
    </row>
    <row r="125" spans="3:7" ht="15" customHeight="1" x14ac:dyDescent="0.35">
      <c r="C125" s="73"/>
      <c r="D125" s="67"/>
      <c r="E125" s="67"/>
      <c r="F125" s="82"/>
      <c r="G125" s="82"/>
    </row>
    <row r="126" spans="3:7" ht="15" customHeight="1" x14ac:dyDescent="0.35">
      <c r="C126" s="73"/>
      <c r="D126" s="67"/>
      <c r="E126" s="67"/>
      <c r="F126" s="82"/>
      <c r="G126" s="82"/>
    </row>
    <row r="127" spans="3:7" ht="15" customHeight="1" x14ac:dyDescent="0.35">
      <c r="C127" s="73"/>
      <c r="D127" s="67"/>
      <c r="E127" s="67"/>
      <c r="F127" s="82"/>
      <c r="G127" s="8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K63"/>
  <sheetViews>
    <sheetView showGridLines="0" workbookViewId="0"/>
  </sheetViews>
  <sheetFormatPr defaultColWidth="9.1796875" defaultRowHeight="15" customHeight="1" x14ac:dyDescent="0.35"/>
  <cols>
    <col min="1" max="1" width="1.81640625" style="18" customWidth="1"/>
    <col min="2" max="2" width="9.1796875" style="18"/>
    <col min="3" max="11" width="15.81640625" style="18" customWidth="1"/>
    <col min="12" max="16384" width="9.179687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56"/>
      <c r="F5" s="56"/>
      <c r="G5" s="49"/>
    </row>
    <row r="6" spans="1:11" ht="15" customHeight="1" x14ac:dyDescent="0.35">
      <c r="A6" s="53"/>
      <c r="B6" s="75" t="str">
        <f>Índice!B5</f>
        <v>Relatório de Estabilidade Financeira - junho 2022</v>
      </c>
      <c r="C6" s="57"/>
      <c r="D6" s="58"/>
      <c r="E6" s="58"/>
      <c r="F6" s="58"/>
      <c r="G6" s="53"/>
    </row>
    <row r="7" spans="1:11" ht="15" customHeight="1" x14ac:dyDescent="0.35">
      <c r="A7" s="53"/>
      <c r="B7" s="76" t="str">
        <f>Contents!B5</f>
        <v>Financial Stability Report - June 2022</v>
      </c>
      <c r="C7" s="57"/>
      <c r="D7" s="58"/>
      <c r="E7" s="58"/>
      <c r="F7" s="58"/>
      <c r="G7" s="53"/>
    </row>
    <row r="8" spans="1:11" ht="8.15" customHeight="1" x14ac:dyDescent="0.35">
      <c r="A8" s="53"/>
      <c r="B8" s="59"/>
      <c r="C8" s="57"/>
      <c r="D8" s="58"/>
      <c r="E8" s="58"/>
      <c r="F8" s="58"/>
      <c r="G8" s="53"/>
    </row>
    <row r="9" spans="1:11" ht="15" customHeight="1" x14ac:dyDescent="0.35">
      <c r="A9" s="53"/>
      <c r="B9" s="75" t="str">
        <f>Índice!B9</f>
        <v>1. Vulnerabilidades, riscos e política macroprudencial</v>
      </c>
      <c r="C9" s="57"/>
      <c r="D9" s="58"/>
      <c r="E9" s="58"/>
      <c r="F9" s="58"/>
      <c r="G9" s="53"/>
    </row>
    <row r="10" spans="1:11" ht="15" customHeight="1" x14ac:dyDescent="0.35">
      <c r="A10" s="53"/>
      <c r="B10" s="76" t="str">
        <f>Contents!B9</f>
        <v>1. Vulnerabilities, risks and macroprudential policy</v>
      </c>
      <c r="C10" s="57"/>
      <c r="D10" s="58"/>
      <c r="E10" s="58"/>
      <c r="F10" s="58"/>
      <c r="G10" s="53"/>
    </row>
    <row r="11" spans="1:11" ht="8.15" customHeight="1" x14ac:dyDescent="0.35">
      <c r="A11" s="49"/>
      <c r="B11" s="60"/>
      <c r="C11" s="61"/>
      <c r="D11" s="56"/>
      <c r="E11" s="56"/>
      <c r="F11" s="56"/>
      <c r="G11" s="49"/>
    </row>
    <row r="12" spans="1:11" ht="15" customHeight="1" x14ac:dyDescent="0.35">
      <c r="A12" s="51"/>
      <c r="B12" s="74" t="s">
        <v>1181</v>
      </c>
      <c r="C12" s="62"/>
      <c r="D12" s="63"/>
      <c r="E12" s="63"/>
      <c r="F12" s="63"/>
      <c r="G12" s="51"/>
    </row>
    <row r="13" spans="1:11" ht="15" customHeight="1" x14ac:dyDescent="0.35">
      <c r="A13" s="51"/>
      <c r="B13" s="77" t="s">
        <v>1180</v>
      </c>
      <c r="C13" s="62"/>
      <c r="D13" s="63"/>
      <c r="E13" s="63"/>
      <c r="F13" s="63"/>
      <c r="G13" s="51"/>
    </row>
    <row r="14" spans="1:11" ht="8.15" customHeight="1" x14ac:dyDescent="0.35">
      <c r="A14" s="51"/>
      <c r="B14" s="51"/>
      <c r="C14" s="51"/>
      <c r="D14" s="51"/>
      <c r="E14" s="51"/>
      <c r="F14" s="51"/>
      <c r="G14" s="51"/>
    </row>
    <row r="15" spans="1:11" ht="39" x14ac:dyDescent="0.35">
      <c r="A15" s="51"/>
      <c r="B15" s="51"/>
      <c r="C15" s="17"/>
      <c r="E15" s="70"/>
      <c r="F15" s="70" t="s">
        <v>2</v>
      </c>
      <c r="G15" s="71" t="s">
        <v>1179</v>
      </c>
      <c r="H15" s="71" t="s">
        <v>1179</v>
      </c>
      <c r="I15" s="71" t="s">
        <v>1179</v>
      </c>
      <c r="J15" s="71" t="s">
        <v>1179</v>
      </c>
      <c r="K15" s="71" t="s">
        <v>1179</v>
      </c>
    </row>
    <row r="16" spans="1:11" ht="26" x14ac:dyDescent="0.35">
      <c r="A16" s="51"/>
      <c r="B16" s="51"/>
      <c r="C16" s="45"/>
      <c r="E16" s="68"/>
      <c r="F16" s="68" t="s">
        <v>131</v>
      </c>
      <c r="G16" s="69" t="s">
        <v>1561</v>
      </c>
      <c r="H16" s="69" t="s">
        <v>1561</v>
      </c>
      <c r="I16" s="69" t="s">
        <v>1561</v>
      </c>
      <c r="J16" s="69" t="s">
        <v>1561</v>
      </c>
      <c r="K16" s="69" t="s">
        <v>1561</v>
      </c>
    </row>
    <row r="17" spans="1:11" ht="8.15" customHeight="1" x14ac:dyDescent="0.35">
      <c r="A17" s="55"/>
      <c r="B17" s="55"/>
      <c r="C17" s="45"/>
      <c r="D17" s="45"/>
      <c r="E17" s="45"/>
      <c r="F17" s="45"/>
      <c r="G17" s="45"/>
    </row>
    <row r="18" spans="1:11" x14ac:dyDescent="0.4">
      <c r="A18" s="50"/>
      <c r="B18" s="50"/>
      <c r="C18" s="46"/>
      <c r="D18" s="46"/>
      <c r="E18" s="46"/>
      <c r="F18" s="46"/>
      <c r="G18" s="72" t="s">
        <v>1178</v>
      </c>
      <c r="H18" s="72" t="s">
        <v>1177</v>
      </c>
      <c r="I18" s="72" t="s">
        <v>1176</v>
      </c>
      <c r="J18" s="72" t="s">
        <v>1175</v>
      </c>
      <c r="K18" s="72" t="s">
        <v>1174</v>
      </c>
    </row>
    <row r="19" spans="1:11" ht="14.5" x14ac:dyDescent="0.35">
      <c r="A19" s="51"/>
      <c r="B19" s="51"/>
      <c r="C19" s="46"/>
      <c r="D19" s="47"/>
      <c r="E19" s="47"/>
      <c r="F19" s="47"/>
      <c r="G19" s="66" t="s">
        <v>1173</v>
      </c>
      <c r="H19" s="66" t="s">
        <v>1172</v>
      </c>
      <c r="I19" s="66" t="s">
        <v>1171</v>
      </c>
      <c r="J19" s="66" t="s">
        <v>1170</v>
      </c>
      <c r="K19" s="66" t="s">
        <v>1169</v>
      </c>
    </row>
    <row r="20" spans="1:11" ht="15" customHeight="1" x14ac:dyDescent="0.35">
      <c r="A20" s="51"/>
      <c r="B20" s="51"/>
      <c r="C20" s="73" t="s">
        <v>9</v>
      </c>
      <c r="D20" s="67" t="s">
        <v>9</v>
      </c>
      <c r="E20" s="73" t="s">
        <v>12</v>
      </c>
      <c r="F20" s="67" t="s">
        <v>83</v>
      </c>
      <c r="G20" s="83">
        <v>13.64</v>
      </c>
      <c r="H20" s="83">
        <v>22.73</v>
      </c>
      <c r="I20" s="83">
        <v>36.36</v>
      </c>
      <c r="J20" s="83">
        <v>22.73</v>
      </c>
      <c r="K20" s="83">
        <v>4.55</v>
      </c>
    </row>
    <row r="21" spans="1:11" ht="15" customHeight="1" x14ac:dyDescent="0.35">
      <c r="A21" s="51"/>
      <c r="B21" s="51"/>
      <c r="C21" s="73"/>
      <c r="D21" s="67"/>
      <c r="E21" s="73" t="s">
        <v>5</v>
      </c>
      <c r="F21" s="67" t="s">
        <v>85</v>
      </c>
      <c r="G21" s="83">
        <v>5</v>
      </c>
      <c r="H21" s="83">
        <v>10</v>
      </c>
      <c r="I21" s="83">
        <v>50</v>
      </c>
      <c r="J21" s="83">
        <v>25</v>
      </c>
      <c r="K21" s="83">
        <v>10</v>
      </c>
    </row>
    <row r="22" spans="1:11" ht="15" customHeight="1" x14ac:dyDescent="0.35">
      <c r="A22" s="51"/>
      <c r="B22" s="51"/>
      <c r="C22" s="73"/>
      <c r="D22" s="67"/>
      <c r="E22" s="73" t="s">
        <v>7</v>
      </c>
      <c r="F22" s="67" t="s">
        <v>87</v>
      </c>
      <c r="G22" s="83">
        <v>3.7</v>
      </c>
      <c r="H22" s="83">
        <v>14.81</v>
      </c>
      <c r="I22" s="83">
        <v>55.56</v>
      </c>
      <c r="J22" s="83">
        <v>25.93</v>
      </c>
      <c r="K22" s="83">
        <v>0</v>
      </c>
    </row>
    <row r="23" spans="1:11" ht="15" customHeight="1" x14ac:dyDescent="0.35">
      <c r="A23" s="49"/>
      <c r="B23" s="49"/>
      <c r="C23" s="73"/>
      <c r="D23" s="67"/>
      <c r="E23" s="73" t="s">
        <v>18</v>
      </c>
      <c r="F23" s="67" t="s">
        <v>63</v>
      </c>
      <c r="G23" s="83">
        <v>0</v>
      </c>
      <c r="H23" s="83">
        <v>31.58</v>
      </c>
      <c r="I23" s="83">
        <v>52.63</v>
      </c>
      <c r="J23" s="83">
        <v>15.79</v>
      </c>
      <c r="K23" s="83">
        <v>0</v>
      </c>
    </row>
    <row r="24" spans="1:11" ht="15" customHeight="1" x14ac:dyDescent="0.35">
      <c r="C24" s="73"/>
      <c r="D24" s="67"/>
      <c r="E24" s="73" t="s">
        <v>35</v>
      </c>
      <c r="F24" s="67" t="s">
        <v>65</v>
      </c>
      <c r="G24" s="83">
        <v>0</v>
      </c>
      <c r="H24" s="83">
        <v>6.67</v>
      </c>
      <c r="I24" s="83">
        <v>73.33</v>
      </c>
      <c r="J24" s="83">
        <v>20</v>
      </c>
      <c r="K24" s="83">
        <v>0</v>
      </c>
    </row>
    <row r="25" spans="1:11" ht="15" customHeight="1" x14ac:dyDescent="0.35">
      <c r="C25" s="73"/>
      <c r="D25" s="67"/>
      <c r="E25" s="67"/>
      <c r="F25" s="67"/>
      <c r="G25" s="83"/>
      <c r="H25" s="83"/>
      <c r="I25" s="83"/>
      <c r="J25" s="83"/>
      <c r="K25" s="83"/>
    </row>
    <row r="26" spans="1:11" ht="15" customHeight="1" x14ac:dyDescent="0.35">
      <c r="C26" s="73" t="s">
        <v>428</v>
      </c>
      <c r="D26" s="67" t="s">
        <v>434</v>
      </c>
      <c r="E26" s="73" t="s">
        <v>12</v>
      </c>
      <c r="F26" s="67" t="s">
        <v>83</v>
      </c>
      <c r="G26" s="83">
        <v>1.44</v>
      </c>
      <c r="H26" s="83">
        <v>8.92</v>
      </c>
      <c r="I26" s="83">
        <v>30.58</v>
      </c>
      <c r="J26" s="83">
        <v>40.22</v>
      </c>
      <c r="K26" s="83">
        <v>18.850000000000001</v>
      </c>
    </row>
    <row r="27" spans="1:11" ht="15" customHeight="1" x14ac:dyDescent="0.35">
      <c r="C27" s="73"/>
      <c r="D27" s="67"/>
      <c r="E27" s="73" t="s">
        <v>5</v>
      </c>
      <c r="F27" s="67" t="s">
        <v>85</v>
      </c>
      <c r="G27" s="83">
        <v>1.72</v>
      </c>
      <c r="H27" s="83">
        <v>6.11</v>
      </c>
      <c r="I27" s="83">
        <v>32.39</v>
      </c>
      <c r="J27" s="83">
        <v>50.97</v>
      </c>
      <c r="K27" s="83">
        <v>8.8000000000000007</v>
      </c>
    </row>
    <row r="28" spans="1:11" ht="15" customHeight="1" x14ac:dyDescent="0.35">
      <c r="C28" s="73"/>
      <c r="D28" s="67"/>
      <c r="E28" s="73" t="s">
        <v>7</v>
      </c>
      <c r="F28" s="67" t="s">
        <v>87</v>
      </c>
      <c r="G28" s="83">
        <v>0.76</v>
      </c>
      <c r="H28" s="83">
        <v>7.44</v>
      </c>
      <c r="I28" s="83">
        <v>35.33</v>
      </c>
      <c r="J28" s="83">
        <v>44.36</v>
      </c>
      <c r="K28" s="83">
        <v>12.1</v>
      </c>
    </row>
    <row r="29" spans="1:11" ht="15" customHeight="1" x14ac:dyDescent="0.35">
      <c r="C29" s="73"/>
      <c r="D29" s="67"/>
      <c r="E29" s="73" t="s">
        <v>18</v>
      </c>
      <c r="F29" s="67" t="s">
        <v>63</v>
      </c>
      <c r="G29" s="83">
        <v>0.34</v>
      </c>
      <c r="H29" s="83">
        <v>5.96</v>
      </c>
      <c r="I29" s="83">
        <v>37.96</v>
      </c>
      <c r="J29" s="83">
        <v>41.48</v>
      </c>
      <c r="K29" s="83">
        <v>14.26</v>
      </c>
    </row>
    <row r="30" spans="1:11" ht="15" customHeight="1" x14ac:dyDescent="0.35">
      <c r="C30" s="73"/>
      <c r="D30" s="67"/>
      <c r="E30" s="73" t="s">
        <v>35</v>
      </c>
      <c r="F30" s="67" t="s">
        <v>65</v>
      </c>
      <c r="G30" s="83">
        <v>0.48</v>
      </c>
      <c r="H30" s="83">
        <v>3.31</v>
      </c>
      <c r="I30" s="83">
        <v>37.17</v>
      </c>
      <c r="J30" s="83">
        <v>45.39</v>
      </c>
      <c r="K30" s="83">
        <v>13.64</v>
      </c>
    </row>
    <row r="31" spans="1:11" ht="15" customHeight="1" x14ac:dyDescent="0.35">
      <c r="C31" s="73"/>
      <c r="D31" s="67"/>
      <c r="E31" s="67"/>
      <c r="F31" s="67"/>
      <c r="G31" s="83"/>
      <c r="H31" s="83"/>
      <c r="I31" s="82"/>
      <c r="J31" s="82"/>
      <c r="K31" s="82"/>
    </row>
    <row r="32" spans="1:11" ht="15" customHeight="1" x14ac:dyDescent="0.35">
      <c r="C32" s="73"/>
      <c r="D32" s="67"/>
      <c r="E32" s="67"/>
      <c r="F32" s="67"/>
      <c r="G32" s="83"/>
      <c r="H32" s="83"/>
      <c r="I32" s="82"/>
      <c r="J32" s="82"/>
      <c r="K32" s="82"/>
    </row>
    <row r="33" spans="3:11" ht="15" customHeight="1" x14ac:dyDescent="0.35">
      <c r="C33" s="73"/>
      <c r="D33" s="67"/>
      <c r="E33" s="67"/>
      <c r="F33" s="67"/>
      <c r="G33" s="83"/>
      <c r="H33" s="83"/>
      <c r="I33" s="82"/>
      <c r="J33" s="82"/>
      <c r="K33" s="82"/>
    </row>
    <row r="34" spans="3:11" ht="15" customHeight="1" x14ac:dyDescent="0.35">
      <c r="C34" s="73"/>
      <c r="D34" s="67"/>
      <c r="E34" s="67"/>
      <c r="F34" s="67"/>
      <c r="G34" s="83"/>
      <c r="H34" s="83"/>
      <c r="I34" s="82"/>
      <c r="J34" s="82"/>
      <c r="K34" s="82"/>
    </row>
    <row r="35" spans="3:11" ht="15" customHeight="1" x14ac:dyDescent="0.35">
      <c r="C35" s="73"/>
      <c r="D35" s="67"/>
      <c r="E35" s="67"/>
      <c r="F35" s="67"/>
      <c r="G35" s="83"/>
      <c r="H35" s="83"/>
      <c r="I35" s="82"/>
      <c r="J35" s="82"/>
      <c r="K35" s="82"/>
    </row>
    <row r="36" spans="3:11" ht="15" customHeight="1" x14ac:dyDescent="0.35">
      <c r="C36" s="73"/>
      <c r="D36" s="67"/>
      <c r="E36" s="67"/>
      <c r="F36" s="67"/>
      <c r="G36" s="83"/>
      <c r="H36" s="83"/>
      <c r="I36" s="82"/>
      <c r="J36" s="82"/>
      <c r="K36" s="82"/>
    </row>
    <row r="37" spans="3:11" ht="15" customHeight="1" x14ac:dyDescent="0.35">
      <c r="C37" s="73"/>
      <c r="D37" s="67"/>
      <c r="E37" s="67"/>
      <c r="F37" s="67"/>
      <c r="G37" s="83"/>
      <c r="H37" s="83"/>
      <c r="I37" s="82"/>
      <c r="J37" s="82"/>
      <c r="K37" s="82"/>
    </row>
    <row r="38" spans="3:11" ht="15" customHeight="1" x14ac:dyDescent="0.35">
      <c r="C38" s="73"/>
      <c r="D38" s="67"/>
      <c r="E38" s="67"/>
      <c r="F38" s="67"/>
      <c r="G38" s="83"/>
      <c r="H38" s="83"/>
      <c r="I38" s="82"/>
      <c r="J38" s="82"/>
      <c r="K38" s="82"/>
    </row>
    <row r="39" spans="3:11" ht="15" customHeight="1" x14ac:dyDescent="0.35">
      <c r="C39" s="73"/>
      <c r="D39" s="67"/>
      <c r="E39" s="67"/>
      <c r="F39" s="67"/>
      <c r="G39" s="83"/>
      <c r="H39" s="83"/>
      <c r="I39" s="82"/>
      <c r="J39" s="82"/>
      <c r="K39" s="82"/>
    </row>
    <row r="40" spans="3:11" ht="15" customHeight="1" x14ac:dyDescent="0.35">
      <c r="C40" s="73"/>
      <c r="D40" s="67"/>
      <c r="E40" s="67"/>
      <c r="F40" s="67"/>
      <c r="G40" s="83"/>
      <c r="H40" s="83"/>
      <c r="I40" s="82"/>
      <c r="J40" s="82"/>
      <c r="K40" s="82"/>
    </row>
    <row r="41" spans="3:11" ht="15" customHeight="1" x14ac:dyDescent="0.35">
      <c r="C41" s="73"/>
      <c r="D41" s="67"/>
      <c r="E41" s="67"/>
      <c r="F41" s="67"/>
      <c r="G41" s="83"/>
      <c r="H41" s="83"/>
      <c r="I41" s="82"/>
      <c r="J41" s="82"/>
      <c r="K41" s="82"/>
    </row>
    <row r="42" spans="3:11" ht="15" customHeight="1" x14ac:dyDescent="0.35">
      <c r="C42" s="73"/>
      <c r="D42" s="67"/>
      <c r="E42" s="67"/>
      <c r="F42" s="67"/>
      <c r="G42" s="83"/>
      <c r="H42" s="83"/>
      <c r="I42" s="82"/>
      <c r="J42" s="82"/>
      <c r="K42" s="82"/>
    </row>
    <row r="43" spans="3:11" ht="15" customHeight="1" x14ac:dyDescent="0.35">
      <c r="C43" s="73"/>
      <c r="D43" s="67"/>
      <c r="E43" s="67"/>
      <c r="F43" s="67"/>
      <c r="G43" s="83"/>
      <c r="H43" s="83"/>
      <c r="I43" s="82"/>
      <c r="J43" s="82"/>
      <c r="K43" s="82"/>
    </row>
    <row r="44" spans="3:11" ht="15" customHeight="1" x14ac:dyDescent="0.35">
      <c r="C44" s="73"/>
      <c r="D44" s="67"/>
      <c r="E44" s="67"/>
      <c r="F44" s="67"/>
      <c r="G44" s="83"/>
      <c r="H44" s="83"/>
      <c r="I44" s="82"/>
      <c r="J44" s="82"/>
      <c r="K44" s="82"/>
    </row>
    <row r="45" spans="3:11" ht="15" customHeight="1" x14ac:dyDescent="0.35">
      <c r="C45" s="73"/>
      <c r="D45" s="67"/>
      <c r="E45" s="67"/>
      <c r="F45" s="67"/>
      <c r="G45" s="83"/>
      <c r="H45" s="83"/>
      <c r="I45" s="82"/>
      <c r="J45" s="82"/>
      <c r="K45" s="82"/>
    </row>
    <row r="46" spans="3:11" ht="15" customHeight="1" x14ac:dyDescent="0.35">
      <c r="C46" s="73"/>
      <c r="D46" s="67"/>
      <c r="E46" s="67"/>
      <c r="F46" s="67"/>
      <c r="G46" s="83"/>
      <c r="H46" s="83"/>
      <c r="I46" s="82"/>
      <c r="J46" s="82"/>
      <c r="K46" s="82"/>
    </row>
    <row r="47" spans="3:11" ht="15" customHeight="1" x14ac:dyDescent="0.35">
      <c r="C47" s="73"/>
      <c r="D47" s="67"/>
      <c r="E47" s="67"/>
      <c r="F47" s="67"/>
      <c r="G47" s="83"/>
      <c r="H47" s="83"/>
      <c r="I47" s="82"/>
      <c r="J47" s="82"/>
      <c r="K47" s="82"/>
    </row>
    <row r="48" spans="3:11" ht="15" customHeight="1" x14ac:dyDescent="0.35">
      <c r="C48" s="73"/>
      <c r="D48" s="67"/>
      <c r="E48" s="67"/>
      <c r="F48" s="67"/>
      <c r="G48" s="83"/>
      <c r="H48" s="83"/>
      <c r="I48" s="82"/>
      <c r="J48" s="82"/>
      <c r="K48" s="82"/>
    </row>
    <row r="49" spans="3:11" ht="15" customHeight="1" x14ac:dyDescent="0.35">
      <c r="C49" s="73"/>
      <c r="D49" s="67"/>
      <c r="E49" s="67"/>
      <c r="F49" s="67"/>
      <c r="G49" s="83"/>
      <c r="H49" s="83"/>
      <c r="I49" s="82"/>
      <c r="J49" s="82"/>
      <c r="K49" s="82"/>
    </row>
    <row r="50" spans="3:11" ht="15" customHeight="1" x14ac:dyDescent="0.35">
      <c r="C50" s="73"/>
      <c r="D50" s="67"/>
      <c r="E50" s="67"/>
      <c r="F50" s="67"/>
      <c r="G50" s="83"/>
      <c r="H50" s="83"/>
      <c r="I50" s="82"/>
      <c r="J50" s="82"/>
      <c r="K50" s="82"/>
    </row>
    <row r="51" spans="3:11" ht="15" customHeight="1" x14ac:dyDescent="0.35">
      <c r="C51" s="73"/>
      <c r="D51" s="67"/>
      <c r="E51" s="67"/>
      <c r="F51" s="67"/>
      <c r="G51" s="83"/>
      <c r="H51" s="83"/>
      <c r="I51" s="82"/>
      <c r="J51" s="82"/>
      <c r="K51" s="82"/>
    </row>
    <row r="52" spans="3:11" ht="15" customHeight="1" x14ac:dyDescent="0.35">
      <c r="C52" s="73"/>
      <c r="D52" s="67"/>
      <c r="E52" s="67"/>
      <c r="F52" s="67"/>
      <c r="G52" s="83"/>
      <c r="H52" s="83"/>
      <c r="I52" s="82"/>
      <c r="J52" s="82"/>
      <c r="K52" s="82"/>
    </row>
    <row r="53" spans="3:11" ht="15" customHeight="1" x14ac:dyDescent="0.35">
      <c r="C53" s="73"/>
      <c r="D53" s="67"/>
      <c r="E53" s="67"/>
      <c r="F53" s="67"/>
      <c r="G53" s="83"/>
      <c r="H53" s="83"/>
      <c r="I53" s="82"/>
      <c r="J53" s="82"/>
      <c r="K53" s="82"/>
    </row>
    <row r="54" spans="3:11" ht="15" customHeight="1" x14ac:dyDescent="0.35">
      <c r="C54" s="73"/>
      <c r="D54" s="67"/>
      <c r="E54" s="67"/>
      <c r="F54" s="67"/>
      <c r="G54" s="83"/>
      <c r="H54" s="83"/>
      <c r="I54" s="82"/>
      <c r="J54" s="82"/>
      <c r="K54" s="82"/>
    </row>
    <row r="55" spans="3:11" ht="15" customHeight="1" x14ac:dyDescent="0.35">
      <c r="E55" s="67"/>
      <c r="F55" s="67"/>
      <c r="G55" s="83"/>
      <c r="H55" s="83"/>
      <c r="I55" s="82"/>
      <c r="J55" s="82"/>
      <c r="K55" s="82"/>
    </row>
    <row r="56" spans="3:11" ht="15" customHeight="1" x14ac:dyDescent="0.35">
      <c r="E56" s="67"/>
      <c r="F56" s="67"/>
      <c r="G56" s="83"/>
      <c r="H56" s="83"/>
      <c r="I56" s="82"/>
      <c r="J56" s="82"/>
      <c r="K56" s="82"/>
    </row>
    <row r="57" spans="3:11" ht="15" customHeight="1" x14ac:dyDescent="0.35">
      <c r="E57" s="67"/>
      <c r="F57" s="67"/>
      <c r="G57" s="83"/>
      <c r="H57" s="83"/>
      <c r="I57" s="82"/>
      <c r="J57" s="82"/>
      <c r="K57" s="82"/>
    </row>
    <row r="58" spans="3:11" ht="15" customHeight="1" x14ac:dyDescent="0.35">
      <c r="E58" s="67"/>
      <c r="F58" s="67"/>
      <c r="G58" s="83"/>
      <c r="H58" s="83"/>
      <c r="I58" s="82"/>
      <c r="J58" s="82"/>
      <c r="K58" s="82"/>
    </row>
    <row r="59" spans="3:11" ht="15" customHeight="1" x14ac:dyDescent="0.35">
      <c r="E59" s="67"/>
      <c r="F59" s="67"/>
      <c r="G59" s="83"/>
      <c r="H59" s="83"/>
      <c r="I59" s="82"/>
      <c r="J59" s="82"/>
      <c r="K59" s="82"/>
    </row>
    <row r="60" spans="3:11" ht="15" customHeight="1" x14ac:dyDescent="0.35">
      <c r="E60" s="67"/>
      <c r="F60" s="67"/>
      <c r="G60" s="83"/>
      <c r="H60" s="83"/>
      <c r="I60" s="82"/>
      <c r="J60" s="82"/>
      <c r="K60" s="82"/>
    </row>
    <row r="61" spans="3:11" ht="15" customHeight="1" x14ac:dyDescent="0.35">
      <c r="E61" s="67"/>
      <c r="F61" s="67"/>
      <c r="G61" s="83"/>
      <c r="H61" s="83"/>
      <c r="I61" s="82"/>
      <c r="J61" s="82"/>
      <c r="K61" s="82"/>
    </row>
    <row r="62" spans="3:11" ht="15" customHeight="1" x14ac:dyDescent="0.35">
      <c r="E62" s="67"/>
      <c r="F62" s="67"/>
      <c r="G62" s="83"/>
      <c r="H62" s="83"/>
      <c r="I62" s="82"/>
      <c r="J62" s="82"/>
      <c r="K62" s="82"/>
    </row>
    <row r="63" spans="3:11" ht="15" customHeight="1" x14ac:dyDescent="0.35">
      <c r="E63" s="67"/>
      <c r="F63" s="67"/>
      <c r="G63" s="83"/>
      <c r="H63" s="83"/>
      <c r="I63" s="82"/>
      <c r="J63" s="82"/>
      <c r="K63" s="8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E61"/>
  <sheetViews>
    <sheetView showGridLines="0" workbookViewId="0"/>
  </sheetViews>
  <sheetFormatPr defaultColWidth="9.1796875" defaultRowHeight="15" customHeight="1" x14ac:dyDescent="0.35"/>
  <cols>
    <col min="1" max="1" width="1.81640625" style="18" customWidth="1"/>
    <col min="2" max="2" width="9.1796875" style="18"/>
    <col min="3" max="5" width="15.81640625" style="18" customWidth="1"/>
    <col min="6" max="16384" width="9.1796875" style="18"/>
  </cols>
  <sheetData>
    <row r="1" spans="1:5" ht="15" customHeight="1" x14ac:dyDescent="0.35">
      <c r="A1" s="48"/>
      <c r="B1" s="52"/>
      <c r="C1" s="48"/>
      <c r="D1" s="48"/>
      <c r="E1" s="48"/>
    </row>
    <row r="2" spans="1:5" ht="15" customHeight="1" x14ac:dyDescent="0.35">
      <c r="A2" s="48"/>
      <c r="B2" s="48"/>
      <c r="C2" s="48"/>
      <c r="D2" s="48"/>
      <c r="E2" s="48"/>
    </row>
    <row r="3" spans="1:5" ht="8.15" customHeight="1" x14ac:dyDescent="0.35">
      <c r="A3" s="48"/>
      <c r="B3" s="48"/>
      <c r="C3" s="48"/>
      <c r="D3" s="48"/>
      <c r="E3" s="48"/>
    </row>
    <row r="4" spans="1:5" ht="15" customHeight="1" x14ac:dyDescent="0.35">
      <c r="A4" s="48"/>
      <c r="B4" s="80" t="str">
        <f>HYPERLINK("#"&amp;"Índice!B7",Índice!B7)</f>
        <v>Índice</v>
      </c>
      <c r="C4" s="80" t="str">
        <f>HYPERLINK("#"&amp;"Contents!B7",Contents!B7)</f>
        <v>Contents</v>
      </c>
      <c r="D4" s="48"/>
      <c r="E4" s="48"/>
    </row>
    <row r="5" spans="1:5" ht="8.15" customHeight="1" x14ac:dyDescent="0.35">
      <c r="A5" s="49"/>
      <c r="B5" s="49"/>
      <c r="C5" s="56"/>
      <c r="D5" s="56"/>
      <c r="E5" s="49"/>
    </row>
    <row r="6" spans="1:5" ht="15" customHeight="1" x14ac:dyDescent="0.35">
      <c r="A6" s="53"/>
      <c r="B6" s="75" t="str">
        <f>Índice!B5</f>
        <v>Relatório de Estabilidade Financeira - junho 2022</v>
      </c>
      <c r="C6" s="57"/>
      <c r="D6" s="58"/>
      <c r="E6" s="53"/>
    </row>
    <row r="7" spans="1:5" ht="15" customHeight="1" x14ac:dyDescent="0.35">
      <c r="A7" s="53"/>
      <c r="B7" s="76" t="str">
        <f>Contents!B5</f>
        <v>Financial Stability Report - June 2022</v>
      </c>
      <c r="C7" s="57"/>
      <c r="D7" s="58"/>
      <c r="E7" s="53"/>
    </row>
    <row r="8" spans="1:5" ht="8.15" customHeight="1" x14ac:dyDescent="0.35">
      <c r="A8" s="53"/>
      <c r="B8" s="59"/>
      <c r="C8" s="57"/>
      <c r="D8" s="58"/>
      <c r="E8" s="53"/>
    </row>
    <row r="9" spans="1:5" ht="15" customHeight="1" x14ac:dyDescent="0.35">
      <c r="A9" s="53"/>
      <c r="B9" s="75" t="str">
        <f>Índice!B9</f>
        <v>1. Vulnerabilidades, riscos e política macroprudencial</v>
      </c>
      <c r="C9" s="57"/>
      <c r="D9" s="58"/>
      <c r="E9" s="53"/>
    </row>
    <row r="10" spans="1:5" ht="15" customHeight="1" x14ac:dyDescent="0.35">
      <c r="A10" s="53"/>
      <c r="B10" s="76" t="str">
        <f>Contents!B9</f>
        <v>1. Vulnerabilities, risks and macroprudential policy</v>
      </c>
      <c r="C10" s="57"/>
      <c r="D10" s="58"/>
      <c r="E10" s="53"/>
    </row>
    <row r="11" spans="1:5" ht="8.15" customHeight="1" x14ac:dyDescent="0.35">
      <c r="A11" s="49"/>
      <c r="B11" s="60"/>
      <c r="C11" s="61"/>
      <c r="D11" s="56"/>
      <c r="E11" s="49"/>
    </row>
    <row r="12" spans="1:5" ht="15" customHeight="1" x14ac:dyDescent="0.35">
      <c r="A12" s="51"/>
      <c r="B12" s="74" t="s">
        <v>1168</v>
      </c>
      <c r="C12" s="62"/>
      <c r="D12" s="63"/>
      <c r="E12" s="51"/>
    </row>
    <row r="13" spans="1:5" ht="15" customHeight="1" x14ac:dyDescent="0.35">
      <c r="A13" s="51"/>
      <c r="B13" s="77" t="s">
        <v>1167</v>
      </c>
      <c r="C13" s="62"/>
      <c r="D13" s="63"/>
      <c r="E13" s="51"/>
    </row>
    <row r="14" spans="1:5" ht="8.15" customHeight="1" x14ac:dyDescent="0.35">
      <c r="A14" s="51"/>
      <c r="B14" s="51"/>
      <c r="C14" s="51"/>
      <c r="D14" s="51"/>
      <c r="E14" s="51"/>
    </row>
    <row r="15" spans="1:5" ht="39" x14ac:dyDescent="0.35">
      <c r="A15" s="51"/>
      <c r="B15" s="51"/>
      <c r="C15" s="17"/>
      <c r="D15" s="70" t="s">
        <v>2</v>
      </c>
      <c r="E15" s="71" t="s">
        <v>1166</v>
      </c>
    </row>
    <row r="16" spans="1:5" ht="26" x14ac:dyDescent="0.35">
      <c r="A16" s="51"/>
      <c r="B16" s="51"/>
      <c r="C16" s="45"/>
      <c r="D16" s="68" t="s">
        <v>131</v>
      </c>
      <c r="E16" s="69" t="s">
        <v>1560</v>
      </c>
    </row>
    <row r="17" spans="1:5" ht="8.15" customHeight="1" x14ac:dyDescent="0.35">
      <c r="A17" s="55"/>
      <c r="B17" s="55"/>
      <c r="C17" s="45"/>
      <c r="D17" s="45"/>
      <c r="E17" s="45"/>
    </row>
    <row r="18" spans="1:5" ht="15" customHeight="1" x14ac:dyDescent="0.35">
      <c r="A18" s="51"/>
      <c r="B18" s="51"/>
      <c r="C18" s="73" t="s">
        <v>175</v>
      </c>
      <c r="D18" s="67" t="s">
        <v>175</v>
      </c>
      <c r="E18" s="83">
        <v>67.252868497978213</v>
      </c>
    </row>
    <row r="19" spans="1:5" ht="15" customHeight="1" x14ac:dyDescent="0.35">
      <c r="A19" s="51"/>
      <c r="B19" s="51"/>
      <c r="C19" s="73" t="s">
        <v>173</v>
      </c>
      <c r="D19" s="67" t="s">
        <v>173</v>
      </c>
      <c r="E19" s="83">
        <v>63.229358319695564</v>
      </c>
    </row>
    <row r="20" spans="1:5" ht="15" customHeight="1" x14ac:dyDescent="0.35">
      <c r="A20" s="51"/>
      <c r="B20" s="51"/>
      <c r="C20" s="73" t="s">
        <v>171</v>
      </c>
      <c r="D20" s="67" t="s">
        <v>171</v>
      </c>
      <c r="E20" s="83">
        <v>59.296749250280122</v>
      </c>
    </row>
    <row r="21" spans="1:5" ht="15" customHeight="1" x14ac:dyDescent="0.35">
      <c r="A21" s="49"/>
      <c r="B21" s="49"/>
      <c r="C21" s="73" t="s">
        <v>177</v>
      </c>
      <c r="D21" s="67" t="s">
        <v>177</v>
      </c>
      <c r="E21" s="83">
        <v>55.357228484189527</v>
      </c>
    </row>
    <row r="22" spans="1:5" ht="15" customHeight="1" x14ac:dyDescent="0.35">
      <c r="C22" s="73" t="s">
        <v>162</v>
      </c>
      <c r="D22" s="67" t="s">
        <v>162</v>
      </c>
      <c r="E22" s="83">
        <v>54.9972783618677</v>
      </c>
    </row>
    <row r="23" spans="1:5" ht="15" customHeight="1" x14ac:dyDescent="0.35">
      <c r="C23" s="73" t="s">
        <v>158</v>
      </c>
      <c r="D23" s="67" t="s">
        <v>158</v>
      </c>
      <c r="E23" s="83">
        <v>44.006578575138803</v>
      </c>
    </row>
    <row r="24" spans="1:5" ht="15" customHeight="1" x14ac:dyDescent="0.35">
      <c r="C24" s="73" t="s">
        <v>169</v>
      </c>
      <c r="D24" s="67" t="s">
        <v>169</v>
      </c>
      <c r="E24" s="83">
        <v>43.522680214363909</v>
      </c>
    </row>
    <row r="25" spans="1:5" ht="15" customHeight="1" x14ac:dyDescent="0.35">
      <c r="C25" s="73" t="s">
        <v>168</v>
      </c>
      <c r="D25" s="67" t="s">
        <v>168</v>
      </c>
      <c r="E25" s="83">
        <v>34.916506518718457</v>
      </c>
    </row>
    <row r="26" spans="1:5" ht="15" customHeight="1" x14ac:dyDescent="0.35">
      <c r="C26" s="73" t="s">
        <v>176</v>
      </c>
      <c r="D26" s="67" t="s">
        <v>176</v>
      </c>
      <c r="E26" s="83">
        <v>34.5622964515509</v>
      </c>
    </row>
    <row r="27" spans="1:5" ht="15" customHeight="1" x14ac:dyDescent="0.35">
      <c r="C27" s="73" t="s">
        <v>167</v>
      </c>
      <c r="D27" s="67" t="s">
        <v>167</v>
      </c>
      <c r="E27" s="83">
        <v>32.652394903872576</v>
      </c>
    </row>
    <row r="28" spans="1:5" ht="15" customHeight="1" x14ac:dyDescent="0.35">
      <c r="C28" s="73" t="s">
        <v>172</v>
      </c>
      <c r="D28" s="67" t="s">
        <v>172</v>
      </c>
      <c r="E28" s="83">
        <v>32.490021717281728</v>
      </c>
    </row>
    <row r="29" spans="1:5" ht="15" customHeight="1" x14ac:dyDescent="0.35">
      <c r="C29" s="73" t="s">
        <v>165</v>
      </c>
      <c r="D29" s="67" t="s">
        <v>165</v>
      </c>
      <c r="E29" s="83">
        <v>29.380398877201674</v>
      </c>
    </row>
    <row r="30" spans="1:5" ht="15" customHeight="1" x14ac:dyDescent="0.35">
      <c r="C30" s="73" t="s">
        <v>163</v>
      </c>
      <c r="D30" s="67" t="s">
        <v>163</v>
      </c>
      <c r="E30" s="83">
        <v>24.855761918682745</v>
      </c>
    </row>
    <row r="31" spans="1:5" ht="15" customHeight="1" x14ac:dyDescent="0.35">
      <c r="C31" s="73" t="s">
        <v>160</v>
      </c>
      <c r="D31" s="67" t="s">
        <v>160</v>
      </c>
      <c r="E31" s="83">
        <v>23.950677285954612</v>
      </c>
    </row>
    <row r="32" spans="1:5" ht="15" customHeight="1" x14ac:dyDescent="0.35">
      <c r="C32" s="73" t="s">
        <v>159</v>
      </c>
      <c r="D32" s="67" t="s">
        <v>159</v>
      </c>
      <c r="E32" s="83">
        <v>20.594984510260844</v>
      </c>
    </row>
    <row r="33" spans="3:5" ht="15" customHeight="1" x14ac:dyDescent="0.35">
      <c r="C33" s="73" t="s">
        <v>174</v>
      </c>
      <c r="D33" s="67" t="s">
        <v>174</v>
      </c>
      <c r="E33" s="83">
        <v>14.364046983831328</v>
      </c>
    </row>
    <row r="34" spans="3:5" ht="15" customHeight="1" x14ac:dyDescent="0.35">
      <c r="C34" s="73"/>
      <c r="D34" s="67"/>
      <c r="E34" s="83"/>
    </row>
    <row r="35" spans="3:5" ht="15" customHeight="1" x14ac:dyDescent="0.35">
      <c r="C35" s="73"/>
      <c r="D35" s="67"/>
      <c r="E35" s="83"/>
    </row>
    <row r="36" spans="3:5" ht="15" customHeight="1" x14ac:dyDescent="0.35">
      <c r="C36" s="73"/>
      <c r="D36" s="67"/>
      <c r="E36" s="83"/>
    </row>
    <row r="37" spans="3:5" ht="15" customHeight="1" x14ac:dyDescent="0.35">
      <c r="C37" s="73"/>
      <c r="D37" s="67"/>
      <c r="E37" s="83"/>
    </row>
    <row r="38" spans="3:5" ht="15" customHeight="1" x14ac:dyDescent="0.35">
      <c r="C38" s="73"/>
      <c r="D38" s="67"/>
      <c r="E38" s="83"/>
    </row>
    <row r="39" spans="3:5" ht="15" customHeight="1" x14ac:dyDescent="0.35">
      <c r="C39" s="73"/>
      <c r="D39" s="67"/>
      <c r="E39" s="83"/>
    </row>
    <row r="40" spans="3:5" ht="15" customHeight="1" x14ac:dyDescent="0.35">
      <c r="C40" s="73"/>
      <c r="D40" s="67"/>
      <c r="E40" s="83"/>
    </row>
    <row r="41" spans="3:5" ht="15" customHeight="1" x14ac:dyDescent="0.35">
      <c r="C41" s="73"/>
      <c r="D41" s="67"/>
      <c r="E41" s="83"/>
    </row>
    <row r="42" spans="3:5" ht="15" customHeight="1" x14ac:dyDescent="0.35">
      <c r="C42" s="73"/>
      <c r="D42" s="67"/>
      <c r="E42" s="83"/>
    </row>
    <row r="43" spans="3:5" ht="15" customHeight="1" x14ac:dyDescent="0.35">
      <c r="C43" s="73"/>
      <c r="D43" s="67"/>
      <c r="E43" s="83"/>
    </row>
    <row r="44" spans="3:5" ht="15" customHeight="1" x14ac:dyDescent="0.35">
      <c r="C44" s="73"/>
      <c r="D44" s="67"/>
      <c r="E44" s="83"/>
    </row>
    <row r="45" spans="3:5" ht="15" customHeight="1" x14ac:dyDescent="0.35">
      <c r="C45" s="73"/>
      <c r="D45" s="67"/>
      <c r="E45" s="83"/>
    </row>
    <row r="46" spans="3:5" ht="15" customHeight="1" x14ac:dyDescent="0.35">
      <c r="C46" s="73"/>
      <c r="D46" s="67"/>
      <c r="E46" s="83"/>
    </row>
    <row r="47" spans="3:5" ht="15" customHeight="1" x14ac:dyDescent="0.35">
      <c r="C47" s="73"/>
      <c r="D47" s="67"/>
      <c r="E47" s="83"/>
    </row>
    <row r="48" spans="3:5" ht="15" customHeight="1" x14ac:dyDescent="0.35">
      <c r="C48" s="73"/>
      <c r="D48" s="67"/>
      <c r="E48" s="83"/>
    </row>
    <row r="49" spans="3:5" ht="15" customHeight="1" x14ac:dyDescent="0.35">
      <c r="C49" s="73"/>
      <c r="D49" s="67"/>
      <c r="E49" s="83"/>
    </row>
    <row r="50" spans="3:5" ht="15" customHeight="1" x14ac:dyDescent="0.35">
      <c r="C50" s="73"/>
      <c r="D50" s="67"/>
      <c r="E50" s="83"/>
    </row>
    <row r="51" spans="3:5" ht="15" customHeight="1" x14ac:dyDescent="0.35">
      <c r="C51" s="73"/>
      <c r="D51" s="67"/>
      <c r="E51" s="83"/>
    </row>
    <row r="52" spans="3:5" ht="15" customHeight="1" x14ac:dyDescent="0.35">
      <c r="C52" s="73"/>
      <c r="D52" s="67"/>
      <c r="E52" s="83"/>
    </row>
    <row r="53" spans="3:5" ht="15" customHeight="1" x14ac:dyDescent="0.35">
      <c r="E53" s="83"/>
    </row>
    <row r="54" spans="3:5" ht="15" customHeight="1" x14ac:dyDescent="0.35">
      <c r="E54" s="83"/>
    </row>
    <row r="55" spans="3:5" ht="15" customHeight="1" x14ac:dyDescent="0.35">
      <c r="E55" s="83"/>
    </row>
    <row r="56" spans="3:5" ht="15" customHeight="1" x14ac:dyDescent="0.35">
      <c r="E56" s="83"/>
    </row>
    <row r="57" spans="3:5" ht="15" customHeight="1" x14ac:dyDescent="0.35">
      <c r="E57" s="83"/>
    </row>
    <row r="58" spans="3:5" ht="15" customHeight="1" x14ac:dyDescent="0.35">
      <c r="E58" s="83"/>
    </row>
    <row r="59" spans="3:5" ht="15" customHeight="1" x14ac:dyDescent="0.35">
      <c r="E59" s="83"/>
    </row>
    <row r="60" spans="3:5" ht="15" customHeight="1" x14ac:dyDescent="0.35">
      <c r="E60" s="83"/>
    </row>
    <row r="61" spans="3:5" ht="15" customHeight="1" x14ac:dyDescent="0.35">
      <c r="E61" s="83"/>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L31"/>
  <sheetViews>
    <sheetView showGridLines="0" workbookViewId="0"/>
  </sheetViews>
  <sheetFormatPr defaultColWidth="9.1796875" defaultRowHeight="15" customHeight="1" x14ac:dyDescent="0.35"/>
  <cols>
    <col min="1" max="1" width="1.81640625" style="18" customWidth="1"/>
    <col min="2" max="2" width="9.1796875" style="18"/>
    <col min="3" max="11" width="15.81640625" style="18" customWidth="1"/>
    <col min="12" max="16384" width="9.179687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Índice!B9</f>
        <v>1. Vulnerabilidades, riscos e política macroprudencial</v>
      </c>
      <c r="C9" s="57"/>
      <c r="D9" s="58"/>
      <c r="E9" s="53"/>
      <c r="F9" s="53"/>
      <c r="G9" s="53"/>
    </row>
    <row r="10" spans="1:11" ht="15" customHeight="1" x14ac:dyDescent="0.35">
      <c r="A10" s="53"/>
      <c r="B10" s="76" t="str">
        <f>Contents!B9</f>
        <v>1. Vulnerabilities, risks and macroprudential policy</v>
      </c>
      <c r="C10" s="57"/>
      <c r="D10" s="58"/>
      <c r="E10" s="53"/>
      <c r="F10" s="53"/>
      <c r="G10" s="53"/>
    </row>
    <row r="11" spans="1:11" ht="8.15" customHeight="1" x14ac:dyDescent="0.35">
      <c r="A11" s="49"/>
      <c r="B11" s="60"/>
      <c r="C11" s="61"/>
      <c r="D11" s="56"/>
      <c r="E11" s="49"/>
      <c r="F11" s="49"/>
      <c r="G11" s="49"/>
    </row>
    <row r="12" spans="1:11" ht="15" customHeight="1" x14ac:dyDescent="0.35">
      <c r="A12" s="51"/>
      <c r="B12" s="74" t="s">
        <v>1064</v>
      </c>
      <c r="C12" s="62"/>
      <c r="D12" s="63"/>
      <c r="E12" s="51"/>
      <c r="F12" s="51"/>
      <c r="G12" s="51"/>
    </row>
    <row r="13" spans="1:11" ht="15" customHeight="1" x14ac:dyDescent="0.35">
      <c r="A13" s="51"/>
      <c r="B13" s="77" t="s">
        <v>1063</v>
      </c>
      <c r="C13" s="62"/>
      <c r="D13" s="63"/>
      <c r="E13" s="51"/>
      <c r="F13" s="51"/>
      <c r="G13" s="51"/>
    </row>
    <row r="14" spans="1:11" ht="8.15" customHeight="1" x14ac:dyDescent="0.35">
      <c r="A14" s="51"/>
      <c r="B14" s="51"/>
      <c r="C14" s="51"/>
      <c r="D14" s="51"/>
      <c r="E14" s="51"/>
      <c r="F14" s="51"/>
      <c r="G14" s="51"/>
    </row>
    <row r="15" spans="1:11" ht="26" x14ac:dyDescent="0.35">
      <c r="A15" s="51"/>
      <c r="B15" s="51"/>
      <c r="C15" s="17"/>
      <c r="D15" s="70" t="s">
        <v>2</v>
      </c>
      <c r="E15" s="71" t="s">
        <v>1062</v>
      </c>
      <c r="F15" s="71" t="s">
        <v>1062</v>
      </c>
      <c r="G15" s="71" t="s">
        <v>1062</v>
      </c>
      <c r="H15" s="71" t="s">
        <v>1062</v>
      </c>
      <c r="I15" s="71" t="s">
        <v>1062</v>
      </c>
      <c r="J15" s="71" t="s">
        <v>1062</v>
      </c>
      <c r="K15" s="71" t="s">
        <v>1062</v>
      </c>
    </row>
    <row r="16" spans="1:11" ht="26" x14ac:dyDescent="0.35">
      <c r="A16" s="51"/>
      <c r="B16" s="51"/>
      <c r="C16" s="45"/>
      <c r="D16" s="68" t="s">
        <v>131</v>
      </c>
      <c r="E16" s="69" t="s">
        <v>1061</v>
      </c>
      <c r="F16" s="69" t="s">
        <v>1061</v>
      </c>
      <c r="G16" s="69" t="s">
        <v>1061</v>
      </c>
      <c r="H16" s="69" t="s">
        <v>1061</v>
      </c>
      <c r="I16" s="69" t="s">
        <v>1061</v>
      </c>
      <c r="J16" s="69" t="s">
        <v>1061</v>
      </c>
      <c r="K16" s="69" t="s">
        <v>1061</v>
      </c>
    </row>
    <row r="17" spans="1:12" ht="8.15" customHeight="1" x14ac:dyDescent="0.35">
      <c r="A17" s="55"/>
      <c r="B17" s="55"/>
      <c r="C17" s="45"/>
      <c r="D17" s="45"/>
      <c r="E17" s="45"/>
      <c r="F17" s="45"/>
      <c r="G17" s="45"/>
      <c r="H17" s="45"/>
      <c r="I17" s="45"/>
      <c r="J17" s="45"/>
    </row>
    <row r="18" spans="1:12" ht="26" x14ac:dyDescent="0.4">
      <c r="A18" s="50"/>
      <c r="B18" s="50"/>
      <c r="C18" s="46"/>
      <c r="D18" s="46"/>
      <c r="E18" s="72" t="s">
        <v>1060</v>
      </c>
      <c r="F18" s="72" t="s">
        <v>233</v>
      </c>
      <c r="G18" s="72" t="s">
        <v>234</v>
      </c>
      <c r="H18" s="72" t="s">
        <v>1430</v>
      </c>
      <c r="I18" s="72" t="s">
        <v>1431</v>
      </c>
      <c r="J18" s="72" t="s">
        <v>1059</v>
      </c>
      <c r="K18" s="72" t="s">
        <v>548</v>
      </c>
    </row>
    <row r="19" spans="1:12" ht="26" x14ac:dyDescent="0.35">
      <c r="A19" s="51"/>
      <c r="B19" s="51"/>
      <c r="C19" s="46"/>
      <c r="D19" s="47"/>
      <c r="E19" s="66" t="s">
        <v>1058</v>
      </c>
      <c r="F19" s="66" t="s">
        <v>245</v>
      </c>
      <c r="G19" s="66" t="s">
        <v>1057</v>
      </c>
      <c r="H19" s="66" t="s">
        <v>1056</v>
      </c>
      <c r="I19" s="66" t="s">
        <v>1055</v>
      </c>
      <c r="J19" s="66" t="s">
        <v>1054</v>
      </c>
      <c r="K19" s="66" t="s">
        <v>550</v>
      </c>
      <c r="L19" s="66"/>
    </row>
    <row r="20" spans="1:12" ht="15" customHeight="1" x14ac:dyDescent="0.35">
      <c r="A20" s="51"/>
      <c r="B20" s="51"/>
      <c r="C20" s="73" t="s">
        <v>302</v>
      </c>
      <c r="D20" s="67" t="s">
        <v>376</v>
      </c>
      <c r="E20" s="83">
        <v>100</v>
      </c>
      <c r="F20" s="83">
        <v>100</v>
      </c>
      <c r="G20" s="83">
        <v>100</v>
      </c>
      <c r="H20" s="83">
        <v>100</v>
      </c>
      <c r="I20" s="83">
        <v>100</v>
      </c>
      <c r="J20" s="83">
        <v>100</v>
      </c>
      <c r="K20" s="83">
        <v>100</v>
      </c>
    </row>
    <row r="21" spans="1:12" ht="15" customHeight="1" x14ac:dyDescent="0.35">
      <c r="A21" s="51"/>
      <c r="B21" s="51"/>
      <c r="C21" s="73" t="s">
        <v>803</v>
      </c>
      <c r="D21" s="67" t="s">
        <v>804</v>
      </c>
      <c r="E21" s="83">
        <v>97.368421052631589</v>
      </c>
      <c r="F21" s="83">
        <v>106</v>
      </c>
      <c r="G21" s="83">
        <v>92.592592592592595</v>
      </c>
      <c r="H21" s="83">
        <v>100</v>
      </c>
      <c r="I21" s="83">
        <v>96.739130434782624</v>
      </c>
      <c r="J21" s="83">
        <v>98.684210526315795</v>
      </c>
      <c r="K21" s="83">
        <v>96.491228070175438</v>
      </c>
    </row>
    <row r="22" spans="1:12" ht="15" customHeight="1" x14ac:dyDescent="0.35">
      <c r="A22" s="51"/>
      <c r="B22" s="51"/>
      <c r="C22" s="73" t="s">
        <v>436</v>
      </c>
      <c r="D22" s="67" t="s">
        <v>440</v>
      </c>
      <c r="E22" s="83">
        <v>82.89473684210526</v>
      </c>
      <c r="F22" s="83">
        <v>100</v>
      </c>
      <c r="G22" s="83">
        <v>83.950617283950621</v>
      </c>
      <c r="H22" s="83">
        <v>79.710144927536234</v>
      </c>
      <c r="I22" s="83">
        <v>84.782608695652186</v>
      </c>
      <c r="J22" s="83">
        <v>98.684210526315795</v>
      </c>
      <c r="K22" s="83">
        <v>83.333333333333329</v>
      </c>
    </row>
    <row r="23" spans="1:12" ht="15" customHeight="1" x14ac:dyDescent="0.35">
      <c r="A23" s="51"/>
      <c r="B23" s="51"/>
      <c r="C23" s="73" t="s">
        <v>805</v>
      </c>
      <c r="D23" s="67" t="s">
        <v>827</v>
      </c>
      <c r="E23" s="83">
        <v>76.31578947368422</v>
      </c>
      <c r="F23" s="83">
        <v>100</v>
      </c>
      <c r="G23" s="83">
        <v>79.012345679012356</v>
      </c>
      <c r="H23" s="83">
        <v>66.666666666666657</v>
      </c>
      <c r="I23" s="83">
        <v>89.130434782608688</v>
      </c>
      <c r="J23" s="83">
        <v>90.789473684210535</v>
      </c>
      <c r="K23" s="83">
        <v>74.561403508771932</v>
      </c>
    </row>
    <row r="24" spans="1:12" ht="15" customHeight="1" x14ac:dyDescent="0.35">
      <c r="A24" s="51"/>
      <c r="B24" s="51"/>
      <c r="C24" s="73" t="s">
        <v>301</v>
      </c>
      <c r="D24" s="67" t="s">
        <v>377</v>
      </c>
      <c r="E24" s="83">
        <v>75.000000000000014</v>
      </c>
      <c r="F24" s="83">
        <v>100</v>
      </c>
      <c r="G24" s="83">
        <v>81.481481481481481</v>
      </c>
      <c r="H24" s="83">
        <v>73.91304347826086</v>
      </c>
      <c r="I24" s="83">
        <v>88.043478260869563</v>
      </c>
      <c r="J24" s="83">
        <v>97.368421052631589</v>
      </c>
      <c r="K24" s="83">
        <v>62.280701754385959</v>
      </c>
    </row>
    <row r="25" spans="1:12" ht="15" customHeight="1" x14ac:dyDescent="0.35">
      <c r="A25" s="51"/>
      <c r="B25" s="51"/>
      <c r="C25" s="73" t="s">
        <v>806</v>
      </c>
      <c r="D25" s="67" t="s">
        <v>807</v>
      </c>
      <c r="E25" s="83">
        <v>73.68421052631578</v>
      </c>
      <c r="F25" s="83">
        <v>98.000000000000014</v>
      </c>
      <c r="G25" s="83">
        <v>79.012345679012356</v>
      </c>
      <c r="H25" s="83">
        <v>68.115942028985515</v>
      </c>
      <c r="I25" s="83">
        <v>93.478260869565219</v>
      </c>
      <c r="J25" s="83">
        <v>102.63157894736842</v>
      </c>
      <c r="K25" s="83">
        <v>58.771929824561411</v>
      </c>
    </row>
    <row r="26" spans="1:12" ht="15" customHeight="1" x14ac:dyDescent="0.35">
      <c r="A26" s="49"/>
      <c r="B26" s="49"/>
      <c r="C26" s="73" t="s">
        <v>439</v>
      </c>
      <c r="D26" s="67" t="s">
        <v>441</v>
      </c>
      <c r="E26" s="83">
        <v>85.526315789473685</v>
      </c>
      <c r="F26" s="83">
        <v>98.000000000000014</v>
      </c>
      <c r="G26" s="83">
        <v>90.123456790123456</v>
      </c>
      <c r="H26" s="83">
        <v>76.811594202898547</v>
      </c>
      <c r="I26" s="83">
        <v>114.13043478260872</v>
      </c>
      <c r="J26" s="83">
        <v>101.31578947368422</v>
      </c>
      <c r="K26" s="83">
        <v>69.298245614035096</v>
      </c>
    </row>
    <row r="27" spans="1:12" ht="15" customHeight="1" x14ac:dyDescent="0.35">
      <c r="A27" s="49"/>
      <c r="B27" s="49"/>
      <c r="C27" s="73" t="s">
        <v>437</v>
      </c>
      <c r="D27" s="67" t="s">
        <v>442</v>
      </c>
      <c r="E27" s="83">
        <v>86.842105263157904</v>
      </c>
      <c r="F27" s="83">
        <v>102</v>
      </c>
      <c r="G27" s="83">
        <v>81.481481481481481</v>
      </c>
      <c r="H27" s="83">
        <v>84.05797101449275</v>
      </c>
      <c r="I27" s="83">
        <v>110.86956521739131</v>
      </c>
      <c r="J27" s="83">
        <v>102.63157894736842</v>
      </c>
      <c r="K27" s="83">
        <v>73.68421052631578</v>
      </c>
    </row>
    <row r="28" spans="1:12" ht="15" customHeight="1" x14ac:dyDescent="0.35">
      <c r="C28" s="73" t="s">
        <v>300</v>
      </c>
      <c r="D28" s="67" t="s">
        <v>378</v>
      </c>
      <c r="E28" s="83">
        <v>89.473684210526315</v>
      </c>
      <c r="F28" s="83">
        <v>108</v>
      </c>
      <c r="G28" s="83">
        <v>83.950617283950621</v>
      </c>
      <c r="H28" s="83">
        <v>86.956521739130437</v>
      </c>
      <c r="I28" s="83">
        <v>113.04347826086958</v>
      </c>
      <c r="J28" s="83">
        <v>102.63157894736842</v>
      </c>
      <c r="K28" s="83">
        <v>84.210526315789465</v>
      </c>
    </row>
    <row r="30" spans="1:12" ht="15" customHeight="1" x14ac:dyDescent="0.35">
      <c r="C30" s="206"/>
      <c r="D30" s="67"/>
      <c r="E30" s="81"/>
      <c r="F30" s="81"/>
      <c r="G30" s="81"/>
      <c r="H30" s="81"/>
      <c r="I30" s="81"/>
      <c r="J30" s="81"/>
    </row>
    <row r="31" spans="1:12" ht="15" customHeight="1" x14ac:dyDescent="0.35">
      <c r="C31" s="206"/>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M34"/>
  <sheetViews>
    <sheetView showGridLines="0" workbookViewId="0"/>
  </sheetViews>
  <sheetFormatPr defaultColWidth="9.1796875" defaultRowHeight="14.5" x14ac:dyDescent="0.35"/>
  <cols>
    <col min="1" max="1" width="1.81640625" style="18" customWidth="1"/>
    <col min="2" max="2" width="9.1796875" style="18"/>
    <col min="3" max="7" width="15.81640625" style="18" customWidth="1"/>
    <col min="8" max="8" width="20.81640625" style="18" customWidth="1"/>
    <col min="9" max="10" width="15.81640625" style="18" customWidth="1"/>
    <col min="11" max="11" width="14.81640625" style="18" customWidth="1"/>
    <col min="12" max="16384" width="9.179687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Índice!B9</f>
        <v>1. Vulnerabilidades, riscos e política macroprudencial</v>
      </c>
      <c r="C9" s="57"/>
      <c r="D9" s="58"/>
      <c r="E9" s="53"/>
      <c r="F9" s="53"/>
      <c r="G9" s="53"/>
    </row>
    <row r="10" spans="1:11" ht="15" customHeight="1" x14ac:dyDescent="0.35">
      <c r="A10" s="53"/>
      <c r="B10" s="76" t="str">
        <f>Contents!B9</f>
        <v>1. Vulnerabilities, risks and macroprudential policy</v>
      </c>
      <c r="C10" s="57"/>
      <c r="D10" s="58"/>
      <c r="E10" s="53"/>
      <c r="F10" s="53"/>
      <c r="G10" s="53"/>
    </row>
    <row r="11" spans="1:11" ht="8.15" customHeight="1" x14ac:dyDescent="0.35">
      <c r="A11" s="49"/>
      <c r="B11" s="60"/>
      <c r="C11" s="61"/>
      <c r="D11" s="56"/>
      <c r="E11" s="49"/>
      <c r="F11" s="49"/>
      <c r="G11" s="49"/>
    </row>
    <row r="12" spans="1:11" ht="15" customHeight="1" x14ac:dyDescent="0.35">
      <c r="A12" s="51"/>
      <c r="B12" s="74" t="s">
        <v>1068</v>
      </c>
      <c r="C12" s="62"/>
      <c r="D12" s="63"/>
      <c r="E12" s="51"/>
      <c r="F12" s="51"/>
      <c r="G12" s="51"/>
    </row>
    <row r="13" spans="1:11" ht="15" customHeight="1" x14ac:dyDescent="0.35">
      <c r="A13" s="51"/>
      <c r="B13" s="77" t="s">
        <v>1067</v>
      </c>
      <c r="C13" s="62"/>
      <c r="D13" s="63"/>
      <c r="E13" s="51"/>
      <c r="F13" s="51"/>
      <c r="G13" s="51"/>
    </row>
    <row r="14" spans="1:11" ht="8.15" customHeight="1" x14ac:dyDescent="0.35">
      <c r="A14" s="51"/>
      <c r="B14" s="51"/>
      <c r="C14" s="51"/>
      <c r="D14" s="51"/>
      <c r="E14" s="51"/>
      <c r="F14" s="51"/>
      <c r="G14" s="51"/>
    </row>
    <row r="15" spans="1:11" x14ac:dyDescent="0.35">
      <c r="A15" s="51"/>
      <c r="B15" s="51"/>
      <c r="C15" s="17"/>
      <c r="D15" s="70" t="s">
        <v>2</v>
      </c>
      <c r="E15" s="71" t="s">
        <v>1066</v>
      </c>
      <c r="F15" s="71" t="s">
        <v>1066</v>
      </c>
      <c r="G15" s="71" t="s">
        <v>1066</v>
      </c>
      <c r="H15" s="71" t="s">
        <v>1066</v>
      </c>
      <c r="I15" s="71" t="s">
        <v>1066</v>
      </c>
      <c r="J15" s="71" t="s">
        <v>1066</v>
      </c>
      <c r="K15" s="71" t="s">
        <v>1066</v>
      </c>
    </row>
    <row r="16" spans="1:11" x14ac:dyDescent="0.35">
      <c r="A16" s="51"/>
      <c r="B16" s="51"/>
      <c r="C16" s="45"/>
      <c r="D16" s="68" t="s">
        <v>131</v>
      </c>
      <c r="E16" s="69" t="s">
        <v>1065</v>
      </c>
      <c r="F16" s="69" t="s">
        <v>1065</v>
      </c>
      <c r="G16" s="69" t="s">
        <v>1065</v>
      </c>
      <c r="H16" s="69" t="s">
        <v>1065</v>
      </c>
      <c r="I16" s="69" t="s">
        <v>1065</v>
      </c>
      <c r="J16" s="69" t="s">
        <v>1065</v>
      </c>
      <c r="K16" s="69" t="s">
        <v>1065</v>
      </c>
    </row>
    <row r="17" spans="1:13" ht="8.15" customHeight="1" x14ac:dyDescent="0.35">
      <c r="A17" s="55"/>
      <c r="B17" s="55"/>
      <c r="C17" s="45"/>
      <c r="D17" s="45"/>
      <c r="E17" s="45"/>
      <c r="F17" s="45"/>
      <c r="G17" s="45"/>
      <c r="H17" s="45"/>
      <c r="I17" s="45"/>
      <c r="J17" s="45"/>
    </row>
    <row r="18" spans="1:13" ht="26" x14ac:dyDescent="0.4">
      <c r="A18" s="50"/>
      <c r="B18" s="50"/>
      <c r="C18" s="46"/>
      <c r="D18" s="46"/>
      <c r="E18" s="72" t="s">
        <v>1060</v>
      </c>
      <c r="F18" s="72" t="s">
        <v>233</v>
      </c>
      <c r="G18" s="72" t="s">
        <v>234</v>
      </c>
      <c r="H18" s="72" t="s">
        <v>1430</v>
      </c>
      <c r="I18" s="72" t="s">
        <v>1431</v>
      </c>
      <c r="J18" s="72" t="s">
        <v>1059</v>
      </c>
      <c r="K18" s="72" t="s">
        <v>548</v>
      </c>
    </row>
    <row r="19" spans="1:13" ht="26" x14ac:dyDescent="0.35">
      <c r="A19" s="51"/>
      <c r="B19" s="51"/>
      <c r="C19" s="46"/>
      <c r="D19" s="47"/>
      <c r="E19" s="66" t="s">
        <v>1058</v>
      </c>
      <c r="F19" s="66" t="s">
        <v>245</v>
      </c>
      <c r="G19" s="66" t="s">
        <v>1057</v>
      </c>
      <c r="H19" s="66" t="s">
        <v>1056</v>
      </c>
      <c r="I19" s="66" t="s">
        <v>1055</v>
      </c>
      <c r="J19" s="66" t="s">
        <v>1054</v>
      </c>
      <c r="K19" s="66" t="s">
        <v>550</v>
      </c>
      <c r="L19" s="66"/>
    </row>
    <row r="20" spans="1:13" ht="15" customHeight="1" x14ac:dyDescent="0.4">
      <c r="A20" s="51"/>
      <c r="B20" s="51"/>
      <c r="C20" s="73">
        <v>2010</v>
      </c>
      <c r="D20" s="67">
        <v>2010</v>
      </c>
      <c r="E20" s="82">
        <v>5.0999999999999996</v>
      </c>
      <c r="F20" s="82">
        <v>1.9</v>
      </c>
      <c r="G20" s="82">
        <v>4.5</v>
      </c>
      <c r="H20" s="82">
        <v>6.8</v>
      </c>
      <c r="I20" s="82">
        <v>5.2</v>
      </c>
      <c r="J20" s="82">
        <v>4</v>
      </c>
      <c r="K20" s="82">
        <v>4</v>
      </c>
      <c r="M20" s="207"/>
    </row>
    <row r="21" spans="1:13" ht="15" customHeight="1" x14ac:dyDescent="0.4">
      <c r="A21" s="51"/>
      <c r="B21" s="51"/>
      <c r="C21" s="73">
        <v>2011</v>
      </c>
      <c r="D21" s="67">
        <v>2011</v>
      </c>
      <c r="E21" s="82">
        <v>2.7</v>
      </c>
      <c r="F21" s="82">
        <v>0.7</v>
      </c>
      <c r="G21" s="82">
        <v>3.2</v>
      </c>
      <c r="H21" s="82">
        <v>2.8</v>
      </c>
      <c r="I21" s="82">
        <v>4.3</v>
      </c>
      <c r="J21" s="82">
        <v>3.2</v>
      </c>
      <c r="K21" s="82">
        <v>2.5</v>
      </c>
      <c r="M21" s="207"/>
    </row>
    <row r="22" spans="1:13" ht="15" customHeight="1" x14ac:dyDescent="0.4">
      <c r="A22" s="51"/>
      <c r="B22" s="51"/>
      <c r="C22" s="73">
        <v>2012</v>
      </c>
      <c r="D22" s="67">
        <v>2012</v>
      </c>
      <c r="E22" s="82">
        <v>2.2000000000000002</v>
      </c>
      <c r="F22" s="82">
        <v>0.6</v>
      </c>
      <c r="G22" s="82">
        <v>2.4</v>
      </c>
      <c r="H22" s="82">
        <v>2.4</v>
      </c>
      <c r="I22" s="82">
        <v>3.7</v>
      </c>
      <c r="J22" s="82">
        <v>3.4</v>
      </c>
      <c r="K22" s="82">
        <v>1.3</v>
      </c>
      <c r="M22" s="207"/>
    </row>
    <row r="23" spans="1:13" ht="15" customHeight="1" x14ac:dyDescent="0.4">
      <c r="A23" s="51"/>
      <c r="B23" s="51"/>
      <c r="C23" s="73">
        <v>2013</v>
      </c>
      <c r="D23" s="67">
        <v>2013</v>
      </c>
      <c r="E23" s="82">
        <v>2.8</v>
      </c>
      <c r="F23" s="82">
        <v>1</v>
      </c>
      <c r="G23" s="82">
        <v>3.7</v>
      </c>
      <c r="H23" s="82">
        <v>2.9</v>
      </c>
      <c r="I23" s="82">
        <v>4.3</v>
      </c>
      <c r="J23" s="82">
        <v>3.4</v>
      </c>
      <c r="K23" s="82">
        <v>2.8</v>
      </c>
      <c r="M23" s="207"/>
    </row>
    <row r="24" spans="1:13" ht="15" customHeight="1" x14ac:dyDescent="0.4">
      <c r="A24" s="51"/>
      <c r="B24" s="51"/>
      <c r="C24" s="73">
        <v>2014</v>
      </c>
      <c r="D24" s="67">
        <v>2014</v>
      </c>
      <c r="E24" s="82">
        <v>3.1</v>
      </c>
      <c r="F24" s="82">
        <v>1.4</v>
      </c>
      <c r="G24" s="82">
        <v>4.9000000000000004</v>
      </c>
      <c r="H24" s="82">
        <v>2.2999999999999998</v>
      </c>
      <c r="I24" s="82">
        <v>4.8</v>
      </c>
      <c r="J24" s="82">
        <v>3.4</v>
      </c>
      <c r="K24" s="82">
        <v>3.2</v>
      </c>
      <c r="M24" s="207"/>
    </row>
    <row r="25" spans="1:13" ht="15" customHeight="1" x14ac:dyDescent="0.4">
      <c r="A25" s="51"/>
      <c r="B25" s="51"/>
      <c r="C25" s="73">
        <v>2015</v>
      </c>
      <c r="D25" s="67">
        <v>2015</v>
      </c>
      <c r="E25" s="82">
        <v>4.0999999999999996</v>
      </c>
      <c r="F25" s="82">
        <v>1.5</v>
      </c>
      <c r="G25" s="82">
        <v>5.9</v>
      </c>
      <c r="H25" s="82">
        <v>4.3</v>
      </c>
      <c r="I25" s="82">
        <v>7.5</v>
      </c>
      <c r="J25" s="82">
        <v>3.4</v>
      </c>
      <c r="K25" s="82">
        <v>4</v>
      </c>
      <c r="M25" s="207"/>
    </row>
    <row r="26" spans="1:13" ht="15" customHeight="1" x14ac:dyDescent="0.4">
      <c r="A26" s="49"/>
      <c r="B26" s="49"/>
      <c r="C26" s="73">
        <v>2016</v>
      </c>
      <c r="D26" s="67">
        <v>2016</v>
      </c>
      <c r="E26" s="82">
        <v>4.8</v>
      </c>
      <c r="F26" s="82">
        <v>2</v>
      </c>
      <c r="G26" s="82">
        <v>8</v>
      </c>
      <c r="H26" s="82">
        <v>5</v>
      </c>
      <c r="I26" s="82">
        <v>8.3000000000000007</v>
      </c>
      <c r="J26" s="82">
        <v>3.5</v>
      </c>
      <c r="K26" s="82">
        <v>4.4000000000000004</v>
      </c>
      <c r="M26" s="207"/>
    </row>
    <row r="27" spans="1:13" ht="15" customHeight="1" x14ac:dyDescent="0.4">
      <c r="A27" s="49"/>
      <c r="B27" s="49"/>
      <c r="C27" s="73">
        <v>2017</v>
      </c>
      <c r="D27" s="67">
        <v>2017</v>
      </c>
      <c r="E27" s="82">
        <v>6.1</v>
      </c>
      <c r="F27" s="82">
        <v>2.6</v>
      </c>
      <c r="G27" s="82">
        <v>9.6</v>
      </c>
      <c r="H27" s="82">
        <v>6.2</v>
      </c>
      <c r="I27" s="82">
        <v>11.5</v>
      </c>
      <c r="J27" s="82">
        <v>3.2</v>
      </c>
      <c r="K27" s="82">
        <v>5.4</v>
      </c>
      <c r="M27" s="207"/>
    </row>
    <row r="28" spans="1:13" ht="15" customHeight="1" x14ac:dyDescent="0.4">
      <c r="C28" s="73">
        <v>2018</v>
      </c>
      <c r="D28" s="67">
        <v>2018</v>
      </c>
      <c r="E28" s="82">
        <v>7.1</v>
      </c>
      <c r="F28" s="82">
        <v>3.8</v>
      </c>
      <c r="G28" s="82">
        <v>10.5</v>
      </c>
      <c r="H28" s="82">
        <v>7.1</v>
      </c>
      <c r="I28" s="82">
        <v>11.6</v>
      </c>
      <c r="J28" s="82">
        <v>4.3</v>
      </c>
      <c r="K28" s="82">
        <v>5.7</v>
      </c>
      <c r="M28" s="207"/>
    </row>
    <row r="29" spans="1:13" ht="15" customHeight="1" x14ac:dyDescent="0.4">
      <c r="C29" s="73">
        <v>2019</v>
      </c>
      <c r="D29" s="67">
        <v>2019</v>
      </c>
      <c r="E29" s="82">
        <v>7.4</v>
      </c>
      <c r="F29" s="82">
        <v>4.7</v>
      </c>
      <c r="G29" s="82">
        <v>11</v>
      </c>
      <c r="H29" s="82">
        <v>6.6</v>
      </c>
      <c r="I29" s="82">
        <v>11.1</v>
      </c>
      <c r="J29" s="82">
        <v>5.2</v>
      </c>
      <c r="K29" s="82">
        <v>6.2</v>
      </c>
      <c r="M29" s="207"/>
    </row>
    <row r="30" spans="1:13" ht="15" customHeight="1" x14ac:dyDescent="0.4">
      <c r="C30" s="73">
        <v>2020</v>
      </c>
      <c r="D30" s="67">
        <v>2020</v>
      </c>
      <c r="E30" s="82">
        <v>6</v>
      </c>
      <c r="F30" s="82">
        <v>5.0999999999999996</v>
      </c>
      <c r="G30" s="82">
        <v>9.6</v>
      </c>
      <c r="H30" s="82">
        <v>5.5</v>
      </c>
      <c r="I30" s="82">
        <v>10.7</v>
      </c>
      <c r="J30" s="82">
        <v>5.2</v>
      </c>
      <c r="K30" s="82">
        <v>4.0999999999999996</v>
      </c>
      <c r="M30" s="207"/>
    </row>
    <row r="31" spans="1:13" ht="15" customHeight="1" x14ac:dyDescent="0.4">
      <c r="C31" s="73">
        <v>2021</v>
      </c>
      <c r="D31" s="67">
        <v>2021</v>
      </c>
      <c r="E31" s="82">
        <v>7.8</v>
      </c>
      <c r="F31" s="82">
        <v>5.3</v>
      </c>
      <c r="G31" s="82">
        <v>10.1</v>
      </c>
      <c r="H31" s="82">
        <v>7</v>
      </c>
      <c r="I31" s="82">
        <v>15.9</v>
      </c>
      <c r="J31" s="82">
        <v>6.9</v>
      </c>
      <c r="K31" s="82">
        <v>5.8</v>
      </c>
      <c r="M31" s="207"/>
    </row>
    <row r="33" spans="3:10" x14ac:dyDescent="0.35">
      <c r="C33" s="206"/>
      <c r="D33" s="67"/>
      <c r="E33" s="81"/>
      <c r="F33" s="81"/>
      <c r="G33" s="81"/>
      <c r="H33" s="81"/>
      <c r="I33" s="81"/>
      <c r="J33" s="81"/>
    </row>
    <row r="34" spans="3:10" x14ac:dyDescent="0.35">
      <c r="C34" s="206"/>
    </row>
  </sheetData>
  <pageMargins left="0.7" right="0.7" top="0.75" bottom="0.75" header="0.3" footer="0.3"/>
  <pageSetup paperSize="9" orientation="portrait" r:id="rId1"/>
  <ignoredErrors>
    <ignoredError sqref="B6:B10"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1:M38"/>
  <sheetViews>
    <sheetView showGridLines="0" zoomScaleNormal="100" workbookViewId="0"/>
  </sheetViews>
  <sheetFormatPr defaultColWidth="9.1796875" defaultRowHeight="14.5" x14ac:dyDescent="0.35"/>
  <cols>
    <col min="1" max="1" width="1.81640625" style="18" customWidth="1"/>
    <col min="2" max="2" width="9.1796875" style="18"/>
    <col min="3" max="4" width="15.81640625" style="18" customWidth="1"/>
    <col min="5" max="11" width="16.1796875" style="18" customWidth="1"/>
    <col min="12" max="12" width="17" style="18" customWidth="1"/>
    <col min="13" max="16384" width="9.1796875" style="18"/>
  </cols>
  <sheetData>
    <row r="1" spans="1:12" ht="15" customHeight="1" x14ac:dyDescent="0.35">
      <c r="A1" s="48"/>
      <c r="B1" s="52"/>
      <c r="C1" s="48"/>
      <c r="D1" s="48"/>
      <c r="E1" s="48"/>
      <c r="F1" s="48"/>
      <c r="G1" s="48"/>
    </row>
    <row r="2" spans="1:12" ht="15" customHeight="1" x14ac:dyDescent="0.35">
      <c r="A2" s="48"/>
      <c r="B2" s="48"/>
      <c r="C2" s="48"/>
      <c r="D2" s="48"/>
      <c r="E2" s="48"/>
      <c r="F2" s="48"/>
      <c r="G2" s="48"/>
    </row>
    <row r="3" spans="1:12" ht="8.15" customHeight="1" x14ac:dyDescent="0.35">
      <c r="A3" s="48"/>
      <c r="B3" s="48"/>
      <c r="C3" s="48"/>
      <c r="D3" s="48"/>
      <c r="E3" s="48"/>
      <c r="F3" s="48"/>
      <c r="G3" s="48"/>
    </row>
    <row r="4" spans="1:12" ht="15" customHeight="1" x14ac:dyDescent="0.35">
      <c r="A4" s="48"/>
      <c r="B4" s="80" t="str">
        <f>HYPERLINK("#"&amp;"Índice!B7",Índice!B7)</f>
        <v>Índice</v>
      </c>
      <c r="C4" s="80" t="str">
        <f>HYPERLINK("#"&amp;"Contents!B7",Contents!B7)</f>
        <v>Contents</v>
      </c>
      <c r="D4" s="48"/>
      <c r="E4" s="48"/>
      <c r="F4" s="48"/>
      <c r="G4" s="48"/>
    </row>
    <row r="5" spans="1:12" ht="8.15" customHeight="1" x14ac:dyDescent="0.35">
      <c r="A5" s="49"/>
      <c r="B5" s="49"/>
      <c r="C5" s="56"/>
      <c r="D5" s="56"/>
      <c r="E5" s="49"/>
      <c r="F5" s="49"/>
      <c r="G5" s="49"/>
    </row>
    <row r="6" spans="1:12" ht="15" customHeight="1" x14ac:dyDescent="0.35">
      <c r="A6" s="53"/>
      <c r="B6" s="75" t="str">
        <f>Índice!B5</f>
        <v>Relatório de Estabilidade Financeira - junho 2022</v>
      </c>
      <c r="C6" s="57"/>
      <c r="D6" s="58"/>
      <c r="E6" s="53"/>
      <c r="F6" s="53"/>
      <c r="G6" s="53"/>
    </row>
    <row r="7" spans="1:12" ht="15" customHeight="1" x14ac:dyDescent="0.35">
      <c r="A7" s="53"/>
      <c r="B7" s="76" t="str">
        <f>Contents!B5</f>
        <v>Financial Stability Report - June 2022</v>
      </c>
      <c r="C7" s="57"/>
      <c r="D7" s="58"/>
      <c r="E7" s="53"/>
      <c r="F7" s="53"/>
      <c r="G7" s="53"/>
    </row>
    <row r="8" spans="1:12" ht="8.15" customHeight="1" x14ac:dyDescent="0.35">
      <c r="A8" s="53"/>
      <c r="B8" s="59"/>
      <c r="C8" s="57"/>
      <c r="D8" s="58"/>
      <c r="E8" s="53"/>
      <c r="F8" s="53"/>
      <c r="G8" s="53"/>
    </row>
    <row r="9" spans="1:12" ht="15" customHeight="1" x14ac:dyDescent="0.35">
      <c r="A9" s="53"/>
      <c r="B9" s="75" t="str">
        <f>Índice!B9</f>
        <v>1. Vulnerabilidades, riscos e política macroprudencial</v>
      </c>
      <c r="C9" s="57"/>
      <c r="D9" s="58"/>
      <c r="E9" s="53"/>
      <c r="F9" s="53"/>
      <c r="G9" s="53"/>
    </row>
    <row r="10" spans="1:12" ht="15" customHeight="1" x14ac:dyDescent="0.35">
      <c r="A10" s="53"/>
      <c r="B10" s="76" t="str">
        <f>Contents!B9</f>
        <v>1. Vulnerabilities, risks and macroprudential policy</v>
      </c>
      <c r="C10" s="57"/>
      <c r="D10" s="58"/>
      <c r="E10" s="53"/>
      <c r="F10" s="53"/>
      <c r="G10" s="53"/>
    </row>
    <row r="11" spans="1:12" ht="8.15" customHeight="1" x14ac:dyDescent="0.35">
      <c r="A11" s="49"/>
      <c r="B11" s="60"/>
      <c r="C11" s="61"/>
      <c r="D11" s="56"/>
      <c r="E11" s="49"/>
      <c r="F11" s="49"/>
      <c r="G11" s="49"/>
    </row>
    <row r="12" spans="1:12" ht="15" customHeight="1" x14ac:dyDescent="0.35">
      <c r="A12" s="51"/>
      <c r="B12" s="74" t="s">
        <v>1443</v>
      </c>
      <c r="C12" s="62"/>
      <c r="D12" s="63"/>
      <c r="E12" s="51"/>
      <c r="F12" s="51"/>
      <c r="G12" s="51"/>
    </row>
    <row r="13" spans="1:12" ht="15" customHeight="1" x14ac:dyDescent="0.35">
      <c r="A13" s="51"/>
      <c r="B13" s="77" t="s">
        <v>1470</v>
      </c>
      <c r="C13" s="62"/>
      <c r="D13" s="63"/>
      <c r="E13" s="51"/>
      <c r="F13" s="51"/>
      <c r="G13" s="51"/>
    </row>
    <row r="14" spans="1:12" ht="8.15" customHeight="1" x14ac:dyDescent="0.35">
      <c r="A14" s="51"/>
      <c r="B14" s="51"/>
      <c r="C14" s="51"/>
      <c r="D14" s="51"/>
      <c r="E14" s="51"/>
      <c r="F14" s="51"/>
      <c r="G14" s="51"/>
    </row>
    <row r="15" spans="1:12" x14ac:dyDescent="0.35">
      <c r="A15" s="51"/>
      <c r="B15" s="51"/>
      <c r="C15" s="17"/>
      <c r="D15" s="70" t="s">
        <v>2</v>
      </c>
      <c r="E15" s="71" t="s">
        <v>510</v>
      </c>
      <c r="F15" s="71" t="s">
        <v>510</v>
      </c>
      <c r="G15" s="71" t="s">
        <v>510</v>
      </c>
      <c r="H15" s="71" t="s">
        <v>510</v>
      </c>
      <c r="I15" s="71" t="s">
        <v>510</v>
      </c>
      <c r="J15" s="71" t="s">
        <v>510</v>
      </c>
      <c r="K15" s="71" t="s">
        <v>510</v>
      </c>
      <c r="L15" s="71" t="s">
        <v>1080</v>
      </c>
    </row>
    <row r="16" spans="1:12" x14ac:dyDescent="0.35">
      <c r="A16" s="51"/>
      <c r="B16" s="51"/>
      <c r="C16" s="45"/>
      <c r="D16" s="68" t="s">
        <v>131</v>
      </c>
      <c r="E16" s="69" t="s">
        <v>564</v>
      </c>
      <c r="F16" s="69" t="s">
        <v>564</v>
      </c>
      <c r="G16" s="69" t="s">
        <v>564</v>
      </c>
      <c r="H16" s="69" t="s">
        <v>564</v>
      </c>
      <c r="I16" s="69" t="s">
        <v>564</v>
      </c>
      <c r="J16" s="69" t="s">
        <v>564</v>
      </c>
      <c r="K16" s="69" t="s">
        <v>564</v>
      </c>
      <c r="L16" s="69" t="s">
        <v>1079</v>
      </c>
    </row>
    <row r="17" spans="1:13" ht="8.15" customHeight="1" x14ac:dyDescent="0.35">
      <c r="A17" s="55"/>
      <c r="B17" s="55"/>
      <c r="C17" s="45"/>
      <c r="D17" s="45"/>
      <c r="E17" s="45"/>
      <c r="F17" s="45"/>
      <c r="G17" s="45"/>
      <c r="H17" s="45"/>
      <c r="I17" s="45"/>
      <c r="J17" s="45"/>
    </row>
    <row r="18" spans="1:13" ht="39" x14ac:dyDescent="0.4">
      <c r="A18" s="50"/>
      <c r="B18" s="50"/>
      <c r="C18" s="46"/>
      <c r="D18" s="46"/>
      <c r="E18" s="72" t="s">
        <v>1078</v>
      </c>
      <c r="F18" s="72" t="s">
        <v>1077</v>
      </c>
      <c r="G18" s="72" t="s">
        <v>1076</v>
      </c>
      <c r="H18" s="72" t="s">
        <v>1075</v>
      </c>
      <c r="I18" s="72" t="s">
        <v>1074</v>
      </c>
      <c r="J18" s="72" t="s">
        <v>1073</v>
      </c>
      <c r="K18" s="72" t="s">
        <v>241</v>
      </c>
      <c r="L18" s="72" t="s">
        <v>196</v>
      </c>
    </row>
    <row r="19" spans="1:13" ht="26" x14ac:dyDescent="0.35">
      <c r="A19" s="51"/>
      <c r="B19" s="51"/>
      <c r="C19" s="46"/>
      <c r="D19" s="47"/>
      <c r="E19" s="66" t="s">
        <v>1072</v>
      </c>
      <c r="F19" s="66" t="s">
        <v>1071</v>
      </c>
      <c r="G19" s="66" t="s">
        <v>1070</v>
      </c>
      <c r="H19" s="66" t="s">
        <v>1069</v>
      </c>
      <c r="I19" s="66" t="s">
        <v>1432</v>
      </c>
      <c r="J19" s="66" t="s">
        <v>386</v>
      </c>
      <c r="K19" s="66" t="s">
        <v>608</v>
      </c>
      <c r="L19" s="66" t="s">
        <v>197</v>
      </c>
    </row>
    <row r="20" spans="1:13" ht="15" customHeight="1" x14ac:dyDescent="0.35">
      <c r="A20" s="51"/>
      <c r="B20" s="210"/>
      <c r="C20" s="73">
        <v>2012</v>
      </c>
      <c r="D20" s="67">
        <v>2012</v>
      </c>
      <c r="E20" s="82">
        <v>6.1684472124735521</v>
      </c>
      <c r="F20" s="82">
        <v>5.6142046105716759</v>
      </c>
      <c r="G20" s="82">
        <v>-4.2448395996071939</v>
      </c>
      <c r="H20" s="82">
        <v>1.0698699405565157</v>
      </c>
      <c r="I20" s="82">
        <v>2.9955222592545758</v>
      </c>
      <c r="J20" s="82">
        <v>-0.45429721467367973</v>
      </c>
      <c r="K20" s="82">
        <v>1.1879872163716583</v>
      </c>
      <c r="L20" s="82">
        <v>126.73892798686816</v>
      </c>
      <c r="M20" s="82"/>
    </row>
    <row r="21" spans="1:13" ht="15" customHeight="1" x14ac:dyDescent="0.35">
      <c r="A21" s="51"/>
      <c r="B21" s="210"/>
      <c r="C21" s="73">
        <v>2013</v>
      </c>
      <c r="D21" s="67">
        <v>2013</v>
      </c>
      <c r="E21" s="82">
        <v>-5.0342892856259454</v>
      </c>
      <c r="F21" s="82">
        <v>-1.5885657680923277</v>
      </c>
      <c r="G21" s="82">
        <v>-1.9905455740192428</v>
      </c>
      <c r="H21" s="82">
        <v>-1.027359193277394</v>
      </c>
      <c r="I21" s="82">
        <v>3.5045485956911921</v>
      </c>
      <c r="J21" s="82">
        <v>-0.68510419308781678</v>
      </c>
      <c r="K21" s="82">
        <v>-3.2472631528403566</v>
      </c>
      <c r="L21" s="82">
        <v>121.70464012892738</v>
      </c>
      <c r="M21" s="82"/>
    </row>
    <row r="22" spans="1:13" ht="15" customHeight="1" x14ac:dyDescent="0.35">
      <c r="A22" s="51"/>
      <c r="B22" s="210"/>
      <c r="C22" s="73">
        <v>2014</v>
      </c>
      <c r="D22" s="67">
        <v>2014</v>
      </c>
      <c r="E22" s="82">
        <v>-7.9463022783571517</v>
      </c>
      <c r="F22" s="82">
        <v>-1.7090693161986301</v>
      </c>
      <c r="G22" s="82">
        <v>-1.1196988644687464</v>
      </c>
      <c r="H22" s="82">
        <v>0.46219104515524984</v>
      </c>
      <c r="I22" s="82">
        <v>-2.798953892742198</v>
      </c>
      <c r="J22" s="82">
        <v>-0.42054692814253064</v>
      </c>
      <c r="K22" s="82">
        <v>-2.3602243219602967</v>
      </c>
      <c r="L22" s="82">
        <v>113.75833510816787</v>
      </c>
      <c r="M22" s="82"/>
    </row>
    <row r="23" spans="1:13" ht="15" customHeight="1" x14ac:dyDescent="0.35">
      <c r="A23" s="51"/>
      <c r="B23" s="210"/>
      <c r="C23" s="73">
        <v>2015</v>
      </c>
      <c r="D23" s="67">
        <v>2015</v>
      </c>
      <c r="E23" s="82">
        <v>-5.5659252038490621</v>
      </c>
      <c r="F23" s="82">
        <v>-4.16347028597042</v>
      </c>
      <c r="G23" s="82">
        <v>0.48366492223503044</v>
      </c>
      <c r="H23" s="82">
        <v>-0.31666472805829948</v>
      </c>
      <c r="I23" s="82">
        <v>0.22767500520979933</v>
      </c>
      <c r="J23" s="82">
        <v>-0.98350979407887917</v>
      </c>
      <c r="K23" s="82">
        <v>-0.81362032318629329</v>
      </c>
      <c r="L23" s="82">
        <v>108.19241242309263</v>
      </c>
      <c r="M23" s="82"/>
    </row>
    <row r="24" spans="1:13" ht="15" customHeight="1" x14ac:dyDescent="0.35">
      <c r="A24" s="51"/>
      <c r="B24" s="210"/>
      <c r="C24" s="73">
        <v>2016</v>
      </c>
      <c r="D24" s="67">
        <v>2016</v>
      </c>
      <c r="E24" s="82">
        <v>-5.3889395591285165</v>
      </c>
      <c r="F24" s="82">
        <v>-3.8765294411805251</v>
      </c>
      <c r="G24" s="82">
        <v>-1.4116940652075458</v>
      </c>
      <c r="H24" s="82">
        <v>-6.7329515920422953E-2</v>
      </c>
      <c r="I24" s="82">
        <v>1.152391962571867</v>
      </c>
      <c r="J24" s="82">
        <v>-1.3170988775507531</v>
      </c>
      <c r="K24" s="82">
        <v>0.13132037815886338</v>
      </c>
      <c r="L24" s="82">
        <v>102.80347055739715</v>
      </c>
      <c r="M24" s="82"/>
    </row>
    <row r="25" spans="1:13" ht="15" customHeight="1" x14ac:dyDescent="0.35">
      <c r="A25" s="51"/>
      <c r="B25" s="210"/>
      <c r="C25" s="73">
        <v>2017</v>
      </c>
      <c r="D25" s="67">
        <v>2017</v>
      </c>
      <c r="E25" s="82">
        <v>-2.6030146082352417</v>
      </c>
      <c r="F25" s="82">
        <v>-5.0814341933137737</v>
      </c>
      <c r="G25" s="82">
        <v>-0.65901723714010307</v>
      </c>
      <c r="H25" s="82">
        <v>1.0499233118961122</v>
      </c>
      <c r="I25" s="82">
        <v>2.4365942437466463</v>
      </c>
      <c r="J25" s="82">
        <v>-0.99093885617161148</v>
      </c>
      <c r="K25" s="82">
        <v>0.64185812274748799</v>
      </c>
      <c r="L25" s="82">
        <v>100.20045807440134</v>
      </c>
      <c r="M25" s="82"/>
    </row>
    <row r="26" spans="1:13" ht="15" customHeight="1" x14ac:dyDescent="0.35">
      <c r="A26" s="49"/>
      <c r="B26" s="210"/>
      <c r="C26" s="73">
        <v>2018</v>
      </c>
      <c r="D26" s="67">
        <v>2018</v>
      </c>
      <c r="E26" s="82">
        <v>-4.732057167088584</v>
      </c>
      <c r="F26" s="82">
        <v>-4.5003621100372655</v>
      </c>
      <c r="G26" s="82">
        <v>-0.29497740743540063</v>
      </c>
      <c r="H26" s="82">
        <v>9.4413184040742421E-2</v>
      </c>
      <c r="I26" s="82">
        <v>0.58893413180009058</v>
      </c>
      <c r="J26" s="82">
        <v>-1.9479736404514261</v>
      </c>
      <c r="K26" s="82">
        <v>1.3279086749946751</v>
      </c>
      <c r="L26" s="82">
        <v>95.468400349865263</v>
      </c>
      <c r="M26" s="82"/>
    </row>
    <row r="27" spans="1:13" ht="15" customHeight="1" x14ac:dyDescent="0.35">
      <c r="A27" s="49"/>
      <c r="B27" s="210"/>
      <c r="C27" s="73">
        <v>2019</v>
      </c>
      <c r="D27" s="67">
        <v>2019</v>
      </c>
      <c r="E27" s="82">
        <v>-2.8016467027004666</v>
      </c>
      <c r="F27" s="82">
        <v>-4.1506789504390866</v>
      </c>
      <c r="G27" s="82">
        <v>0.28949608206529664</v>
      </c>
      <c r="H27" s="82">
        <v>-0.65112250107615544</v>
      </c>
      <c r="I27" s="82">
        <v>2.2989108065690305</v>
      </c>
      <c r="J27" s="82">
        <v>-1.3860721504944504</v>
      </c>
      <c r="K27" s="82">
        <v>0.79782001067489894</v>
      </c>
      <c r="L27" s="82">
        <v>92.666753614148703</v>
      </c>
      <c r="M27" s="82"/>
    </row>
    <row r="28" spans="1:13" ht="15" customHeight="1" x14ac:dyDescent="0.35">
      <c r="B28" s="210"/>
      <c r="C28" s="73">
        <v>2020</v>
      </c>
      <c r="D28" s="67">
        <v>2020</v>
      </c>
      <c r="E28" s="82">
        <v>8.5624231171284038</v>
      </c>
      <c r="F28" s="82">
        <v>6.7464432217471249</v>
      </c>
      <c r="G28" s="82">
        <v>1.5752797602626654</v>
      </c>
      <c r="H28" s="82">
        <v>-0.1362101539818473</v>
      </c>
      <c r="I28" s="82">
        <v>6.1574453169876087E-2</v>
      </c>
      <c r="J28" s="82">
        <v>-0.62409440072710098</v>
      </c>
      <c r="K28" s="82">
        <v>0.93943023665768577</v>
      </c>
      <c r="L28" s="82">
        <v>101.2291762990116</v>
      </c>
      <c r="M28" s="82"/>
    </row>
    <row r="29" spans="1:13" ht="15" customHeight="1" x14ac:dyDescent="0.35">
      <c r="B29" s="210"/>
      <c r="C29" s="73">
        <v>2021</v>
      </c>
      <c r="D29" s="67">
        <v>2021</v>
      </c>
      <c r="E29" s="82">
        <v>-1.9263610574548409</v>
      </c>
      <c r="F29" s="82">
        <v>-5.5537727770963308</v>
      </c>
      <c r="G29" s="82">
        <v>1.4098826758209786</v>
      </c>
      <c r="H29" s="82">
        <v>0.33285425809882013</v>
      </c>
      <c r="I29" s="82">
        <v>1.074029730712259</v>
      </c>
      <c r="J29" s="82">
        <v>-0.5885423038095654</v>
      </c>
      <c r="K29" s="82">
        <v>1.3991873588189978</v>
      </c>
      <c r="L29" s="82">
        <v>99.303030036685257</v>
      </c>
      <c r="M29" s="82"/>
    </row>
    <row r="30" spans="1:13" ht="15" customHeight="1" x14ac:dyDescent="0.35">
      <c r="B30" s="208"/>
      <c r="C30" s="73"/>
      <c r="D30" s="67"/>
      <c r="E30" s="82"/>
      <c r="F30" s="82"/>
      <c r="G30" s="82"/>
      <c r="H30" s="82"/>
      <c r="I30" s="82"/>
      <c r="J30" s="82"/>
      <c r="K30" s="82"/>
      <c r="L30" s="82"/>
      <c r="M30" s="82"/>
    </row>
    <row r="31" spans="1:13" ht="15" customHeight="1" x14ac:dyDescent="0.35">
      <c r="B31" s="209"/>
      <c r="C31" s="73" t="s">
        <v>803</v>
      </c>
      <c r="D31" s="67" t="s">
        <v>804</v>
      </c>
      <c r="E31" s="82">
        <v>7.9552416168553464E-3</v>
      </c>
      <c r="F31" s="82">
        <v>0.17028789164013025</v>
      </c>
      <c r="G31" s="82">
        <v>-0.33865949401407458</v>
      </c>
      <c r="H31" s="82">
        <v>-0.1665309082135325</v>
      </c>
      <c r="I31" s="82">
        <v>0.16653090821353245</v>
      </c>
      <c r="J31" s="82">
        <v>-0.1758603708585483</v>
      </c>
      <c r="K31" s="82">
        <v>0.35218721484934801</v>
      </c>
      <c r="L31" s="82">
        <v>92.674708855765545</v>
      </c>
      <c r="M31" s="82"/>
    </row>
    <row r="32" spans="1:13" x14ac:dyDescent="0.35">
      <c r="B32" s="208"/>
      <c r="C32" s="73" t="s">
        <v>436</v>
      </c>
      <c r="D32" s="67" t="s">
        <v>440</v>
      </c>
      <c r="E32" s="82">
        <v>6.8350827142898112</v>
      </c>
      <c r="F32" s="82">
        <v>3.7777977842603794</v>
      </c>
      <c r="G32" s="82">
        <v>1.1099131318893183</v>
      </c>
      <c r="H32" s="82">
        <v>0.39956872748015454</v>
      </c>
      <c r="I32" s="82">
        <v>0.34582556530446124</v>
      </c>
      <c r="J32" s="82">
        <v>-8.4587063946091209E-2</v>
      </c>
      <c r="K32" s="82">
        <v>1.286564569301589</v>
      </c>
      <c r="L32" s="82">
        <v>99.509791570055356</v>
      </c>
      <c r="M32" s="82"/>
    </row>
    <row r="33" spans="2:13" x14ac:dyDescent="0.35">
      <c r="B33" s="208"/>
      <c r="C33" s="73" t="s">
        <v>805</v>
      </c>
      <c r="D33" s="67" t="s">
        <v>827</v>
      </c>
      <c r="E33" s="82">
        <v>1.4863948382743501</v>
      </c>
      <c r="F33" s="82">
        <v>1.4557910888166328</v>
      </c>
      <c r="G33" s="82">
        <v>0.71700213015212111</v>
      </c>
      <c r="H33" s="82">
        <v>-0.16759196131604456</v>
      </c>
      <c r="I33" s="82">
        <v>-0.1865371395517714</v>
      </c>
      <c r="J33" s="82">
        <v>-6.844552854907443E-2</v>
      </c>
      <c r="K33" s="82">
        <v>-0.26382375127751334</v>
      </c>
      <c r="L33" s="82">
        <v>100.99618640832971</v>
      </c>
      <c r="M33" s="82"/>
    </row>
    <row r="34" spans="2:13" x14ac:dyDescent="0.35">
      <c r="B34" s="208"/>
      <c r="C34" s="73" t="s">
        <v>301</v>
      </c>
      <c r="D34" s="67" t="s">
        <v>377</v>
      </c>
      <c r="E34" s="82">
        <v>0.23298989068189258</v>
      </c>
      <c r="F34" s="82">
        <v>1.3981542043072792</v>
      </c>
      <c r="G34" s="82">
        <v>0.12420533292453348</v>
      </c>
      <c r="H34" s="82">
        <v>-0.21933084583895798</v>
      </c>
      <c r="I34" s="82">
        <v>-0.28636229535378549</v>
      </c>
      <c r="J34" s="82">
        <v>-0.31475208573653612</v>
      </c>
      <c r="K34" s="82">
        <v>-0.46892441962064046</v>
      </c>
      <c r="L34" s="82">
        <v>101.2291762990116</v>
      </c>
      <c r="M34" s="82"/>
    </row>
    <row r="35" spans="2:13" x14ac:dyDescent="0.35">
      <c r="B35" s="209"/>
      <c r="C35" s="73" t="s">
        <v>806</v>
      </c>
      <c r="D35" s="67" t="s">
        <v>807</v>
      </c>
      <c r="E35" s="82">
        <v>1.1931097049931623</v>
      </c>
      <c r="F35" s="82">
        <v>1.0096900162209896</v>
      </c>
      <c r="G35" s="82">
        <v>0.60423543249470502</v>
      </c>
      <c r="H35" s="82">
        <v>-0.24789145948500721</v>
      </c>
      <c r="I35" s="82">
        <v>-0.34035097562356836</v>
      </c>
      <c r="J35" s="82">
        <v>-0.13429119992665611</v>
      </c>
      <c r="K35" s="82">
        <v>0.30171789131269933</v>
      </c>
      <c r="L35" s="82">
        <v>102.42228600400475</v>
      </c>
      <c r="M35" s="82"/>
    </row>
    <row r="36" spans="2:13" x14ac:dyDescent="0.35">
      <c r="B36" s="209"/>
      <c r="C36" s="73" t="s">
        <v>439</v>
      </c>
      <c r="D36" s="67" t="s">
        <v>441</v>
      </c>
      <c r="E36" s="82">
        <v>-2.1392927407615474</v>
      </c>
      <c r="F36" s="82">
        <v>-3.535450931359891</v>
      </c>
      <c r="G36" s="82">
        <v>0.82477313211776304</v>
      </c>
      <c r="H36" s="82">
        <v>0.35534901163458094</v>
      </c>
      <c r="I36" s="82">
        <v>0.46538606353278922</v>
      </c>
      <c r="J36" s="82">
        <v>-0.13734441202524073</v>
      </c>
      <c r="K36" s="82">
        <v>-0.11200560466154891</v>
      </c>
      <c r="L36" s="82">
        <v>100.28299326324323</v>
      </c>
      <c r="M36" s="82"/>
    </row>
    <row r="37" spans="2:13" x14ac:dyDescent="0.35">
      <c r="B37" s="208"/>
      <c r="C37" s="73" t="s">
        <v>437</v>
      </c>
      <c r="D37" s="67" t="s">
        <v>442</v>
      </c>
      <c r="E37" s="82">
        <v>-0.40386204481403354</v>
      </c>
      <c r="F37" s="82">
        <v>-1.385824065585008</v>
      </c>
      <c r="G37" s="82">
        <v>0.18966396528297166</v>
      </c>
      <c r="H37" s="82">
        <v>1.9502721365858269E-3</v>
      </c>
      <c r="I37" s="82">
        <v>0.68795849618065041</v>
      </c>
      <c r="J37" s="82">
        <v>-0.1013166374956337</v>
      </c>
      <c r="K37" s="82">
        <v>0.20370592466640025</v>
      </c>
      <c r="L37" s="82">
        <v>99.879131218429166</v>
      </c>
      <c r="M37" s="82"/>
    </row>
    <row r="38" spans="2:13" x14ac:dyDescent="0.35">
      <c r="B38" s="208"/>
      <c r="C38" s="73" t="s">
        <v>300</v>
      </c>
      <c r="D38" s="67" t="s">
        <v>378</v>
      </c>
      <c r="E38" s="82">
        <v>-0.57610118174392255</v>
      </c>
      <c r="F38" s="82">
        <v>-1.5912717981416233</v>
      </c>
      <c r="G38" s="82">
        <v>-0.19764809253408569</v>
      </c>
      <c r="H38" s="82">
        <v>0.2183266034318124</v>
      </c>
      <c r="I38" s="82">
        <v>0.23900511432953908</v>
      </c>
      <c r="J38" s="82">
        <v>-0.20630421337499452</v>
      </c>
      <c r="K38" s="82">
        <v>0.96179120454542966</v>
      </c>
      <c r="L38" s="82">
        <v>99.303030036685257</v>
      </c>
      <c r="M38" s="82"/>
    </row>
  </sheetData>
  <pageMargins left="0.7" right="0.7" top="0.75" bottom="0.75" header="0.3" footer="0.3"/>
  <pageSetup paperSize="9" orientation="portrait" r:id="rId1"/>
  <ignoredErrors>
    <ignoredError sqref="B6:B10"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31"/>
  <sheetViews>
    <sheetView showGridLines="0" workbookViewId="0"/>
  </sheetViews>
  <sheetFormatPr defaultColWidth="9.453125" defaultRowHeight="14.5" x14ac:dyDescent="0.35"/>
  <cols>
    <col min="1" max="1" width="1.81640625" style="18" customWidth="1"/>
    <col min="2" max="2" width="9.453125" style="18"/>
    <col min="3" max="3" width="23.54296875" style="18" bestFit="1" customWidth="1"/>
    <col min="4" max="4" width="22.453125" style="18" bestFit="1" customWidth="1"/>
    <col min="5" max="11" width="20.81640625" style="18" customWidth="1"/>
    <col min="12" max="16384" width="9.453125" style="18"/>
  </cols>
  <sheetData>
    <row r="1" spans="1:11" ht="15" customHeight="1" x14ac:dyDescent="0.35">
      <c r="A1" s="48"/>
      <c r="B1" s="52"/>
      <c r="C1" s="48"/>
      <c r="D1" s="48"/>
      <c r="E1" s="48"/>
      <c r="F1" s="48"/>
    </row>
    <row r="2" spans="1:11" ht="15" customHeight="1" x14ac:dyDescent="0.35">
      <c r="A2" s="48"/>
      <c r="B2" s="48"/>
      <c r="C2" s="48"/>
      <c r="D2" s="48"/>
      <c r="E2" s="48"/>
      <c r="F2" s="48"/>
    </row>
    <row r="3" spans="1:11" ht="8.15" customHeight="1" x14ac:dyDescent="0.35">
      <c r="A3" s="48"/>
      <c r="B3" s="48"/>
      <c r="C3" s="48"/>
      <c r="D3" s="48"/>
      <c r="E3" s="48"/>
      <c r="F3" s="48"/>
    </row>
    <row r="4" spans="1:11" ht="15" customHeight="1" x14ac:dyDescent="0.35">
      <c r="A4" s="48"/>
      <c r="B4" s="80" t="str">
        <f>HYPERLINK("#"&amp;"Índice!B7",Índice!B7)</f>
        <v>Índice</v>
      </c>
      <c r="C4" s="80" t="str">
        <f>HYPERLINK("#"&amp;"Contents!B7",Contents!B7)</f>
        <v>Contents</v>
      </c>
      <c r="D4" s="48"/>
      <c r="E4" s="48"/>
      <c r="F4" s="48"/>
    </row>
    <row r="5" spans="1:11" ht="8.15" customHeight="1" x14ac:dyDescent="0.35">
      <c r="A5" s="49"/>
      <c r="B5" s="49"/>
      <c r="C5" s="56"/>
      <c r="D5" s="56"/>
      <c r="E5" s="49"/>
      <c r="F5" s="49"/>
    </row>
    <row r="6" spans="1:11" ht="15" customHeight="1" x14ac:dyDescent="0.35">
      <c r="A6" s="53"/>
      <c r="B6" s="75" t="str">
        <f>Índice!B5</f>
        <v>Relatório de Estabilidade Financeira - junho 2022</v>
      </c>
      <c r="C6" s="57"/>
      <c r="D6" s="58"/>
      <c r="E6" s="53"/>
      <c r="F6" s="53"/>
    </row>
    <row r="7" spans="1:11" ht="15" customHeight="1" x14ac:dyDescent="0.35">
      <c r="A7" s="53"/>
      <c r="B7" s="76" t="str">
        <f>Contents!B5</f>
        <v>Financial Stability Report - June 2022</v>
      </c>
      <c r="C7" s="57"/>
      <c r="D7" s="58"/>
      <c r="E7" s="53"/>
      <c r="F7" s="53"/>
    </row>
    <row r="8" spans="1:11" ht="8.15" customHeight="1" x14ac:dyDescent="0.35">
      <c r="A8" s="53"/>
      <c r="B8" s="59"/>
      <c r="C8" s="57"/>
      <c r="D8" s="58"/>
      <c r="E8" s="53"/>
      <c r="F8" s="53"/>
    </row>
    <row r="9" spans="1:11" ht="15" customHeight="1" x14ac:dyDescent="0.35">
      <c r="A9" s="53"/>
      <c r="B9" s="75" t="str">
        <f>Índice!B9</f>
        <v>1. Vulnerabilidades, riscos e política macroprudencial</v>
      </c>
      <c r="C9" s="57"/>
      <c r="D9" s="58"/>
      <c r="E9" s="53"/>
      <c r="F9" s="53"/>
    </row>
    <row r="10" spans="1:11" ht="15" customHeight="1" x14ac:dyDescent="0.35">
      <c r="A10" s="53"/>
      <c r="B10" s="76" t="str">
        <f>Contents!B9</f>
        <v>1. Vulnerabilities, risks and macroprudential policy</v>
      </c>
      <c r="C10" s="57"/>
      <c r="D10" s="58"/>
      <c r="E10" s="53"/>
      <c r="F10" s="53"/>
    </row>
    <row r="11" spans="1:11" ht="8.15" customHeight="1" x14ac:dyDescent="0.35">
      <c r="A11" s="49"/>
      <c r="B11" s="60"/>
      <c r="C11" s="61"/>
      <c r="D11" s="56"/>
      <c r="E11" s="49"/>
      <c r="F11" s="49"/>
    </row>
    <row r="12" spans="1:11" ht="15" customHeight="1" x14ac:dyDescent="0.35">
      <c r="A12" s="51"/>
      <c r="B12" s="74" t="s">
        <v>1030</v>
      </c>
      <c r="C12" s="62"/>
      <c r="D12" s="63"/>
      <c r="E12" s="51"/>
      <c r="F12" s="51"/>
    </row>
    <row r="13" spans="1:11" ht="15" customHeight="1" x14ac:dyDescent="0.35">
      <c r="A13" s="51"/>
      <c r="B13" s="77" t="s">
        <v>1466</v>
      </c>
      <c r="C13" s="62"/>
      <c r="D13" s="63"/>
      <c r="E13" s="51"/>
      <c r="F13" s="51"/>
    </row>
    <row r="14" spans="1:11" ht="8.15" customHeight="1" x14ac:dyDescent="0.35">
      <c r="A14" s="51"/>
      <c r="B14" s="51"/>
      <c r="C14" s="51"/>
      <c r="D14" s="51"/>
      <c r="E14" s="51"/>
      <c r="F14" s="51"/>
    </row>
    <row r="15" spans="1:11" x14ac:dyDescent="0.35">
      <c r="A15" s="51"/>
      <c r="B15" s="51"/>
      <c r="C15" s="17"/>
      <c r="D15" s="70" t="s">
        <v>2</v>
      </c>
      <c r="E15" s="71" t="s">
        <v>544</v>
      </c>
      <c r="F15" s="71" t="s">
        <v>544</v>
      </c>
      <c r="G15" s="71" t="s">
        <v>544</v>
      </c>
      <c r="H15" s="71" t="s">
        <v>544</v>
      </c>
      <c r="I15" s="71" t="s">
        <v>544</v>
      </c>
      <c r="J15" s="71" t="s">
        <v>544</v>
      </c>
      <c r="K15" s="71" t="s">
        <v>544</v>
      </c>
    </row>
    <row r="16" spans="1:11" x14ac:dyDescent="0.35">
      <c r="A16" s="51"/>
      <c r="B16" s="51"/>
      <c r="C16" s="45"/>
      <c r="D16" s="68" t="s">
        <v>131</v>
      </c>
      <c r="E16" s="69" t="s">
        <v>545</v>
      </c>
      <c r="F16" s="69" t="s">
        <v>545</v>
      </c>
      <c r="G16" s="69" t="s">
        <v>545</v>
      </c>
      <c r="H16" s="69" t="s">
        <v>545</v>
      </c>
      <c r="I16" s="69" t="s">
        <v>545</v>
      </c>
      <c r="J16" s="69" t="s">
        <v>545</v>
      </c>
      <c r="K16" s="69" t="s">
        <v>545</v>
      </c>
    </row>
    <row r="17" spans="1:15" ht="8.15" customHeight="1" x14ac:dyDescent="0.35">
      <c r="A17" s="55"/>
      <c r="B17" s="55"/>
      <c r="C17" s="45"/>
      <c r="D17" s="45"/>
      <c r="E17" s="45"/>
      <c r="F17" s="45"/>
      <c r="G17" s="45"/>
      <c r="H17" s="45"/>
      <c r="I17" s="45"/>
    </row>
    <row r="18" spans="1:15" ht="8.25" customHeight="1" x14ac:dyDescent="0.35">
      <c r="A18" s="55"/>
      <c r="B18" s="55"/>
      <c r="C18" s="45"/>
      <c r="D18" s="45"/>
      <c r="E18" s="45"/>
      <c r="F18" s="45"/>
      <c r="G18" s="45"/>
      <c r="H18" s="45"/>
      <c r="I18" s="45"/>
    </row>
    <row r="19" spans="1:15" ht="30" customHeight="1" x14ac:dyDescent="0.35">
      <c r="A19" s="55"/>
      <c r="B19" s="55"/>
      <c r="C19" s="212"/>
      <c r="D19" s="212"/>
      <c r="E19" s="225" t="s">
        <v>1029</v>
      </c>
      <c r="F19" s="222" t="s">
        <v>1028</v>
      </c>
      <c r="G19" s="223"/>
      <c r="H19" s="224"/>
      <c r="I19" s="227" t="s">
        <v>1027</v>
      </c>
      <c r="J19" s="227"/>
      <c r="K19" s="227"/>
    </row>
    <row r="20" spans="1:15" ht="30" customHeight="1" x14ac:dyDescent="0.35">
      <c r="A20" s="55"/>
      <c r="B20" s="55"/>
      <c r="C20" s="212"/>
      <c r="D20" s="212"/>
      <c r="E20" s="225"/>
      <c r="F20" s="219" t="s">
        <v>1026</v>
      </c>
      <c r="G20" s="220"/>
      <c r="H20" s="221"/>
      <c r="I20" s="228" t="s">
        <v>1025</v>
      </c>
      <c r="J20" s="228"/>
      <c r="K20" s="228"/>
    </row>
    <row r="21" spans="1:15" ht="26" x14ac:dyDescent="0.4">
      <c r="A21" s="50"/>
      <c r="B21" s="50"/>
      <c r="C21" s="46"/>
      <c r="D21" s="46"/>
      <c r="E21" s="226" t="s">
        <v>1024</v>
      </c>
      <c r="F21" s="103" t="s">
        <v>1023</v>
      </c>
      <c r="G21" s="98" t="s">
        <v>1022</v>
      </c>
      <c r="H21" s="99" t="s">
        <v>1021</v>
      </c>
      <c r="I21" s="200" t="s">
        <v>1023</v>
      </c>
      <c r="J21" s="200" t="s">
        <v>1022</v>
      </c>
      <c r="K21" s="200" t="s">
        <v>1021</v>
      </c>
    </row>
    <row r="22" spans="1:15" ht="28.5" customHeight="1" x14ac:dyDescent="0.35">
      <c r="A22" s="51"/>
      <c r="B22" s="51"/>
      <c r="C22" s="46"/>
      <c r="D22" s="47"/>
      <c r="E22" s="226"/>
      <c r="F22" s="104" t="s">
        <v>1020</v>
      </c>
      <c r="G22" s="100" t="s">
        <v>1019</v>
      </c>
      <c r="H22" s="101" t="s">
        <v>1018</v>
      </c>
      <c r="I22" s="201" t="s">
        <v>1020</v>
      </c>
      <c r="J22" s="201" t="s">
        <v>1019</v>
      </c>
      <c r="K22" s="201" t="s">
        <v>1018</v>
      </c>
      <c r="M22" s="203"/>
      <c r="N22" s="202"/>
    </row>
    <row r="23" spans="1:15" ht="15" customHeight="1" x14ac:dyDescent="0.35">
      <c r="A23" s="51"/>
      <c r="B23" s="51"/>
      <c r="C23" s="73" t="s">
        <v>803</v>
      </c>
      <c r="D23" s="67" t="s">
        <v>804</v>
      </c>
      <c r="E23" s="213">
        <v>-0.80396631044854505</v>
      </c>
      <c r="F23" s="214">
        <v>0</v>
      </c>
      <c r="G23" s="213">
        <v>0</v>
      </c>
      <c r="H23" s="215">
        <v>0</v>
      </c>
      <c r="I23" s="213">
        <v>1.1451077270302918</v>
      </c>
      <c r="J23" s="213">
        <v>1.0361359430284747</v>
      </c>
      <c r="K23" s="213">
        <v>-2.985209980507312</v>
      </c>
      <c r="M23" s="203"/>
      <c r="N23" s="202"/>
      <c r="O23" s="202"/>
    </row>
    <row r="24" spans="1:15" ht="15" customHeight="1" x14ac:dyDescent="0.35">
      <c r="A24" s="51"/>
      <c r="B24" s="51"/>
      <c r="C24" s="73" t="s">
        <v>436</v>
      </c>
      <c r="D24" s="67" t="s">
        <v>440</v>
      </c>
      <c r="E24" s="213">
        <v>5.3816663220837002</v>
      </c>
      <c r="F24" s="214">
        <v>0.14006861426793729</v>
      </c>
      <c r="G24" s="213">
        <v>0.53004204684889233</v>
      </c>
      <c r="H24" s="215">
        <v>5.7087502678547084</v>
      </c>
      <c r="I24" s="213">
        <v>0.55066602550570853</v>
      </c>
      <c r="J24" s="213">
        <v>1.1827814959092691</v>
      </c>
      <c r="K24" s="213">
        <v>-2.7306421283028159</v>
      </c>
      <c r="M24" s="203"/>
      <c r="N24" s="202"/>
      <c r="O24" s="202"/>
    </row>
    <row r="25" spans="1:15" ht="15" customHeight="1" x14ac:dyDescent="0.35">
      <c r="A25" s="51"/>
      <c r="B25" s="51"/>
      <c r="C25" s="73" t="s">
        <v>805</v>
      </c>
      <c r="D25" s="67" t="s">
        <v>827</v>
      </c>
      <c r="E25" s="213">
        <v>1.8202630944706311</v>
      </c>
      <c r="F25" s="214">
        <v>0.18877105947074477</v>
      </c>
      <c r="G25" s="213">
        <v>0.21433189949995207</v>
      </c>
      <c r="H25" s="215">
        <v>2.1485237730509401</v>
      </c>
      <c r="I25" s="213">
        <v>0.87617146002018942</v>
      </c>
      <c r="J25" s="213">
        <v>0.67056299785976625</v>
      </c>
      <c r="K25" s="213">
        <v>-2.2780980954309613</v>
      </c>
      <c r="M25" s="203"/>
      <c r="N25" s="202"/>
      <c r="O25" s="202"/>
    </row>
    <row r="26" spans="1:15" ht="15" customHeight="1" x14ac:dyDescent="0.35">
      <c r="A26" s="51"/>
      <c r="B26" s="51"/>
      <c r="C26" s="73" t="s">
        <v>301</v>
      </c>
      <c r="D26" s="67" t="s">
        <v>377</v>
      </c>
      <c r="E26" s="213">
        <v>-0.22294368845621193</v>
      </c>
      <c r="F26" s="214">
        <v>9.0746412390326561E-2</v>
      </c>
      <c r="G26" s="213">
        <v>0.11146004283608141</v>
      </c>
      <c r="H26" s="215">
        <v>0.7624169142843491</v>
      </c>
      <c r="I26" s="213">
        <v>0.78858475924484406</v>
      </c>
      <c r="J26" s="213">
        <v>0.95959675966720825</v>
      </c>
      <c r="K26" s="213">
        <v>-2.9357485768790212</v>
      </c>
      <c r="M26" s="203"/>
      <c r="N26" s="202"/>
      <c r="O26" s="202"/>
    </row>
    <row r="27" spans="1:15" ht="15" customHeight="1" x14ac:dyDescent="0.35">
      <c r="A27" s="51"/>
      <c r="B27" s="51"/>
      <c r="C27" s="73" t="s">
        <v>806</v>
      </c>
      <c r="D27" s="67" t="s">
        <v>807</v>
      </c>
      <c r="E27" s="213">
        <v>0.97587150233544584</v>
      </c>
      <c r="F27" s="214">
        <v>6.2937750654823793E-2</v>
      </c>
      <c r="G27" s="213">
        <v>0.13103577491797413</v>
      </c>
      <c r="H27" s="215">
        <v>1.0650524163344937</v>
      </c>
      <c r="I27" s="213">
        <v>0.38158524480015077</v>
      </c>
      <c r="J27" s="213">
        <v>1.2928039304976977</v>
      </c>
      <c r="K27" s="213">
        <v>-1.9575436148696943</v>
      </c>
      <c r="M27" s="203"/>
      <c r="N27" s="202"/>
      <c r="O27" s="202"/>
    </row>
    <row r="28" spans="1:15" ht="15" customHeight="1" x14ac:dyDescent="0.35">
      <c r="A28" s="51"/>
      <c r="B28" s="51"/>
      <c r="C28" s="73" t="s">
        <v>439</v>
      </c>
      <c r="D28" s="67" t="s">
        <v>441</v>
      </c>
      <c r="E28" s="213">
        <v>1.4333701534247956</v>
      </c>
      <c r="F28" s="214">
        <v>4.9187134607946159E-2</v>
      </c>
      <c r="G28" s="213">
        <v>4.3959785062157461E-2</v>
      </c>
      <c r="H28" s="215">
        <v>0.90969218546496611</v>
      </c>
      <c r="I28" s="213">
        <v>0.84364777030266613</v>
      </c>
      <c r="J28" s="213">
        <v>0.94664680293763193</v>
      </c>
      <c r="K28" s="213">
        <v>-1.3597635249505722</v>
      </c>
      <c r="M28" s="203"/>
      <c r="N28" s="202"/>
      <c r="O28" s="202"/>
    </row>
    <row r="29" spans="1:15" ht="15" customHeight="1" x14ac:dyDescent="0.35">
      <c r="A29" s="51"/>
      <c r="B29" s="51"/>
      <c r="C29" s="73" t="s">
        <v>437</v>
      </c>
      <c r="D29" s="67" t="s">
        <v>442</v>
      </c>
      <c r="E29" s="213">
        <v>0.20356857414924878</v>
      </c>
      <c r="F29" s="214">
        <v>4.1846283859443903E-2</v>
      </c>
      <c r="G29" s="213">
        <v>3.0864666338197667E-2</v>
      </c>
      <c r="H29" s="215">
        <v>6.5481022089442523E-2</v>
      </c>
      <c r="I29" s="213">
        <v>0.39156583699953046</v>
      </c>
      <c r="J29" s="213">
        <v>0.65302096583225933</v>
      </c>
      <c r="K29" s="213">
        <v>-0.97921020096962519</v>
      </c>
      <c r="M29" s="203"/>
      <c r="N29" s="202"/>
      <c r="O29" s="202"/>
    </row>
    <row r="30" spans="1:15" ht="15" customHeight="1" x14ac:dyDescent="0.35">
      <c r="A30" s="51"/>
      <c r="B30" s="51"/>
      <c r="C30" s="73" t="s">
        <v>300</v>
      </c>
      <c r="D30" s="67" t="s">
        <v>378</v>
      </c>
      <c r="E30" s="213">
        <v>-0.82203478332416591</v>
      </c>
      <c r="F30" s="214">
        <v>1.1851797447844451E-2</v>
      </c>
      <c r="G30" s="213">
        <v>2.0940681425721634E-2</v>
      </c>
      <c r="H30" s="215">
        <v>0.13733583566371735</v>
      </c>
      <c r="I30" s="213">
        <v>0.82503675962543088</v>
      </c>
      <c r="J30" s="213">
        <v>1.2105662390570218</v>
      </c>
      <c r="K30" s="213">
        <v>-3.0277660965439019</v>
      </c>
      <c r="M30" s="203"/>
      <c r="N30" s="202"/>
      <c r="O30" s="202"/>
    </row>
    <row r="31" spans="1:15" x14ac:dyDescent="0.35">
      <c r="C31" s="73" t="s">
        <v>438</v>
      </c>
      <c r="D31" s="67" t="s">
        <v>443</v>
      </c>
      <c r="E31" s="213">
        <v>0.24338159218306732</v>
      </c>
      <c r="F31" s="214">
        <v>2.4181555275647564E-2</v>
      </c>
      <c r="G31" s="213">
        <v>3.0021450445800596E-2</v>
      </c>
      <c r="H31" s="215">
        <v>-0.33510227052450292</v>
      </c>
      <c r="I31" s="213">
        <v>1.6897375158910579</v>
      </c>
      <c r="J31" s="213">
        <v>0.84741931220834998</v>
      </c>
      <c r="K31" s="213">
        <v>-2.0128759711132864</v>
      </c>
      <c r="M31" s="203"/>
      <c r="N31" s="203"/>
      <c r="O31" s="202"/>
    </row>
  </sheetData>
  <mergeCells count="6">
    <mergeCell ref="F20:H20"/>
    <mergeCell ref="F19:H19"/>
    <mergeCell ref="E19:E20"/>
    <mergeCell ref="E21:E22"/>
    <mergeCell ref="I19:K19"/>
    <mergeCell ref="I20:K20"/>
  </mergeCells>
  <pageMargins left="0.7" right="0.7" top="0.75" bottom="0.75" header="0.3" footer="0.3"/>
  <pageSetup paperSize="9" orientation="portrait" r:id="rId1"/>
  <ignoredErrors>
    <ignoredError sqref="B6:B10"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1:M42"/>
  <sheetViews>
    <sheetView showGridLines="0" workbookViewId="0"/>
  </sheetViews>
  <sheetFormatPr defaultColWidth="9.1796875" defaultRowHeight="14.5" x14ac:dyDescent="0.35"/>
  <cols>
    <col min="1" max="1" width="1.81640625" style="18" customWidth="1"/>
    <col min="2" max="2" width="9.1796875" style="18"/>
    <col min="3" max="4" width="15.81640625" style="18" customWidth="1"/>
    <col min="5" max="5" width="17.81640625" style="18" customWidth="1"/>
    <col min="6" max="7" width="15.81640625" style="18" customWidth="1"/>
    <col min="8" max="8" width="15" style="18" bestFit="1" customWidth="1"/>
    <col min="9" max="10" width="15.81640625" style="18" customWidth="1"/>
    <col min="11" max="11" width="14.81640625" style="18" customWidth="1"/>
    <col min="12" max="12" width="17" style="18" customWidth="1"/>
    <col min="13" max="16384" width="9.179687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Índice!B9</f>
        <v>1. Vulnerabilidades, riscos e política macroprudencial</v>
      </c>
      <c r="C9" s="57"/>
      <c r="D9" s="58"/>
      <c r="E9" s="53"/>
      <c r="F9" s="53"/>
      <c r="G9" s="53"/>
    </row>
    <row r="10" spans="1:11" ht="15" customHeight="1" x14ac:dyDescent="0.35">
      <c r="A10" s="53"/>
      <c r="B10" s="76" t="str">
        <f>Contents!B9</f>
        <v>1. Vulnerabilities, risks and macroprudential policy</v>
      </c>
      <c r="C10" s="57"/>
      <c r="D10" s="58"/>
      <c r="E10" s="53"/>
      <c r="F10" s="53"/>
      <c r="G10" s="53"/>
    </row>
    <row r="11" spans="1:11" ht="8.15" customHeight="1" x14ac:dyDescent="0.35">
      <c r="A11" s="49"/>
      <c r="B11" s="60"/>
      <c r="C11" s="61"/>
      <c r="D11" s="56"/>
      <c r="E11" s="49"/>
      <c r="F11" s="49"/>
      <c r="G11" s="49"/>
    </row>
    <row r="12" spans="1:11" ht="15" customHeight="1" x14ac:dyDescent="0.35">
      <c r="A12" s="51"/>
      <c r="B12" s="74" t="s">
        <v>1098</v>
      </c>
      <c r="C12" s="62"/>
      <c r="D12" s="63"/>
      <c r="E12" s="51"/>
      <c r="F12" s="51"/>
      <c r="G12" s="51"/>
    </row>
    <row r="13" spans="1:11" ht="15" customHeight="1" x14ac:dyDescent="0.35">
      <c r="A13" s="51"/>
      <c r="B13" s="77" t="s">
        <v>1097</v>
      </c>
      <c r="C13" s="62"/>
      <c r="D13" s="63"/>
      <c r="E13" s="51"/>
      <c r="F13" s="51"/>
      <c r="G13" s="51"/>
    </row>
    <row r="14" spans="1:11" ht="8.15" customHeight="1" x14ac:dyDescent="0.35">
      <c r="A14" s="51"/>
      <c r="B14" s="51"/>
      <c r="C14" s="51"/>
      <c r="D14" s="51"/>
      <c r="E14" s="51"/>
      <c r="F14" s="51"/>
      <c r="G14" s="51"/>
    </row>
    <row r="15" spans="1:11" x14ac:dyDescent="0.35">
      <c r="A15" s="51"/>
      <c r="B15" s="51"/>
      <c r="C15" s="17"/>
      <c r="D15" s="70" t="s">
        <v>2</v>
      </c>
      <c r="E15" s="71" t="s">
        <v>510</v>
      </c>
      <c r="F15" s="71" t="s">
        <v>510</v>
      </c>
      <c r="G15" s="71" t="s">
        <v>510</v>
      </c>
      <c r="H15" s="71" t="s">
        <v>1080</v>
      </c>
      <c r="I15" s="71"/>
      <c r="J15" s="71"/>
      <c r="K15" s="71"/>
    </row>
    <row r="16" spans="1:11" x14ac:dyDescent="0.35">
      <c r="A16" s="51"/>
      <c r="B16" s="51"/>
      <c r="C16" s="45"/>
      <c r="D16" s="68" t="s">
        <v>131</v>
      </c>
      <c r="E16" s="69" t="s">
        <v>564</v>
      </c>
      <c r="F16" s="69" t="s">
        <v>564</v>
      </c>
      <c r="G16" s="69" t="s">
        <v>564</v>
      </c>
      <c r="H16" s="69" t="s">
        <v>1079</v>
      </c>
      <c r="I16" s="69"/>
      <c r="J16" s="69"/>
      <c r="K16" s="69"/>
    </row>
    <row r="17" spans="1:13" ht="8.15" customHeight="1" x14ac:dyDescent="0.35">
      <c r="A17" s="55"/>
      <c r="B17" s="55"/>
      <c r="C17" s="45"/>
      <c r="D17" s="45"/>
      <c r="E17" s="45"/>
      <c r="F17" s="45"/>
      <c r="G17" s="45"/>
      <c r="H17" s="45"/>
      <c r="I17" s="45"/>
      <c r="J17" s="45"/>
    </row>
    <row r="18" spans="1:13" ht="39" x14ac:dyDescent="0.4">
      <c r="A18" s="50"/>
      <c r="B18" s="50"/>
      <c r="C18" s="46"/>
      <c r="D18" s="46"/>
      <c r="E18" s="72" t="s">
        <v>1096</v>
      </c>
      <c r="F18" s="72" t="s">
        <v>1095</v>
      </c>
      <c r="G18" s="72" t="s">
        <v>1094</v>
      </c>
      <c r="H18" s="72" t="s">
        <v>1093</v>
      </c>
      <c r="I18" s="72"/>
      <c r="J18" s="72"/>
      <c r="K18" s="72"/>
      <c r="L18" s="72"/>
    </row>
    <row r="19" spans="1:13" ht="26" x14ac:dyDescent="0.35">
      <c r="A19" s="51"/>
      <c r="B19" s="51"/>
      <c r="C19" s="46"/>
      <c r="D19" s="47"/>
      <c r="E19" s="66" t="s">
        <v>1072</v>
      </c>
      <c r="F19" s="66" t="s">
        <v>1548</v>
      </c>
      <c r="G19" s="66" t="s">
        <v>1071</v>
      </c>
      <c r="H19" s="66" t="s">
        <v>1549</v>
      </c>
      <c r="I19" s="66"/>
      <c r="J19" s="66"/>
      <c r="K19" s="66"/>
      <c r="L19" s="66"/>
    </row>
    <row r="20" spans="1:13" ht="15" customHeight="1" x14ac:dyDescent="0.35">
      <c r="A20" s="51"/>
      <c r="B20" s="210"/>
      <c r="C20" s="73" t="s">
        <v>1092</v>
      </c>
      <c r="D20" s="67" t="s">
        <v>786</v>
      </c>
      <c r="E20" s="82">
        <v>0.3611310439557856</v>
      </c>
      <c r="F20" s="82">
        <v>-0.53919257564430856</v>
      </c>
      <c r="G20" s="82">
        <v>-1.6556215942628059</v>
      </c>
      <c r="H20" s="82">
        <v>87.377370019144763</v>
      </c>
      <c r="I20" s="82"/>
      <c r="J20" s="82"/>
      <c r="K20" s="82"/>
      <c r="L20" s="82"/>
      <c r="M20" s="82"/>
    </row>
    <row r="21" spans="1:13" ht="15" customHeight="1" x14ac:dyDescent="0.35">
      <c r="A21" s="51"/>
      <c r="B21" s="210"/>
      <c r="C21" s="73" t="s">
        <v>1091</v>
      </c>
      <c r="D21" s="67" t="s">
        <v>543</v>
      </c>
      <c r="E21" s="82">
        <v>-1.8387015628013079</v>
      </c>
      <c r="F21" s="82">
        <v>-1.3193653031565071</v>
      </c>
      <c r="G21" s="82">
        <v>-1.522560891989023</v>
      </c>
      <c r="H21" s="82">
        <v>82.696742261197926</v>
      </c>
      <c r="I21" s="82"/>
      <c r="J21" s="82"/>
      <c r="K21" s="82"/>
      <c r="L21" s="82"/>
      <c r="M21" s="82"/>
    </row>
    <row r="22" spans="1:13" ht="15" customHeight="1" x14ac:dyDescent="0.35">
      <c r="A22" s="51"/>
      <c r="B22" s="210"/>
      <c r="C22" s="73" t="s">
        <v>1090</v>
      </c>
      <c r="D22" s="67" t="s">
        <v>791</v>
      </c>
      <c r="E22" s="82">
        <v>0.3716020670791278</v>
      </c>
      <c r="F22" s="82">
        <v>-1.0413437435319859</v>
      </c>
      <c r="G22" s="82">
        <v>-1.8445843823073194</v>
      </c>
      <c r="H22" s="82">
        <v>80.182416202437764</v>
      </c>
      <c r="I22" s="82"/>
      <c r="J22" s="82"/>
      <c r="K22" s="82"/>
      <c r="L22" s="82"/>
      <c r="M22" s="82"/>
    </row>
    <row r="23" spans="1:13" ht="15" customHeight="1" x14ac:dyDescent="0.35">
      <c r="A23" s="51"/>
      <c r="B23" s="210"/>
      <c r="C23" s="73" t="s">
        <v>1089</v>
      </c>
      <c r="D23" s="67" t="s">
        <v>374</v>
      </c>
      <c r="E23" s="82">
        <v>2.0594403764046882</v>
      </c>
      <c r="F23" s="82">
        <v>-1.4131461580012827</v>
      </c>
      <c r="G23" s="82">
        <v>-2.1314931581180492</v>
      </c>
      <c r="H23" s="82">
        <v>78.697217262723129</v>
      </c>
      <c r="I23" s="82"/>
      <c r="J23" s="82"/>
      <c r="K23" s="82"/>
      <c r="L23" s="82"/>
      <c r="M23" s="82"/>
    </row>
    <row r="24" spans="1:13" ht="15" customHeight="1" x14ac:dyDescent="0.35">
      <c r="A24" s="51"/>
      <c r="B24" s="210"/>
      <c r="C24" s="73" t="s">
        <v>1088</v>
      </c>
      <c r="D24" s="67" t="s">
        <v>796</v>
      </c>
      <c r="E24" s="82">
        <v>-0.23832949944354401</v>
      </c>
      <c r="F24" s="82">
        <v>-0.97424200093731361</v>
      </c>
      <c r="G24" s="82">
        <v>-1.5450230366540425</v>
      </c>
      <c r="H24" s="82">
        <v>75.939622725688224</v>
      </c>
      <c r="I24" s="82"/>
      <c r="J24" s="82"/>
      <c r="K24" s="82"/>
      <c r="L24" s="82"/>
      <c r="M24" s="82"/>
    </row>
    <row r="25" spans="1:13" ht="15" customHeight="1" x14ac:dyDescent="0.35">
      <c r="A25" s="51"/>
      <c r="B25" s="210"/>
      <c r="C25" s="73" t="s">
        <v>1087</v>
      </c>
      <c r="D25" s="67" t="s">
        <v>375</v>
      </c>
      <c r="E25" s="82">
        <v>6.502151074129099E-3</v>
      </c>
      <c r="F25" s="82">
        <v>-0.50366662551138475</v>
      </c>
      <c r="G25" s="82">
        <v>-1.9304351011946757</v>
      </c>
      <c r="H25" s="82">
        <v>73.512023150056294</v>
      </c>
      <c r="I25" s="82"/>
      <c r="J25" s="82"/>
      <c r="K25" s="82"/>
      <c r="L25" s="82"/>
      <c r="M25" s="82"/>
    </row>
    <row r="26" spans="1:13" ht="15" customHeight="1" x14ac:dyDescent="0.35">
      <c r="A26" s="49"/>
      <c r="B26" s="210"/>
      <c r="C26" s="73" t="s">
        <v>1086</v>
      </c>
      <c r="D26" s="67" t="s">
        <v>801</v>
      </c>
      <c r="E26" s="82">
        <v>1.2106199854459498</v>
      </c>
      <c r="F26" s="82">
        <v>-0.80366842029000463</v>
      </c>
      <c r="G26" s="82">
        <v>-1.7005186423821945</v>
      </c>
      <c r="H26" s="82">
        <v>72.218456072830065</v>
      </c>
      <c r="I26" s="82"/>
      <c r="J26" s="82"/>
      <c r="K26" s="82"/>
      <c r="L26" s="82"/>
      <c r="M26" s="82"/>
    </row>
    <row r="27" spans="1:13" ht="15" customHeight="1" x14ac:dyDescent="0.35">
      <c r="A27" s="49"/>
      <c r="B27" s="210"/>
      <c r="C27" s="73" t="s">
        <v>1085</v>
      </c>
      <c r="D27" s="67" t="s">
        <v>376</v>
      </c>
      <c r="E27" s="82">
        <v>0.13522807097437686</v>
      </c>
      <c r="F27" s="82">
        <v>-1.4241801418463422</v>
      </c>
      <c r="G27" s="82">
        <v>-1.4422668024834859</v>
      </c>
      <c r="H27" s="82">
        <v>69.487237199474635</v>
      </c>
      <c r="I27" s="82"/>
      <c r="J27" s="82"/>
      <c r="K27" s="82"/>
      <c r="L27" s="82"/>
      <c r="M27" s="82"/>
    </row>
    <row r="28" spans="1:13" ht="15" customHeight="1" x14ac:dyDescent="0.35">
      <c r="B28" s="210"/>
      <c r="C28" s="73" t="s">
        <v>1084</v>
      </c>
      <c r="D28" s="67" t="s">
        <v>440</v>
      </c>
      <c r="E28" s="82">
        <v>2.8893345811614015</v>
      </c>
      <c r="F28" s="82">
        <v>-2.0482835237132244</v>
      </c>
      <c r="G28" s="82">
        <v>2.90988461198959</v>
      </c>
      <c r="H28" s="82">
        <v>73.238172868912386</v>
      </c>
      <c r="I28" s="82"/>
      <c r="J28" s="82"/>
      <c r="K28" s="82"/>
      <c r="L28" s="82"/>
      <c r="M28" s="82"/>
    </row>
    <row r="29" spans="1:13" ht="15" customHeight="1" x14ac:dyDescent="0.35">
      <c r="B29" s="210"/>
      <c r="C29" s="73" t="s">
        <v>1083</v>
      </c>
      <c r="D29" s="67" t="s">
        <v>377</v>
      </c>
      <c r="E29" s="82">
        <v>-0.98427797559640251</v>
      </c>
      <c r="F29" s="82">
        <v>-1.471734619494671</v>
      </c>
      <c r="G29" s="82">
        <v>1.7127704883296277</v>
      </c>
      <c r="H29" s="82">
        <v>72.538738550631919</v>
      </c>
      <c r="I29" s="82"/>
      <c r="J29" s="82"/>
      <c r="K29" s="82"/>
      <c r="L29" s="82"/>
      <c r="M29" s="82"/>
    </row>
    <row r="30" spans="1:13" ht="15" customHeight="1" x14ac:dyDescent="0.35">
      <c r="B30" s="208"/>
      <c r="C30" s="73" t="s">
        <v>1082</v>
      </c>
      <c r="D30" s="67" t="s">
        <v>441</v>
      </c>
      <c r="E30" s="82">
        <v>1.565814400335741</v>
      </c>
      <c r="F30" s="82">
        <v>-2.3684629566521154</v>
      </c>
      <c r="G30" s="82">
        <v>-1.753012213103869</v>
      </c>
      <c r="H30" s="82">
        <v>69.983077781211676</v>
      </c>
      <c r="I30" s="82"/>
      <c r="J30" s="82"/>
      <c r="K30" s="82"/>
      <c r="L30" s="82"/>
      <c r="M30" s="82"/>
    </row>
    <row r="31" spans="1:13" ht="15" customHeight="1" x14ac:dyDescent="0.35">
      <c r="B31" s="209"/>
      <c r="C31" s="73" t="s">
        <v>1081</v>
      </c>
      <c r="D31" s="67" t="s">
        <v>378</v>
      </c>
      <c r="E31" s="82">
        <v>2.0112181408541341</v>
      </c>
      <c r="F31" s="82">
        <v>-2.7055150214786883</v>
      </c>
      <c r="G31" s="82">
        <v>-2.0260707576287644</v>
      </c>
      <c r="H31" s="82">
        <v>67.262710142958355</v>
      </c>
      <c r="I31" s="82"/>
      <c r="J31" s="82"/>
      <c r="K31" s="82"/>
      <c r="L31" s="82"/>
      <c r="M31" s="82"/>
    </row>
    <row r="36" spans="4:4" x14ac:dyDescent="0.35">
      <c r="D36" s="67"/>
    </row>
    <row r="38" spans="4:4" x14ac:dyDescent="0.35">
      <c r="D38" s="67"/>
    </row>
    <row r="40" spans="4:4" x14ac:dyDescent="0.35">
      <c r="D40" s="67"/>
    </row>
    <row r="42" spans="4:4" x14ac:dyDescent="0.35">
      <c r="D42" s="67"/>
    </row>
  </sheetData>
  <pageMargins left="0.7" right="0.7" top="0.75" bottom="0.75" header="0.3" footer="0.3"/>
  <pageSetup paperSize="9" orientation="portrait" r:id="rId1"/>
  <ignoredErrors>
    <ignoredError sqref="B6:B10"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1:P24"/>
  <sheetViews>
    <sheetView showGridLines="0" workbookViewId="0"/>
  </sheetViews>
  <sheetFormatPr defaultColWidth="9.1796875" defaultRowHeight="14.5" x14ac:dyDescent="0.35"/>
  <cols>
    <col min="1" max="1" width="1.81640625" style="18" customWidth="1"/>
    <col min="2" max="2" width="9.1796875" style="18"/>
    <col min="3" max="4" width="15.81640625" style="18" customWidth="1"/>
    <col min="5" max="16" width="16.453125" style="18" customWidth="1"/>
    <col min="17" max="16384" width="9.1796875" style="18"/>
  </cols>
  <sheetData>
    <row r="1" spans="1:16" ht="15" customHeight="1" x14ac:dyDescent="0.35">
      <c r="A1" s="48"/>
      <c r="B1" s="52"/>
      <c r="C1" s="48"/>
      <c r="D1" s="48"/>
      <c r="E1" s="48"/>
      <c r="G1" s="48"/>
      <c r="H1" s="48"/>
    </row>
    <row r="2" spans="1:16" ht="15" customHeight="1" x14ac:dyDescent="0.35">
      <c r="A2" s="48"/>
      <c r="B2" s="48"/>
      <c r="C2" s="48"/>
      <c r="D2" s="48"/>
      <c r="E2" s="48"/>
      <c r="G2" s="48"/>
      <c r="H2" s="48"/>
    </row>
    <row r="3" spans="1:16" ht="8.15" customHeight="1" x14ac:dyDescent="0.35">
      <c r="A3" s="48"/>
      <c r="B3" s="48"/>
      <c r="C3" s="48"/>
      <c r="D3" s="48"/>
      <c r="E3" s="48"/>
      <c r="G3" s="48"/>
      <c r="H3" s="48"/>
    </row>
    <row r="4" spans="1:16" ht="15" customHeight="1" x14ac:dyDescent="0.35">
      <c r="A4" s="48"/>
      <c r="B4" s="80" t="str">
        <f>HYPERLINK("#"&amp;"Índice!B7",Índice!B7)</f>
        <v>Índice</v>
      </c>
      <c r="C4" s="80" t="str">
        <f>HYPERLINK("#"&amp;"Contents!B7",Contents!B7)</f>
        <v>Contents</v>
      </c>
      <c r="D4" s="48"/>
      <c r="E4" s="48"/>
      <c r="G4" s="48"/>
      <c r="H4" s="48"/>
    </row>
    <row r="5" spans="1:16" ht="8.15" customHeight="1" x14ac:dyDescent="0.35">
      <c r="A5" s="49"/>
      <c r="B5" s="49"/>
      <c r="C5" s="56"/>
      <c r="D5" s="56"/>
      <c r="E5" s="49"/>
      <c r="G5" s="49"/>
      <c r="H5" s="49"/>
    </row>
    <row r="6" spans="1:16" ht="15" customHeight="1" x14ac:dyDescent="0.35">
      <c r="A6" s="53"/>
      <c r="B6" s="75" t="str">
        <f>Índice!B5</f>
        <v>Relatório de Estabilidade Financeira - junho 2022</v>
      </c>
      <c r="C6" s="57"/>
      <c r="D6" s="58"/>
      <c r="E6" s="53"/>
      <c r="G6" s="53"/>
      <c r="H6" s="53"/>
    </row>
    <row r="7" spans="1:16" ht="15" customHeight="1" x14ac:dyDescent="0.35">
      <c r="A7" s="53"/>
      <c r="B7" s="76" t="str">
        <f>Contents!B5</f>
        <v>Financial Stability Report - June 2022</v>
      </c>
      <c r="C7" s="57"/>
      <c r="D7" s="58"/>
      <c r="E7" s="53"/>
      <c r="G7" s="53"/>
      <c r="H7" s="53"/>
    </row>
    <row r="8" spans="1:16" ht="8.15" customHeight="1" x14ac:dyDescent="0.35">
      <c r="A8" s="53"/>
      <c r="B8" s="59"/>
      <c r="C8" s="57"/>
      <c r="D8" s="58"/>
      <c r="E8" s="53"/>
      <c r="G8" s="53"/>
      <c r="H8" s="53"/>
    </row>
    <row r="9" spans="1:16" ht="15" customHeight="1" x14ac:dyDescent="0.35">
      <c r="A9" s="53"/>
      <c r="B9" s="75" t="str">
        <f>Índice!B9</f>
        <v>1. Vulnerabilidades, riscos e política macroprudencial</v>
      </c>
      <c r="C9" s="57"/>
      <c r="D9" s="58"/>
      <c r="E9" s="53"/>
      <c r="G9" s="53"/>
      <c r="H9" s="53"/>
    </row>
    <row r="10" spans="1:16" ht="15" customHeight="1" x14ac:dyDescent="0.35">
      <c r="A10" s="53"/>
      <c r="B10" s="76" t="str">
        <f>Contents!B9</f>
        <v>1. Vulnerabilities, risks and macroprudential policy</v>
      </c>
      <c r="C10" s="57"/>
      <c r="D10" s="58"/>
      <c r="E10" s="53"/>
      <c r="G10" s="53"/>
      <c r="H10" s="53"/>
    </row>
    <row r="11" spans="1:16" ht="8.15" customHeight="1" x14ac:dyDescent="0.35">
      <c r="A11" s="49"/>
      <c r="B11" s="60"/>
      <c r="C11" s="61"/>
      <c r="D11" s="56"/>
      <c r="E11" s="49"/>
      <c r="G11" s="49"/>
      <c r="H11" s="49"/>
    </row>
    <row r="12" spans="1:16" ht="15" customHeight="1" x14ac:dyDescent="0.35">
      <c r="A12" s="51"/>
      <c r="B12" s="74" t="s">
        <v>1444</v>
      </c>
      <c r="C12" s="62"/>
      <c r="D12" s="63"/>
      <c r="E12" s="51"/>
      <c r="G12" s="51"/>
      <c r="H12" s="51"/>
    </row>
    <row r="13" spans="1:16" ht="15" customHeight="1" x14ac:dyDescent="0.35">
      <c r="A13" s="51"/>
      <c r="B13" s="77" t="s">
        <v>1483</v>
      </c>
      <c r="C13" s="62"/>
      <c r="D13" s="63"/>
      <c r="E13" s="51"/>
      <c r="G13" s="51"/>
      <c r="H13" s="51"/>
    </row>
    <row r="14" spans="1:16" ht="8.15" customHeight="1" x14ac:dyDescent="0.35">
      <c r="A14" s="51"/>
      <c r="B14" s="51"/>
      <c r="C14" s="51"/>
      <c r="D14" s="51"/>
      <c r="E14" s="51"/>
      <c r="G14" s="51"/>
      <c r="H14" s="51"/>
    </row>
    <row r="15" spans="1:16" x14ac:dyDescent="0.35">
      <c r="A15" s="51"/>
      <c r="B15" s="51"/>
      <c r="C15" s="17"/>
      <c r="D15" s="70" t="s">
        <v>2</v>
      </c>
      <c r="E15" s="71" t="s">
        <v>544</v>
      </c>
      <c r="F15" s="71" t="s">
        <v>544</v>
      </c>
      <c r="G15" s="71" t="s">
        <v>544</v>
      </c>
      <c r="H15" s="71" t="s">
        <v>544</v>
      </c>
      <c r="I15" s="71" t="s">
        <v>544</v>
      </c>
      <c r="J15" s="71" t="s">
        <v>544</v>
      </c>
      <c r="K15" s="71" t="s">
        <v>544</v>
      </c>
      <c r="L15" s="71" t="s">
        <v>544</v>
      </c>
      <c r="M15" s="71" t="s">
        <v>544</v>
      </c>
      <c r="N15" s="71" t="s">
        <v>544</v>
      </c>
      <c r="O15" s="71" t="s">
        <v>544</v>
      </c>
      <c r="P15" s="71" t="s">
        <v>544</v>
      </c>
    </row>
    <row r="16" spans="1:16" x14ac:dyDescent="0.35">
      <c r="A16" s="51"/>
      <c r="B16" s="51"/>
      <c r="C16" s="45"/>
      <c r="D16" s="68" t="s">
        <v>131</v>
      </c>
      <c r="E16" s="69" t="s">
        <v>545</v>
      </c>
      <c r="F16" s="69" t="s">
        <v>545</v>
      </c>
      <c r="G16" s="69" t="s">
        <v>545</v>
      </c>
      <c r="H16" s="69" t="s">
        <v>545</v>
      </c>
      <c r="I16" s="69" t="s">
        <v>545</v>
      </c>
      <c r="J16" s="69" t="s">
        <v>545</v>
      </c>
      <c r="K16" s="69" t="s">
        <v>545</v>
      </c>
      <c r="L16" s="69" t="s">
        <v>545</v>
      </c>
      <c r="M16" s="69" t="s">
        <v>545</v>
      </c>
      <c r="N16" s="69" t="s">
        <v>545</v>
      </c>
      <c r="O16" s="69" t="s">
        <v>545</v>
      </c>
      <c r="P16" s="69" t="s">
        <v>545</v>
      </c>
    </row>
    <row r="17" spans="1:16" ht="8.15" customHeight="1" x14ac:dyDescent="0.35">
      <c r="A17" s="55"/>
      <c r="B17" s="55"/>
      <c r="C17" s="45"/>
      <c r="D17" s="45"/>
      <c r="E17" s="45"/>
      <c r="F17" s="45"/>
      <c r="G17" s="45"/>
      <c r="H17" s="45"/>
      <c r="I17" s="45"/>
      <c r="K17" s="45"/>
      <c r="L17" s="45"/>
      <c r="M17" s="45"/>
      <c r="N17" s="45"/>
      <c r="O17" s="45"/>
    </row>
    <row r="18" spans="1:16" ht="39" x14ac:dyDescent="0.4">
      <c r="A18" s="50"/>
      <c r="B18" s="50"/>
      <c r="C18" s="46"/>
      <c r="D18" s="46"/>
      <c r="E18" s="72" t="s">
        <v>1060</v>
      </c>
      <c r="F18" s="72" t="s">
        <v>1477</v>
      </c>
      <c r="G18" s="72" t="s">
        <v>231</v>
      </c>
      <c r="H18" s="72" t="s">
        <v>1478</v>
      </c>
      <c r="I18" s="72" t="s">
        <v>233</v>
      </c>
      <c r="J18" s="72" t="s">
        <v>1479</v>
      </c>
      <c r="K18" s="72" t="s">
        <v>234</v>
      </c>
      <c r="L18" s="72" t="s">
        <v>1480</v>
      </c>
      <c r="M18" s="72" t="s">
        <v>237</v>
      </c>
      <c r="N18" s="72" t="s">
        <v>1481</v>
      </c>
      <c r="O18" s="72" t="s">
        <v>548</v>
      </c>
      <c r="P18" s="72" t="s">
        <v>1482</v>
      </c>
    </row>
    <row r="19" spans="1:16" ht="65" x14ac:dyDescent="0.35">
      <c r="A19" s="51"/>
      <c r="B19" s="51"/>
      <c r="C19" s="46"/>
      <c r="D19" s="47"/>
      <c r="E19" s="66" t="s">
        <v>1058</v>
      </c>
      <c r="F19" s="66" t="s">
        <v>1471</v>
      </c>
      <c r="G19" s="66" t="s">
        <v>243</v>
      </c>
      <c r="H19" s="66" t="s">
        <v>1472</v>
      </c>
      <c r="I19" s="66" t="s">
        <v>245</v>
      </c>
      <c r="J19" s="66" t="s">
        <v>1473</v>
      </c>
      <c r="K19" s="66" t="s">
        <v>1057</v>
      </c>
      <c r="L19" s="66" t="s">
        <v>1474</v>
      </c>
      <c r="M19" s="66" t="s">
        <v>1099</v>
      </c>
      <c r="N19" s="66" t="s">
        <v>1475</v>
      </c>
      <c r="O19" s="66" t="s">
        <v>550</v>
      </c>
      <c r="P19" s="66" t="s">
        <v>1476</v>
      </c>
    </row>
    <row r="20" spans="1:16" ht="15" customHeight="1" x14ac:dyDescent="0.4">
      <c r="C20" s="73">
        <v>2020</v>
      </c>
      <c r="D20" s="67">
        <v>2020</v>
      </c>
      <c r="E20" s="207">
        <v>23.065010763453966</v>
      </c>
      <c r="F20" s="207">
        <v>27.001733534738577</v>
      </c>
      <c r="G20" s="207">
        <v>38.767382186510467</v>
      </c>
      <c r="H20" s="207">
        <v>72.411437272479773</v>
      </c>
      <c r="I20" s="207">
        <v>16.941901717624098</v>
      </c>
      <c r="J20" s="207">
        <v>6.2108897440103759</v>
      </c>
      <c r="K20" s="207">
        <v>27.302059374218544</v>
      </c>
      <c r="L20" s="207">
        <v>19.602539193969964</v>
      </c>
      <c r="M20" s="207">
        <v>-3.9512012691994203</v>
      </c>
      <c r="N20" s="207">
        <v>13.768557623600147</v>
      </c>
      <c r="O20" s="207">
        <v>0.7540862014684554</v>
      </c>
      <c r="P20" s="207">
        <v>-29.328880519482869</v>
      </c>
    </row>
    <row r="21" spans="1:16" ht="15" customHeight="1" x14ac:dyDescent="0.4">
      <c r="C21" s="73">
        <v>2021</v>
      </c>
      <c r="D21" s="67">
        <v>2021</v>
      </c>
      <c r="E21" s="207">
        <v>13.567516341960431</v>
      </c>
      <c r="F21" s="207">
        <v>7.2905241113141868</v>
      </c>
      <c r="G21" s="207">
        <v>-1.2663949141933952</v>
      </c>
      <c r="H21" s="207">
        <v>-4.4149177536904665</v>
      </c>
      <c r="I21" s="207">
        <v>12.675166396280401</v>
      </c>
      <c r="J21" s="207">
        <v>3.6299396979463987</v>
      </c>
      <c r="K21" s="207">
        <v>10.13898809642575</v>
      </c>
      <c r="L21" s="207">
        <v>4.3693166161477031</v>
      </c>
      <c r="M21" s="207">
        <v>30.148390037299034</v>
      </c>
      <c r="N21" s="207">
        <v>31.407908489497267</v>
      </c>
      <c r="O21" s="207">
        <v>-0.73802652081806852</v>
      </c>
      <c r="P21" s="207">
        <v>-6.2067859144724276</v>
      </c>
    </row>
    <row r="23" spans="1:16" x14ac:dyDescent="0.35">
      <c r="C23" s="206"/>
      <c r="D23" s="67"/>
      <c r="E23" s="81"/>
      <c r="F23" s="81"/>
      <c r="G23" s="81"/>
      <c r="H23" s="81"/>
      <c r="I23" s="81"/>
    </row>
    <row r="24" spans="1:16" x14ac:dyDescent="0.35">
      <c r="C24" s="206"/>
    </row>
  </sheetData>
  <pageMargins left="0.7" right="0.7" top="0.75" bottom="0.75" header="0.3" footer="0.3"/>
  <pageSetup paperSize="9" orientation="portrait" r:id="rId1"/>
  <ignoredErrors>
    <ignoredError sqref="B6:B10"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I42"/>
  <sheetViews>
    <sheetView showGridLines="0" workbookViewId="0"/>
  </sheetViews>
  <sheetFormatPr defaultColWidth="9.1796875" defaultRowHeight="14.5" x14ac:dyDescent="0.35"/>
  <cols>
    <col min="1" max="1" width="1.81640625" style="18" customWidth="1"/>
    <col min="2" max="2" width="9.1796875" style="18"/>
    <col min="3" max="4" width="15.81640625" style="18" customWidth="1"/>
    <col min="5" max="5" width="17.81640625" style="18" customWidth="1"/>
    <col min="6" max="8" width="16.453125" style="18" customWidth="1"/>
    <col min="9" max="9" width="15.81640625" style="18" customWidth="1"/>
    <col min="10" max="16384" width="9.1796875" style="18"/>
  </cols>
  <sheetData>
    <row r="1" spans="1:9" ht="15" customHeight="1" x14ac:dyDescent="0.35">
      <c r="A1" s="48"/>
      <c r="B1" s="52"/>
      <c r="C1" s="48"/>
      <c r="D1" s="48"/>
      <c r="E1" s="48"/>
      <c r="F1" s="48"/>
      <c r="G1" s="48"/>
    </row>
    <row r="2" spans="1:9" ht="15" customHeight="1" x14ac:dyDescent="0.35">
      <c r="A2" s="48"/>
      <c r="B2" s="48"/>
      <c r="C2" s="48"/>
      <c r="D2" s="48"/>
      <c r="E2" s="48"/>
      <c r="F2" s="48"/>
      <c r="G2" s="48"/>
    </row>
    <row r="3" spans="1:9" ht="8.15" customHeight="1" x14ac:dyDescent="0.35">
      <c r="A3" s="48"/>
      <c r="B3" s="48"/>
      <c r="C3" s="48"/>
      <c r="D3" s="48"/>
      <c r="E3" s="48"/>
      <c r="F3" s="48"/>
      <c r="G3" s="48"/>
    </row>
    <row r="4" spans="1:9" ht="15" customHeight="1" x14ac:dyDescent="0.35">
      <c r="A4" s="48"/>
      <c r="B4" s="80" t="str">
        <f>HYPERLINK("#"&amp;"Índice!B7",Índice!B7)</f>
        <v>Índice</v>
      </c>
      <c r="C4" s="80" t="str">
        <f>HYPERLINK("#"&amp;"Contents!B7",Contents!B7)</f>
        <v>Contents</v>
      </c>
      <c r="D4" s="48"/>
      <c r="E4" s="48"/>
      <c r="F4" s="48"/>
      <c r="G4" s="48"/>
    </row>
    <row r="5" spans="1:9" ht="8.15" customHeight="1" x14ac:dyDescent="0.35">
      <c r="A5" s="49"/>
      <c r="B5" s="49"/>
      <c r="C5" s="56"/>
      <c r="D5" s="56"/>
      <c r="E5" s="49"/>
      <c r="F5" s="49"/>
      <c r="G5" s="49"/>
    </row>
    <row r="6" spans="1:9" ht="15" customHeight="1" x14ac:dyDescent="0.35">
      <c r="A6" s="53"/>
      <c r="B6" s="75" t="str">
        <f>Índice!B5</f>
        <v>Relatório de Estabilidade Financeira - junho 2022</v>
      </c>
      <c r="C6" s="57"/>
      <c r="D6" s="58"/>
      <c r="E6" s="53"/>
      <c r="F6" s="53"/>
      <c r="G6" s="53"/>
    </row>
    <row r="7" spans="1:9" ht="15" customHeight="1" x14ac:dyDescent="0.35">
      <c r="A7" s="53"/>
      <c r="B7" s="76" t="str">
        <f>Contents!B5</f>
        <v>Financial Stability Report - June 2022</v>
      </c>
      <c r="C7" s="57"/>
      <c r="D7" s="58"/>
      <c r="E7" s="53"/>
      <c r="F7" s="53"/>
      <c r="G7" s="53"/>
    </row>
    <row r="8" spans="1:9" ht="8.15" customHeight="1" x14ac:dyDescent="0.35">
      <c r="A8" s="53"/>
      <c r="B8" s="59"/>
      <c r="C8" s="57"/>
      <c r="D8" s="58"/>
      <c r="E8" s="53"/>
      <c r="F8" s="53"/>
      <c r="G8" s="53"/>
    </row>
    <row r="9" spans="1:9" ht="15" customHeight="1" x14ac:dyDescent="0.35">
      <c r="A9" s="53"/>
      <c r="B9" s="75" t="str">
        <f>Índice!B9</f>
        <v>1. Vulnerabilidades, riscos e política macroprudencial</v>
      </c>
      <c r="C9" s="57"/>
      <c r="D9" s="58"/>
      <c r="E9" s="53"/>
      <c r="F9" s="53"/>
      <c r="G9" s="53"/>
    </row>
    <row r="10" spans="1:9" ht="15" customHeight="1" x14ac:dyDescent="0.35">
      <c r="A10" s="53"/>
      <c r="B10" s="76" t="str">
        <f>Contents!B9</f>
        <v>1. Vulnerabilities, risks and macroprudential policy</v>
      </c>
      <c r="C10" s="57"/>
      <c r="D10" s="58"/>
      <c r="E10" s="53"/>
      <c r="F10" s="53"/>
      <c r="G10" s="53"/>
    </row>
    <row r="11" spans="1:9" ht="8.15" customHeight="1" x14ac:dyDescent="0.35">
      <c r="A11" s="49"/>
      <c r="B11" s="60"/>
      <c r="C11" s="61"/>
      <c r="D11" s="56"/>
      <c r="E11" s="49"/>
      <c r="F11" s="49"/>
      <c r="G11" s="49"/>
    </row>
    <row r="12" spans="1:9" ht="15" customHeight="1" x14ac:dyDescent="0.35">
      <c r="A12" s="51"/>
      <c r="B12" s="74" t="s">
        <v>1494</v>
      </c>
      <c r="C12" s="62"/>
      <c r="D12" s="63"/>
      <c r="E12" s="51"/>
      <c r="F12" s="51"/>
      <c r="G12" s="51"/>
    </row>
    <row r="13" spans="1:9" ht="15" customHeight="1" x14ac:dyDescent="0.35">
      <c r="A13" s="51"/>
      <c r="B13" s="77" t="s">
        <v>1484</v>
      </c>
      <c r="C13" s="62"/>
      <c r="D13" s="63"/>
      <c r="E13" s="51"/>
      <c r="F13" s="51"/>
      <c r="G13" s="51"/>
    </row>
    <row r="14" spans="1:9" ht="8.15" customHeight="1" x14ac:dyDescent="0.35">
      <c r="A14" s="51"/>
      <c r="B14" s="51"/>
      <c r="C14" s="51"/>
      <c r="D14" s="51"/>
      <c r="E14" s="51"/>
      <c r="F14" s="51"/>
      <c r="G14" s="51"/>
    </row>
    <row r="15" spans="1:9" x14ac:dyDescent="0.35">
      <c r="A15" s="51"/>
      <c r="B15" s="51"/>
      <c r="C15" s="17"/>
      <c r="D15" s="70" t="s">
        <v>2</v>
      </c>
      <c r="E15" s="71" t="s">
        <v>544</v>
      </c>
      <c r="F15" s="71" t="s">
        <v>510</v>
      </c>
      <c r="G15" s="71" t="s">
        <v>510</v>
      </c>
      <c r="H15" s="71" t="s">
        <v>510</v>
      </c>
      <c r="I15" s="71"/>
    </row>
    <row r="16" spans="1:9" x14ac:dyDescent="0.35">
      <c r="A16" s="51"/>
      <c r="B16" s="51"/>
      <c r="C16" s="45"/>
      <c r="D16" s="68" t="s">
        <v>131</v>
      </c>
      <c r="E16" s="69" t="s">
        <v>545</v>
      </c>
      <c r="F16" s="69" t="s">
        <v>564</v>
      </c>
      <c r="G16" s="69" t="s">
        <v>564</v>
      </c>
      <c r="H16" s="69" t="s">
        <v>564</v>
      </c>
      <c r="I16" s="69"/>
    </row>
    <row r="17" spans="1:9" ht="8.15" customHeight="1" x14ac:dyDescent="0.35">
      <c r="A17" s="55"/>
      <c r="B17" s="55"/>
      <c r="C17" s="45"/>
      <c r="D17" s="45"/>
      <c r="E17" s="45"/>
      <c r="F17" s="45"/>
      <c r="G17" s="45"/>
      <c r="H17" s="45"/>
      <c r="I17" s="45"/>
    </row>
    <row r="18" spans="1:9" ht="39" x14ac:dyDescent="0.4">
      <c r="A18" s="50"/>
      <c r="B18" s="50"/>
      <c r="C18" s="46"/>
      <c r="D18" s="46"/>
      <c r="E18" s="72" t="s">
        <v>1107</v>
      </c>
      <c r="F18" s="72" t="s">
        <v>1106</v>
      </c>
      <c r="G18" s="72" t="s">
        <v>1105</v>
      </c>
      <c r="H18" s="72" t="s">
        <v>1104</v>
      </c>
      <c r="I18" s="72"/>
    </row>
    <row r="19" spans="1:9" ht="39" x14ac:dyDescent="0.35">
      <c r="A19" s="51"/>
      <c r="B19" s="51"/>
      <c r="C19" s="46"/>
      <c r="D19" s="47"/>
      <c r="E19" s="66" t="s">
        <v>1103</v>
      </c>
      <c r="F19" s="66" t="s">
        <v>1102</v>
      </c>
      <c r="G19" s="66" t="s">
        <v>1101</v>
      </c>
      <c r="H19" s="66" t="s">
        <v>1100</v>
      </c>
      <c r="I19" s="66"/>
    </row>
    <row r="20" spans="1:9" ht="15" customHeight="1" x14ac:dyDescent="0.35">
      <c r="A20" s="51"/>
      <c r="B20" s="210"/>
      <c r="C20" s="73" t="s">
        <v>798</v>
      </c>
      <c r="D20" s="67" t="s">
        <v>799</v>
      </c>
      <c r="E20" s="82">
        <v>3.8846802570192982</v>
      </c>
      <c r="F20" s="82">
        <v>4.2348256845286771</v>
      </c>
      <c r="G20" s="82">
        <v>7.7712400412853364E-2</v>
      </c>
      <c r="H20" s="82">
        <v>-0.4278578279222322</v>
      </c>
    </row>
    <row r="21" spans="1:9" ht="15" customHeight="1" x14ac:dyDescent="0.35">
      <c r="A21" s="51"/>
      <c r="B21" s="210"/>
      <c r="C21" s="73" t="s">
        <v>800</v>
      </c>
      <c r="D21" s="67" t="s">
        <v>801</v>
      </c>
      <c r="E21" s="82">
        <v>4.5435939998334627</v>
      </c>
      <c r="F21" s="82">
        <v>4.2816638522843675</v>
      </c>
      <c r="G21" s="82">
        <v>0.17155826505287872</v>
      </c>
      <c r="H21" s="82">
        <v>9.0371882496216846E-2</v>
      </c>
    </row>
    <row r="22" spans="1:9" ht="15" customHeight="1" x14ac:dyDescent="0.35">
      <c r="A22" s="51"/>
      <c r="B22" s="210"/>
      <c r="C22" s="73" t="s">
        <v>802</v>
      </c>
      <c r="D22" s="67" t="s">
        <v>826</v>
      </c>
      <c r="E22" s="82">
        <v>4.8121881509269135</v>
      </c>
      <c r="F22" s="82">
        <v>4.3709093179144292</v>
      </c>
      <c r="G22" s="82">
        <v>0.29881643688895682</v>
      </c>
      <c r="H22" s="82">
        <v>0.14246239612352751</v>
      </c>
    </row>
    <row r="23" spans="1:9" ht="15" customHeight="1" x14ac:dyDescent="0.35">
      <c r="A23" s="51"/>
      <c r="B23" s="210"/>
      <c r="C23" s="73" t="s">
        <v>302</v>
      </c>
      <c r="D23" s="67" t="s">
        <v>376</v>
      </c>
      <c r="E23" s="82">
        <v>4.6452158957832221</v>
      </c>
      <c r="F23" s="82">
        <v>3.9357946890615931</v>
      </c>
      <c r="G23" s="82">
        <v>-4.5816005158734671E-2</v>
      </c>
      <c r="H23" s="82">
        <v>0.75523721188036352</v>
      </c>
    </row>
    <row r="24" spans="1:9" ht="15" customHeight="1" x14ac:dyDescent="0.35">
      <c r="A24" s="51"/>
      <c r="B24" s="210"/>
      <c r="C24" s="73" t="s">
        <v>803</v>
      </c>
      <c r="D24" s="67" t="s">
        <v>804</v>
      </c>
      <c r="E24" s="82">
        <v>4.157331597394915</v>
      </c>
      <c r="F24" s="82">
        <v>3.5641094349178197</v>
      </c>
      <c r="G24" s="82">
        <v>-1.9830099224468087E-2</v>
      </c>
      <c r="H24" s="82">
        <v>0.61305226170156291</v>
      </c>
    </row>
    <row r="25" spans="1:9" ht="15" customHeight="1" x14ac:dyDescent="0.35">
      <c r="A25" s="51"/>
      <c r="B25" s="210"/>
      <c r="C25" s="73" t="s">
        <v>436</v>
      </c>
      <c r="D25" s="67" t="s">
        <v>440</v>
      </c>
      <c r="E25" s="82">
        <v>1.8784003067896493</v>
      </c>
      <c r="F25" s="82">
        <v>2.0604488512070178</v>
      </c>
      <c r="G25" s="82">
        <v>0.3010928827774319</v>
      </c>
      <c r="H25" s="82">
        <v>-0.48314142719480024</v>
      </c>
    </row>
    <row r="26" spans="1:9" ht="15" customHeight="1" x14ac:dyDescent="0.35">
      <c r="A26" s="49"/>
      <c r="B26" s="210"/>
      <c r="C26" s="73" t="s">
        <v>805</v>
      </c>
      <c r="D26" s="67" t="s">
        <v>827</v>
      </c>
      <c r="E26" s="82">
        <v>0.6027623116569033</v>
      </c>
      <c r="F26" s="82">
        <v>1.0798433329970771</v>
      </c>
      <c r="G26" s="82">
        <v>0.50264112915870329</v>
      </c>
      <c r="H26" s="82">
        <v>-0.97972215049887701</v>
      </c>
    </row>
    <row r="27" spans="1:9" ht="15" customHeight="1" x14ac:dyDescent="0.35">
      <c r="A27" s="49"/>
      <c r="B27" s="210"/>
      <c r="C27" s="73" t="s">
        <v>301</v>
      </c>
      <c r="D27" s="67" t="s">
        <v>377</v>
      </c>
      <c r="E27" s="82">
        <v>-0.89339672495832323</v>
      </c>
      <c r="F27" s="82">
        <v>0.39455313276853482</v>
      </c>
      <c r="G27" s="82">
        <v>0.77031773139804172</v>
      </c>
      <c r="H27" s="82">
        <v>-2.0582675891248998</v>
      </c>
    </row>
    <row r="28" spans="1:9" ht="15" customHeight="1" x14ac:dyDescent="0.35">
      <c r="B28" s="210"/>
      <c r="C28" s="73" t="s">
        <v>806</v>
      </c>
      <c r="D28" s="67" t="s">
        <v>807</v>
      </c>
      <c r="E28" s="82">
        <v>-1.1253669062790663</v>
      </c>
      <c r="F28" s="82">
        <v>7.2792195181423672E-2</v>
      </c>
      <c r="G28" s="82">
        <v>0.93151222264938016</v>
      </c>
      <c r="H28" s="82">
        <v>-2.1296713241098701</v>
      </c>
    </row>
    <row r="29" spans="1:9" ht="15" customHeight="1" x14ac:dyDescent="0.35">
      <c r="B29" s="210"/>
      <c r="C29" s="73" t="s">
        <v>439</v>
      </c>
      <c r="D29" s="67" t="s">
        <v>441</v>
      </c>
      <c r="E29" s="82">
        <v>0.99198304764081002</v>
      </c>
      <c r="F29" s="82">
        <v>1.9827940331647025</v>
      </c>
      <c r="G29" s="82">
        <v>0.65508505152178842</v>
      </c>
      <c r="H29" s="82">
        <v>-1.645896037045681</v>
      </c>
    </row>
    <row r="30" spans="1:9" ht="15" customHeight="1" x14ac:dyDescent="0.35">
      <c r="B30" s="210"/>
      <c r="C30" s="73" t="s">
        <v>437</v>
      </c>
      <c r="D30" s="67" t="s">
        <v>442</v>
      </c>
      <c r="E30" s="82">
        <v>2.0493416378718656</v>
      </c>
      <c r="F30" s="82">
        <v>2.9455753055037492</v>
      </c>
      <c r="G30" s="82">
        <v>0.49203863170571588</v>
      </c>
      <c r="H30" s="82">
        <v>-1.3882722993375995</v>
      </c>
    </row>
    <row r="31" spans="1:9" ht="15" customHeight="1" x14ac:dyDescent="0.35">
      <c r="B31" s="210"/>
      <c r="C31" s="73" t="s">
        <v>300</v>
      </c>
      <c r="D31" s="67" t="s">
        <v>378</v>
      </c>
      <c r="E31" s="82">
        <v>3.9764545199535237</v>
      </c>
      <c r="F31" s="82">
        <v>3.726615095639696</v>
      </c>
      <c r="G31" s="82">
        <v>0.13224217080811479</v>
      </c>
      <c r="H31" s="82">
        <v>0.11759725350571296</v>
      </c>
    </row>
    <row r="32" spans="1:9" x14ac:dyDescent="0.35">
      <c r="B32" s="210"/>
    </row>
    <row r="33" spans="2:8" x14ac:dyDescent="0.35">
      <c r="B33" s="210"/>
    </row>
    <row r="34" spans="2:8" x14ac:dyDescent="0.35">
      <c r="B34" s="210"/>
      <c r="E34" s="138"/>
      <c r="F34" s="138"/>
      <c r="G34" s="138"/>
      <c r="H34" s="138"/>
    </row>
    <row r="35" spans="2:8" x14ac:dyDescent="0.35">
      <c r="B35" s="210"/>
      <c r="D35" s="33"/>
      <c r="E35" s="211"/>
      <c r="F35" s="211"/>
      <c r="G35" s="211"/>
      <c r="H35" s="33"/>
    </row>
    <row r="36" spans="2:8" x14ac:dyDescent="0.35">
      <c r="B36" s="210"/>
      <c r="D36" s="67"/>
      <c r="E36" s="138"/>
      <c r="F36" s="138"/>
      <c r="G36" s="138"/>
      <c r="H36" s="138"/>
    </row>
    <row r="37" spans="2:8" x14ac:dyDescent="0.35">
      <c r="B37" s="210"/>
      <c r="E37" s="138"/>
      <c r="F37" s="138"/>
      <c r="G37" s="138"/>
      <c r="H37" s="138"/>
    </row>
    <row r="38" spans="2:8" x14ac:dyDescent="0.35">
      <c r="B38" s="210"/>
      <c r="D38" s="67"/>
      <c r="E38" s="138"/>
      <c r="F38" s="138"/>
      <c r="G38" s="138"/>
      <c r="H38" s="138"/>
    </row>
    <row r="39" spans="2:8" x14ac:dyDescent="0.35">
      <c r="B39" s="210"/>
      <c r="E39" s="138"/>
      <c r="F39" s="138"/>
      <c r="G39" s="138"/>
      <c r="H39" s="138"/>
    </row>
    <row r="40" spans="2:8" x14ac:dyDescent="0.35">
      <c r="D40" s="67"/>
      <c r="E40" s="138"/>
      <c r="F40" s="138"/>
      <c r="G40" s="138"/>
      <c r="H40" s="138"/>
    </row>
    <row r="41" spans="2:8" x14ac:dyDescent="0.35">
      <c r="E41" s="138"/>
      <c r="F41" s="138"/>
      <c r="G41" s="138"/>
      <c r="H41" s="138"/>
    </row>
    <row r="42" spans="2:8" x14ac:dyDescent="0.35">
      <c r="D42" s="67"/>
      <c r="E42" s="138"/>
      <c r="F42" s="138"/>
      <c r="G42" s="138"/>
      <c r="H42" s="138"/>
    </row>
  </sheetData>
  <pageMargins left="0.7" right="0.7" top="0.75" bottom="0.75" header="0.3" footer="0.3"/>
  <pageSetup paperSize="9" orientation="portrait" r:id="rId1"/>
  <ignoredErrors>
    <ignoredError sqref="B6:B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autoPageBreaks="0"/>
  </sheetPr>
  <dimension ref="B1:E2261"/>
  <sheetViews>
    <sheetView showGridLines="0" zoomScaleNormal="100" workbookViewId="0">
      <selection activeCell="B9" sqref="B9"/>
    </sheetView>
  </sheetViews>
  <sheetFormatPr defaultColWidth="9.453125" defaultRowHeight="15" customHeight="1" x14ac:dyDescent="0.3"/>
  <cols>
    <col min="1" max="2" width="1.81640625" style="5" customWidth="1"/>
    <col min="3" max="3" width="131.81640625" style="5" bestFit="1" customWidth="1"/>
    <col min="4" max="4" width="30.81640625" style="12" bestFit="1" customWidth="1"/>
    <col min="5" max="5" width="10.81640625" style="41" hidden="1" customWidth="1"/>
    <col min="6" max="16384" width="9.453125" style="5"/>
  </cols>
  <sheetData>
    <row r="1" spans="2:5" s="4" customFormat="1" ht="15" customHeight="1" x14ac:dyDescent="0.35">
      <c r="C1" s="2"/>
      <c r="D1" s="9" t="s">
        <v>0</v>
      </c>
      <c r="E1" s="38"/>
    </row>
    <row r="2" spans="2:5" ht="15" customHeight="1" x14ac:dyDescent="0.35">
      <c r="C2" s="2"/>
      <c r="D2" s="10"/>
      <c r="E2" s="38"/>
    </row>
    <row r="3" spans="2:5" ht="15" customHeight="1" x14ac:dyDescent="0.35">
      <c r="C3" s="2"/>
      <c r="D3" s="10"/>
      <c r="E3" s="38"/>
    </row>
    <row r="4" spans="2:5" ht="8.15" customHeight="1" x14ac:dyDescent="0.35">
      <c r="C4" s="2"/>
      <c r="D4" s="10"/>
      <c r="E4" s="38"/>
    </row>
    <row r="5" spans="2:5" ht="15" customHeight="1" x14ac:dyDescent="0.35">
      <c r="B5" s="78" t="s">
        <v>136</v>
      </c>
      <c r="C5" s="75"/>
      <c r="D5" s="11"/>
      <c r="E5" s="39"/>
    </row>
    <row r="6" spans="2:5" ht="8.15" customHeight="1" x14ac:dyDescent="0.35">
      <c r="B6" s="1"/>
      <c r="D6" s="11"/>
      <c r="E6" s="39"/>
    </row>
    <row r="7" spans="2:5" ht="15" customHeight="1" x14ac:dyDescent="0.25">
      <c r="B7" s="75" t="s">
        <v>1</v>
      </c>
      <c r="D7" s="5"/>
      <c r="E7" s="40"/>
    </row>
    <row r="8" spans="2:5" ht="8.15" customHeight="1" x14ac:dyDescent="0.35">
      <c r="B8" s="13"/>
      <c r="D8" s="5"/>
      <c r="E8" s="40"/>
    </row>
    <row r="9" spans="2:5" ht="15" customHeight="1" x14ac:dyDescent="0.25">
      <c r="B9" s="74" t="s">
        <v>135</v>
      </c>
      <c r="D9" s="5"/>
      <c r="E9" s="40"/>
    </row>
    <row r="10" spans="2:5" s="12" customFormat="1" ht="8.15" customHeight="1" x14ac:dyDescent="0.3">
      <c r="C10" s="20"/>
      <c r="D10" s="3"/>
      <c r="E10" s="41"/>
    </row>
    <row r="11" spans="2:5" s="16" customFormat="1" ht="15" customHeight="1" x14ac:dyDescent="0.35">
      <c r="C11" s="21" t="str">
        <f t="shared" ref="C11:C80" ca="1" si="0">HYPERLINK("#"&amp;E11,INDIRECT(E11))</f>
        <v>Quadro I.1.1  •  Projeções do Banco de Portugal para 2022-24</v>
      </c>
      <c r="D11" s="9"/>
      <c r="E11" s="39" t="s">
        <v>858</v>
      </c>
    </row>
    <row r="12" spans="2:5" s="16" customFormat="1" ht="15" customHeight="1" x14ac:dyDescent="0.35">
      <c r="C12" s="21" t="str">
        <f t="shared" ca="1" si="0"/>
        <v>Gráfico I.1.1  •  Inflação</v>
      </c>
      <c r="D12" s="9"/>
      <c r="E12" s="39" t="s">
        <v>859</v>
      </c>
    </row>
    <row r="13" spans="2:5" s="16" customFormat="1" ht="15" customHeight="1" x14ac:dyDescent="0.35">
      <c r="C13" s="9" t="s">
        <v>847</v>
      </c>
      <c r="D13" s="9" t="s">
        <v>3</v>
      </c>
      <c r="E13" s="39" t="s">
        <v>860</v>
      </c>
    </row>
    <row r="14" spans="2:5" s="16" customFormat="1" ht="15" customHeight="1" x14ac:dyDescent="0.35">
      <c r="C14" s="9" t="s">
        <v>848</v>
      </c>
      <c r="D14" s="9" t="s">
        <v>3</v>
      </c>
      <c r="E14" s="39" t="s">
        <v>861</v>
      </c>
    </row>
    <row r="15" spans="2:5" s="16" customFormat="1" ht="15" customHeight="1" x14ac:dyDescent="0.35">
      <c r="C15" s="9" t="s">
        <v>1440</v>
      </c>
      <c r="D15" s="9" t="s">
        <v>3</v>
      </c>
      <c r="E15" s="39" t="s">
        <v>862</v>
      </c>
    </row>
    <row r="16" spans="2:5" s="16" customFormat="1" ht="15" customHeight="1" x14ac:dyDescent="0.35">
      <c r="C16" s="9" t="s">
        <v>849</v>
      </c>
      <c r="D16" s="9" t="s">
        <v>3</v>
      </c>
      <c r="E16" s="39" t="s">
        <v>863</v>
      </c>
    </row>
    <row r="17" spans="3:5" s="16" customFormat="1" ht="15" customHeight="1" x14ac:dyDescent="0.35">
      <c r="C17" s="9" t="s">
        <v>850</v>
      </c>
      <c r="D17" s="9" t="s">
        <v>3</v>
      </c>
      <c r="E17" s="39" t="s">
        <v>864</v>
      </c>
    </row>
    <row r="18" spans="3:5" s="16" customFormat="1" ht="15" customHeight="1" x14ac:dyDescent="0.35">
      <c r="C18" s="9" t="s">
        <v>851</v>
      </c>
      <c r="D18" s="9" t="s">
        <v>3</v>
      </c>
      <c r="E18" s="39" t="s">
        <v>865</v>
      </c>
    </row>
    <row r="19" spans="3:5" s="16" customFormat="1" ht="15" customHeight="1" x14ac:dyDescent="0.35">
      <c r="C19" s="9" t="s">
        <v>852</v>
      </c>
      <c r="D19" s="9" t="s">
        <v>3</v>
      </c>
      <c r="E19" s="39" t="s">
        <v>866</v>
      </c>
    </row>
    <row r="20" spans="3:5" s="16" customFormat="1" ht="15" customHeight="1" x14ac:dyDescent="0.35">
      <c r="C20" s="9" t="s">
        <v>853</v>
      </c>
      <c r="D20" s="9" t="s">
        <v>3</v>
      </c>
      <c r="E20" s="39" t="s">
        <v>867</v>
      </c>
    </row>
    <row r="21" spans="3:5" s="16" customFormat="1" ht="15" customHeight="1" x14ac:dyDescent="0.35">
      <c r="C21" s="9" t="s">
        <v>854</v>
      </c>
      <c r="D21" s="9" t="s">
        <v>3</v>
      </c>
      <c r="E21" s="39" t="s">
        <v>868</v>
      </c>
    </row>
    <row r="22" spans="3:5" s="16" customFormat="1" ht="15" customHeight="1" x14ac:dyDescent="0.35">
      <c r="C22" s="21" t="str">
        <f t="shared" ca="1" si="0"/>
        <v>Gráfico I.1.11  •  Transações de alojamentos familiares versus novas operações de crédito à habitação</v>
      </c>
      <c r="D22" s="9"/>
      <c r="E22" s="39" t="s">
        <v>869</v>
      </c>
    </row>
    <row r="23" spans="3:5" s="16" customFormat="1" ht="15" customHeight="1" x14ac:dyDescent="0.35">
      <c r="C23" s="21" t="str">
        <f t="shared" ca="1" si="0"/>
        <v>Gráfico I.1.12  •  Variação média dos últimos 12 meses do Índice de Custos de Construção de Habitação Nova</v>
      </c>
      <c r="D23" s="9"/>
      <c r="E23" s="39" t="s">
        <v>870</v>
      </c>
    </row>
    <row r="24" spans="3:5" s="16" customFormat="1" ht="15" customHeight="1" x14ac:dyDescent="0.35">
      <c r="C24" s="21" t="str">
        <f t="shared" ca="1" si="0"/>
        <v>Gráfico I.1.13  •  Medidas de valorização da habitação em Portugal</v>
      </c>
      <c r="D24" s="9"/>
      <c r="E24" s="39" t="s">
        <v>871</v>
      </c>
    </row>
    <row r="25" spans="3:5" s="16" customFormat="1" ht="15" customHeight="1" x14ac:dyDescent="0.35">
      <c r="C25" s="21" t="str">
        <f t="shared" ca="1" si="0"/>
        <v>Gráfico I.1.14  •  Variação acumulada dos preços da habitação e do crédito a particulares para habitação para os países da área euro</v>
      </c>
      <c r="D25" s="9"/>
      <c r="E25" s="39" t="s">
        <v>872</v>
      </c>
    </row>
    <row r="26" spans="3:5" s="16" customFormat="1" ht="15" customHeight="1" x14ac:dyDescent="0.35">
      <c r="C26" s="21" t="str">
        <f t="shared" ca="1" si="0"/>
        <v>Gráfico I.1.15  •  Evolução da valorização dos ativos imobiliários comerciais por segmento, em Portugal e na área do euro</v>
      </c>
      <c r="D26" s="9"/>
      <c r="E26" s="39" t="s">
        <v>873</v>
      </c>
    </row>
    <row r="27" spans="3:5" s="16" customFormat="1" ht="15" customHeight="1" x14ac:dyDescent="0.35">
      <c r="C27" s="21" t="str">
        <f t="shared" ca="1" si="0"/>
        <v>Gráfico I.1.16  •  Opinião dos operadores de mercado acerca dos preços dos imóveis comerciais em Portugal e na área do euro</v>
      </c>
      <c r="D27" s="9"/>
      <c r="E27" s="39" t="s">
        <v>874</v>
      </c>
    </row>
    <row r="28" spans="3:5" s="16" customFormat="1" ht="15" customHeight="1" x14ac:dyDescent="0.35">
      <c r="C28" s="21" t="str">
        <f t="shared" ca="1" si="0"/>
        <v>Gráfico I.1.17  •  Empréstimos a SNF garantidos por imovéis em Portugal e na área do euro – setembro de 2021</v>
      </c>
      <c r="D28" s="9"/>
      <c r="E28" s="39" t="s">
        <v>875</v>
      </c>
    </row>
    <row r="29" spans="3:5" s="16" customFormat="1" ht="15" customHeight="1" x14ac:dyDescent="0.35">
      <c r="C29" s="21" t="str">
        <f t="shared" ca="1" si="0"/>
        <v>Gráfico I.1.18  •  Evolução da rendibilidade (EBITDA) do ativo das SNF, por setor de atividade</v>
      </c>
      <c r="D29" s="9"/>
      <c r="E29" s="39" t="s">
        <v>876</v>
      </c>
    </row>
    <row r="30" spans="3:5" s="16" customFormat="1" ht="15" customHeight="1" x14ac:dyDescent="0.35">
      <c r="C30" s="21" t="str">
        <f t="shared" ca="1" si="0"/>
        <v>Gráfico I.1.19  •  Evolução do rácio de cobertura de gastos de financiamento</v>
      </c>
      <c r="D30" s="9"/>
      <c r="E30" s="39" t="s">
        <v>877</v>
      </c>
    </row>
    <row r="31" spans="3:5" s="16" customFormat="1" ht="15" customHeight="1" x14ac:dyDescent="0.35">
      <c r="C31" s="21" t="str">
        <f t="shared" ca="1" si="0"/>
        <v>Gráfico I.1.20  •  Contributos para a variação do rácio de endividamento das SNF</v>
      </c>
      <c r="D31" s="9"/>
      <c r="E31" s="39" t="s">
        <v>878</v>
      </c>
    </row>
    <row r="32" spans="3:5" s="16" customFormat="1" ht="15" customHeight="1" x14ac:dyDescent="0.35">
      <c r="C32" s="21" t="str">
        <f t="shared" ca="1" si="0"/>
        <v>Quadro I.1.2  •  Contributos para o fluxo líquido de empréstimos a SNF (trimestral)</v>
      </c>
      <c r="D32" s="9"/>
      <c r="E32" s="39" t="s">
        <v>879</v>
      </c>
    </row>
    <row r="33" spans="3:5" s="16" customFormat="1" ht="15" customHeight="1" x14ac:dyDescent="0.35">
      <c r="C33" s="21" t="str">
        <f t="shared" ca="1" si="0"/>
        <v xml:space="preserve">Gráfico I.1.21  •  Contributos para a variação do rácio da dívida líquida de depósitos </v>
      </c>
      <c r="D33" s="9"/>
      <c r="E33" s="39" t="s">
        <v>880</v>
      </c>
    </row>
    <row r="34" spans="3:5" s="16" customFormat="1" ht="15" customHeight="1" x14ac:dyDescent="0.35">
      <c r="C34" s="21" t="str">
        <f t="shared" ca="1" si="0"/>
        <v>Gráfico I.1.22  •  Evolução dos depósitos de SNF no G8 em 2020 e 2021, por setor de atividade</v>
      </c>
      <c r="D34" s="9"/>
      <c r="E34" s="39" t="s">
        <v>881</v>
      </c>
    </row>
    <row r="35" spans="3:5" s="16" customFormat="1" ht="15" customHeight="1" x14ac:dyDescent="0.35">
      <c r="C35" s="21" t="str">
        <f t="shared" ca="1" si="0"/>
        <v xml:space="preserve">Gráfico I.1.23  •  Rendimento disponível dos particulares </v>
      </c>
      <c r="D35" s="9"/>
      <c r="E35" s="39" t="s">
        <v>882</v>
      </c>
    </row>
    <row r="36" spans="3:5" s="16" customFormat="1" ht="15" customHeight="1" x14ac:dyDescent="0.35">
      <c r="C36" s="21" t="str">
        <f t="shared" ca="1" si="0"/>
        <v>Quadro I.1.4  •  Origem e aplicação de fundos dos particulares</v>
      </c>
      <c r="D36" s="9"/>
      <c r="E36" s="39" t="s">
        <v>883</v>
      </c>
    </row>
    <row r="37" spans="3:5" s="16" customFormat="1" ht="15" customHeight="1" x14ac:dyDescent="0.35">
      <c r="C37" s="21" t="str">
        <f t="shared" ca="1" si="0"/>
        <v>Gráfico I.1.24  •  Evolução do rácio de endividamento dos particulares na área do euro e em Portugal</v>
      </c>
      <c r="D37" s="9"/>
      <c r="E37" s="39" t="s">
        <v>884</v>
      </c>
    </row>
    <row r="38" spans="3:5" s="16" customFormat="1" ht="15" customHeight="1" x14ac:dyDescent="0.35">
      <c r="C38" s="21" t="str">
        <f t="shared" ca="1" si="0"/>
        <v xml:space="preserve">Gráfico I.1.25  •  Contributos para a variaçao do rácio da dívida pública </v>
      </c>
      <c r="D38" s="9"/>
      <c r="E38" s="39" t="s">
        <v>885</v>
      </c>
    </row>
    <row r="39" spans="3:5" s="16" customFormat="1" ht="15" customHeight="1" x14ac:dyDescent="0.35">
      <c r="C39" s="21" t="str">
        <f t="shared" ca="1" si="0"/>
        <v>Gráfico I.1.26  •  Projeções para a evolução da dívida pública</v>
      </c>
      <c r="D39" s="9"/>
      <c r="E39" s="39" t="s">
        <v>886</v>
      </c>
    </row>
    <row r="40" spans="3:5" s="16" customFormat="1" ht="15" customHeight="1" x14ac:dyDescent="0.35">
      <c r="C40" s="21" t="str">
        <f t="shared" ca="1" si="0"/>
        <v xml:space="preserve">Gráfico I.1.27  •  Custo e maturidade da dívida pública </v>
      </c>
      <c r="D40" s="9"/>
      <c r="E40" s="39" t="s">
        <v>887</v>
      </c>
    </row>
    <row r="41" spans="3:5" s="16" customFormat="1" ht="15" customHeight="1" x14ac:dyDescent="0.35">
      <c r="C41" s="21" t="str">
        <f t="shared" ca="1" si="0"/>
        <v>Gráfico I.1.28  •  Estrutura de detentores de dívida pública portuguesa</v>
      </c>
      <c r="D41" s="9"/>
      <c r="E41" s="39" t="s">
        <v>888</v>
      </c>
    </row>
    <row r="42" spans="3:5" s="16" customFormat="1" ht="15" customHeight="1" x14ac:dyDescent="0.35">
      <c r="C42" s="21" t="str">
        <f t="shared" ca="1" si="0"/>
        <v>Gráfico I.1.29  •  Dimensão relativa dos subsetores do sistema financeiro em Portugal e na área do euro</v>
      </c>
      <c r="D42" s="9"/>
      <c r="E42" s="39" t="s">
        <v>889</v>
      </c>
    </row>
    <row r="43" spans="3:5" s="16" customFormat="1" ht="15" customHeight="1" x14ac:dyDescent="0.35">
      <c r="C43" s="21" t="str">
        <f t="shared" ref="C43:C51" ca="1" si="1">HYPERLINK("#"&amp;E43,INDIRECT(E43))</f>
        <v>Gráfico I.1.30  •  Evolução da qualidade dos ativos</v>
      </c>
      <c r="D43" s="9"/>
      <c r="E43" s="39" t="s">
        <v>890</v>
      </c>
    </row>
    <row r="44" spans="3:5" s="16" customFormat="1" ht="15" customHeight="1" x14ac:dyDescent="0.35">
      <c r="C44" s="21" t="str">
        <f t="shared" ca="1" si="1"/>
        <v>Gráfico I.1.31  •  Percentagem e valor de empréstimos com taxa fixa</v>
      </c>
      <c r="D44" s="9"/>
      <c r="E44" s="39" t="s">
        <v>891</v>
      </c>
    </row>
    <row r="45" spans="3:5" s="16" customFormat="1" ht="15" customHeight="1" x14ac:dyDescent="0.35">
      <c r="C45" s="9" t="s">
        <v>855</v>
      </c>
      <c r="D45" s="9" t="s">
        <v>3</v>
      </c>
      <c r="E45" s="39" t="s">
        <v>892</v>
      </c>
    </row>
    <row r="46" spans="3:5" s="16" customFormat="1" ht="15" customHeight="1" x14ac:dyDescent="0.35">
      <c r="C46" s="9" t="s">
        <v>856</v>
      </c>
      <c r="D46" s="9" t="s">
        <v>3</v>
      </c>
      <c r="E46" s="39" t="s">
        <v>893</v>
      </c>
    </row>
    <row r="47" spans="3:5" s="16" customFormat="1" ht="15" customHeight="1" x14ac:dyDescent="0.35">
      <c r="C47" s="9" t="s">
        <v>857</v>
      </c>
      <c r="D47" s="9" t="s">
        <v>3</v>
      </c>
      <c r="E47" s="39" t="s">
        <v>894</v>
      </c>
    </row>
    <row r="48" spans="3:5" s="16" customFormat="1" ht="15" customHeight="1" x14ac:dyDescent="0.35">
      <c r="C48" s="21" t="str">
        <f t="shared" ca="1" si="1"/>
        <v xml:space="preserve">Gráfico I.1.35  •  Indicador de Risco Sistémico Doméstico </v>
      </c>
      <c r="D48" s="9"/>
      <c r="E48" s="39" t="s">
        <v>895</v>
      </c>
    </row>
    <row r="49" spans="2:5" s="16" customFormat="1" ht="15" customHeight="1" x14ac:dyDescent="0.35">
      <c r="C49" s="21" t="str">
        <f t="shared" ca="1" si="1"/>
        <v>Gráfico I.1.36  •  Distribuição das novas operações de crédito à habitação por rácio LTV</v>
      </c>
      <c r="D49" s="9"/>
      <c r="E49" s="39" t="s">
        <v>896</v>
      </c>
    </row>
    <row r="50" spans="2:5" s="16" customFormat="1" ht="15" customHeight="1" x14ac:dyDescent="0.35">
      <c r="C50" s="21" t="str">
        <f t="shared" ca="1" si="1"/>
        <v xml:space="preserve">Gráfico I.1.37  •  Distribuição do rácio DSTI efetivo para novos créditos às famílias </v>
      </c>
      <c r="D50" s="9"/>
      <c r="E50" s="39" t="s">
        <v>897</v>
      </c>
    </row>
    <row r="51" spans="2:5" s="16" customFormat="1" ht="15" customHeight="1" x14ac:dyDescent="0.35">
      <c r="C51" s="21" t="str">
        <f t="shared" ca="1" si="1"/>
        <v xml:space="preserve">Gráfico I.1.38  •  Limite à maturidade máxima e maturidade média anual das novas operações de crédito à habitação por país </v>
      </c>
      <c r="D51" s="9"/>
      <c r="E51" s="39" t="s">
        <v>898</v>
      </c>
    </row>
    <row r="52" spans="2:5" s="15" customFormat="1" ht="8.15" customHeight="1" x14ac:dyDescent="0.35">
      <c r="C52" s="21"/>
      <c r="D52" s="9"/>
      <c r="E52" s="39"/>
    </row>
    <row r="53" spans="2:5" s="16" customFormat="1" ht="15" customHeight="1" x14ac:dyDescent="0.35">
      <c r="B53" s="74" t="s">
        <v>133</v>
      </c>
      <c r="C53" s="21"/>
      <c r="D53" s="9"/>
      <c r="E53" s="39"/>
    </row>
    <row r="54" spans="2:5" s="16" customFormat="1" ht="8.15" customHeight="1" x14ac:dyDescent="0.35">
      <c r="C54" s="21"/>
      <c r="D54" s="9"/>
      <c r="E54" s="39"/>
    </row>
    <row r="55" spans="2:5" s="16" customFormat="1" ht="15" customHeight="1" x14ac:dyDescent="0.35">
      <c r="C55" s="21" t="str">
        <f t="shared" ca="1" si="0"/>
        <v>Gráfico I.2.1  •  ROA e Resultado de exploração</v>
      </c>
      <c r="D55" s="9"/>
      <c r="E55" s="39" t="s">
        <v>145</v>
      </c>
    </row>
    <row r="56" spans="2:5" s="16" customFormat="1" ht="15" customHeight="1" x14ac:dyDescent="0.35">
      <c r="C56" s="21" t="str">
        <f t="shared" ca="1" si="0"/>
        <v>Quadro I.2.1  •  Rendibilidade</v>
      </c>
      <c r="D56" s="9"/>
      <c r="E56" s="39" t="s">
        <v>615</v>
      </c>
    </row>
    <row r="57" spans="2:5" s="16" customFormat="1" ht="15" customHeight="1" x14ac:dyDescent="0.35">
      <c r="C57" s="21" t="str">
        <f t="shared" ca="1" si="0"/>
        <v>Gráfico I.2.2  •  Cost-to-core-income e custo do risco de crédito</v>
      </c>
      <c r="D57" s="9"/>
      <c r="E57" s="39" t="s">
        <v>624</v>
      </c>
    </row>
    <row r="58" spans="2:5" s="16" customFormat="1" ht="15" customHeight="1" x14ac:dyDescent="0.35">
      <c r="C58" s="21" t="str">
        <f t="shared" ca="1" si="0"/>
        <v>Quadro I.2.2  •  Rendibilidade – Comparação internacional</v>
      </c>
      <c r="D58" s="9"/>
      <c r="E58" s="39" t="s">
        <v>625</v>
      </c>
    </row>
    <row r="59" spans="2:5" s="16" customFormat="1" ht="15" customHeight="1" x14ac:dyDescent="0.35">
      <c r="C59" s="21" t="str">
        <f t="shared" ca="1" si="0"/>
        <v>Gráfico I.2.3  •  Taxa de variação anual dos empréstimos concedidos a particulares pelo sistema bancário</v>
      </c>
      <c r="D59" s="9"/>
      <c r="E59" s="39" t="s">
        <v>626</v>
      </c>
    </row>
    <row r="60" spans="2:5" s="16" customFormat="1" ht="15" customHeight="1" x14ac:dyDescent="0.35">
      <c r="C60" s="21" t="str">
        <f t="shared" ca="1" si="0"/>
        <v>Quadro I.2.3  •  Taxa de variação anual dos empréstimos bancários concedidos a SNF – atividade doméstica</v>
      </c>
      <c r="D60" s="9"/>
      <c r="E60" s="39" t="s">
        <v>627</v>
      </c>
    </row>
    <row r="61" spans="2:5" s="16" customFormat="1" ht="15" customHeight="1" x14ac:dyDescent="0.35">
      <c r="C61" s="21" t="str">
        <f t="shared" ca="1" si="0"/>
        <v>Gráfico I.2.4  •  Taxa de variação anual dos empréstimos concedidos a SNF pelo sistema bancário</v>
      </c>
      <c r="D61" s="9"/>
      <c r="E61" s="39" t="s">
        <v>628</v>
      </c>
    </row>
    <row r="62" spans="2:5" s="16" customFormat="1" ht="15" customHeight="1" x14ac:dyDescent="0.35">
      <c r="C62" s="21" t="str">
        <f t="shared" ca="1" si="0"/>
        <v>Quadro I.2.4  •  Empréstimos a SNF por classe de risco</v>
      </c>
      <c r="D62" s="9"/>
      <c r="E62" s="39" t="s">
        <v>629</v>
      </c>
    </row>
    <row r="63" spans="2:5" s="16" customFormat="1" ht="15" customHeight="1" x14ac:dyDescent="0.35">
      <c r="C63" s="21" t="str">
        <f t="shared" ca="1" si="0"/>
        <v>Gráfico I.2.5  •  Contributos para a taxa de variação homóloga do stock de empréstimos a SNF, por classe de risco</v>
      </c>
      <c r="D63" s="9"/>
      <c r="E63" s="39" t="s">
        <v>630</v>
      </c>
    </row>
    <row r="64" spans="2:5" s="16" customFormat="1" ht="15" customHeight="1" x14ac:dyDescent="0.35">
      <c r="C64" s="21" t="str">
        <f t="shared" ca="1" si="0"/>
        <v>Gráfico I.2.6  •  Evolução dos novos empréstimos a SNF, valores trimestrais e proporção de empréstimos com prazo de fixação da taxa de juro superior a um ano</v>
      </c>
      <c r="D64" s="9"/>
      <c r="E64" s="39" t="s">
        <v>631</v>
      </c>
    </row>
    <row r="65" spans="3:5" s="16" customFormat="1" ht="15" customHeight="1" x14ac:dyDescent="0.35">
      <c r="C65" s="21" t="str">
        <f t="shared" ca="1" si="0"/>
        <v>Quadro I.2.5  •  Decomposição do stock de empréstimos às empresas por prazo residual do empréstimo</v>
      </c>
      <c r="D65" s="9"/>
      <c r="E65" s="39" t="s">
        <v>632</v>
      </c>
    </row>
    <row r="66" spans="3:5" s="16" customFormat="1" ht="15" customHeight="1" x14ac:dyDescent="0.35">
      <c r="C66" s="21" t="str">
        <f t="shared" ca="1" si="0"/>
        <v>Quadro I.2.6  •  Decomposição do stock de empréstimos às empresas por frequência de atualização da taxa de juro e maturidade residual do empréstimo</v>
      </c>
      <c r="D66" s="9"/>
      <c r="E66" s="39" t="s">
        <v>633</v>
      </c>
    </row>
    <row r="67" spans="3:5" s="16" customFormat="1" ht="15" customHeight="1" x14ac:dyDescent="0.35">
      <c r="C67" s="21" t="str">
        <f t="shared" ca="1" si="0"/>
        <v>Quadro I.2.7  •  Rácio de NPL bruto</v>
      </c>
      <c r="D67" s="9"/>
      <c r="E67" s="39" t="s">
        <v>634</v>
      </c>
    </row>
    <row r="68" spans="3:5" s="16" customFormat="1" ht="15" customHeight="1" x14ac:dyDescent="0.35">
      <c r="C68" s="21" t="str">
        <f t="shared" ca="1" si="0"/>
        <v>Quadro I.2.8  •  Rácio de NPL bruto – contributos para a variação</v>
      </c>
      <c r="D68" s="9"/>
      <c r="E68" s="39" t="s">
        <v>635</v>
      </c>
    </row>
    <row r="69" spans="3:5" s="16" customFormat="1" ht="15" customHeight="1" x14ac:dyDescent="0.35">
      <c r="C69" s="21" t="str">
        <f t="shared" ca="1" si="0"/>
        <v>Quadro I.2.9  •  Rácio de cobertura de NPL por imparidades</v>
      </c>
      <c r="D69" s="9"/>
      <c r="E69" s="39" t="s">
        <v>636</v>
      </c>
    </row>
    <row r="70" spans="3:5" s="16" customFormat="1" ht="15" customHeight="1" x14ac:dyDescent="0.35">
      <c r="C70" s="21" t="str">
        <f t="shared" ca="1" si="0"/>
        <v>Quadro I.2.10  •  Rácio de empréstimos reestruturados</v>
      </c>
      <c r="D70" s="9"/>
      <c r="E70" s="39" t="s">
        <v>637</v>
      </c>
    </row>
    <row r="71" spans="3:5" s="16" customFormat="1" ht="15" customHeight="1" x14ac:dyDescent="0.35">
      <c r="C71" s="21" t="str">
        <f t="shared" ca="1" si="0"/>
        <v>Gráfico I.2.7  •  Transferências de empréstimos entre stages (líquidas de saídas)</v>
      </c>
      <c r="D71" s="9"/>
      <c r="E71" s="39" t="s">
        <v>638</v>
      </c>
    </row>
    <row r="72" spans="3:5" s="16" customFormat="1" ht="15" customHeight="1" x14ac:dyDescent="0.35">
      <c r="C72" s="21" t="str">
        <f t="shared" ca="1" si="0"/>
        <v>Gráfico I.2.8  •  Ativo do sistema bancário</v>
      </c>
      <c r="D72" s="9"/>
      <c r="E72" s="39" t="s">
        <v>639</v>
      </c>
    </row>
    <row r="73" spans="3:5" s="16" customFormat="1" ht="15" customHeight="1" x14ac:dyDescent="0.35">
      <c r="C73" s="21" t="str">
        <f t="shared" ca="1" si="0"/>
        <v>Quadro I.2.11  •  Exposição ao imobiliário</v>
      </c>
      <c r="D73" s="9"/>
      <c r="E73" s="39" t="s">
        <v>640</v>
      </c>
    </row>
    <row r="74" spans="3:5" s="16" customFormat="1" ht="15" customHeight="1" x14ac:dyDescent="0.35">
      <c r="C74" s="21" t="str">
        <f t="shared" ca="1" si="0"/>
        <v>Gráfico I.2.9  •  LTV atual do stock de empréstimos à habitação em 2021</v>
      </c>
      <c r="D74" s="9"/>
      <c r="E74" s="39" t="s">
        <v>641</v>
      </c>
    </row>
    <row r="75" spans="3:5" s="16" customFormat="1" ht="15" customHeight="1" x14ac:dyDescent="0.35">
      <c r="C75" s="21" t="str">
        <f t="shared" ca="1" si="0"/>
        <v>Quadro I.2.12  •  Títulos de dívida pública por carteira</v>
      </c>
      <c r="D75" s="9"/>
      <c r="E75" s="39" t="s">
        <v>642</v>
      </c>
    </row>
    <row r="76" spans="3:5" s="16" customFormat="1" ht="15" customHeight="1" x14ac:dyDescent="0.35">
      <c r="C76" s="21" t="str">
        <f t="shared" ca="1" si="0"/>
        <v>Quadro I.2.13  •  Títulos de dívida pública – atividade doméstica</v>
      </c>
      <c r="D76" s="9"/>
      <c r="E76" s="39" t="s">
        <v>643</v>
      </c>
    </row>
    <row r="77" spans="3:5" s="16" customFormat="1" ht="15" customHeight="1" x14ac:dyDescent="0.35">
      <c r="C77" s="21" t="str">
        <f t="shared" ca="1" si="0"/>
        <v>Quadro I.2.14  •  Estrutura de financiamento do ativo</v>
      </c>
      <c r="D77" s="9"/>
      <c r="E77" s="39" t="s">
        <v>644</v>
      </c>
    </row>
    <row r="78" spans="3:5" s="16" customFormat="1" ht="15" customHeight="1" x14ac:dyDescent="0.35">
      <c r="C78" s="21" t="str">
        <f t="shared" ca="1" si="0"/>
        <v>Gráfico I.2.10  •  Ativos líquidos e rácio de cobertura de liquidez (LCR)</v>
      </c>
      <c r="D78" s="9"/>
      <c r="E78" s="39" t="s">
        <v>645</v>
      </c>
    </row>
    <row r="79" spans="3:5" s="16" customFormat="1" ht="15" customHeight="1" x14ac:dyDescent="0.35">
      <c r="C79" s="21" t="str">
        <f t="shared" ca="1" si="0"/>
        <v>Gráfico I.2.11  •  Rácio de fundo próprios totais – nível e contributos para a variação</v>
      </c>
      <c r="D79" s="9"/>
      <c r="E79" s="39" t="s">
        <v>646</v>
      </c>
    </row>
    <row r="80" spans="3:5" s="16" customFormat="1" ht="15" customHeight="1" x14ac:dyDescent="0.35">
      <c r="C80" s="21" t="str">
        <f t="shared" ca="1" si="0"/>
        <v>Quadro I.2.15  •  Ponderadores de risco</v>
      </c>
      <c r="D80" s="9"/>
      <c r="E80" s="39" t="s">
        <v>647</v>
      </c>
    </row>
    <row r="81" spans="2:5" s="16" customFormat="1" ht="8.15" customHeight="1" x14ac:dyDescent="0.35">
      <c r="C81" s="21"/>
      <c r="D81" s="19"/>
      <c r="E81" s="39"/>
    </row>
    <row r="82" spans="2:5" s="16" customFormat="1" ht="15" customHeight="1" x14ac:dyDescent="0.35">
      <c r="B82" s="74" t="s">
        <v>475</v>
      </c>
      <c r="D82" s="19"/>
      <c r="E82" s="42"/>
    </row>
    <row r="83" spans="2:5" s="16" customFormat="1" ht="8.15" customHeight="1" x14ac:dyDescent="0.35">
      <c r="B83" s="65"/>
      <c r="D83" s="19"/>
      <c r="E83" s="42"/>
    </row>
    <row r="84" spans="2:5" s="16" customFormat="1" ht="15" customHeight="1" x14ac:dyDescent="0.35">
      <c r="C84" s="21" t="str">
        <f t="shared" ref="C84" ca="1" si="2">HYPERLINK("#"&amp;E84,INDIRECT(E84))</f>
        <v>Gráfico C1.1  •  TVL em DeFi</v>
      </c>
      <c r="D84" s="9"/>
      <c r="E84" s="39" t="s">
        <v>147</v>
      </c>
    </row>
    <row r="85" spans="2:5" s="16" customFormat="1" ht="8.15" customHeight="1" x14ac:dyDescent="0.35">
      <c r="C85" s="21"/>
      <c r="D85" s="19"/>
      <c r="E85" s="39"/>
    </row>
    <row r="86" spans="2:5" s="16" customFormat="1" ht="15" customHeight="1" x14ac:dyDescent="0.35">
      <c r="B86" s="74" t="s">
        <v>476</v>
      </c>
      <c r="D86" s="19"/>
      <c r="E86" s="39"/>
    </row>
    <row r="87" spans="2:5" s="16" customFormat="1" ht="8.15" customHeight="1" x14ac:dyDescent="0.35">
      <c r="B87" s="65"/>
      <c r="D87" s="19"/>
      <c r="E87" s="39"/>
    </row>
    <row r="88" spans="2:5" s="16" customFormat="1" ht="15" customHeight="1" x14ac:dyDescent="0.35">
      <c r="C88" s="21" t="str">
        <f t="shared" ref="C88:C91" ca="1" si="3">HYPERLINK("#"&amp;E88,INDIRECT(E88))</f>
        <v>Gráfico C2.1  •  Estimativa do percentil 10 da variação dos preços da habitação, em termos reais, em 2021</v>
      </c>
      <c r="D88" s="19"/>
      <c r="E88" s="39" t="s">
        <v>479</v>
      </c>
    </row>
    <row r="89" spans="2:5" s="16" customFormat="1" ht="15" customHeight="1" x14ac:dyDescent="0.35">
      <c r="C89" s="21" t="str">
        <f t="shared" ca="1" si="3"/>
        <v xml:space="preserve">Gráfico C2.2  •  Distribuições estimadas da variação dos preços da habitação, em termos reais, em 2021 para o médio prazo </v>
      </c>
      <c r="D89" s="19"/>
      <c r="E89" s="39" t="s">
        <v>480</v>
      </c>
    </row>
    <row r="90" spans="2:5" s="16" customFormat="1" ht="15" customHeight="1" x14ac:dyDescent="0.35">
      <c r="C90" s="21" t="str">
        <f t="shared" ca="1" si="3"/>
        <v>Gráfico C2.3  •  Projeções out-of-sample dos percentis 10 e 50 da variação dos preços da habitação, em termos reais, em 2021 T4</v>
      </c>
      <c r="D90" s="19"/>
      <c r="E90" s="39" t="s">
        <v>481</v>
      </c>
    </row>
    <row r="91" spans="2:5" s="16" customFormat="1" ht="15" customHeight="1" x14ac:dyDescent="0.35">
      <c r="C91" s="21" t="str">
        <f t="shared" ca="1" si="3"/>
        <v>Gráfico C2.4  •  Distribuições estimadas da variação dos preços da habitação, em termos reais, em 2021 T4</v>
      </c>
      <c r="D91" s="19"/>
      <c r="E91" s="39" t="s">
        <v>482</v>
      </c>
    </row>
    <row r="92" spans="2:5" s="16" customFormat="1" ht="8.15" customHeight="1" x14ac:dyDescent="0.35">
      <c r="C92" s="21"/>
      <c r="D92" s="19"/>
      <c r="E92" s="39"/>
    </row>
    <row r="93" spans="2:5" s="16" customFormat="1" ht="15" customHeight="1" x14ac:dyDescent="0.35">
      <c r="B93" s="74" t="s">
        <v>435</v>
      </c>
      <c r="D93" s="19"/>
      <c r="E93" s="39"/>
    </row>
    <row r="94" spans="2:5" s="16" customFormat="1" ht="8.15" customHeight="1" x14ac:dyDescent="0.35">
      <c r="B94" s="65"/>
      <c r="D94" s="19"/>
      <c r="E94" s="39"/>
    </row>
    <row r="95" spans="2:5" s="16" customFormat="1" ht="15" customHeight="1" x14ac:dyDescent="0.35">
      <c r="C95" s="21" t="str">
        <f t="shared" ref="C95:C97" ca="1" si="4">HYPERLINK("#"&amp;E95,INDIRECT(E95))</f>
        <v>Quadro C3.1  •  Empréstimos  não produtivos que beneficiaram de moratória associados a SNF – atividade consolidada</v>
      </c>
      <c r="D95" s="9"/>
      <c r="E95" s="39" t="s">
        <v>657</v>
      </c>
    </row>
    <row r="96" spans="2:5" s="16" customFormat="1" ht="15" customHeight="1" x14ac:dyDescent="0.35">
      <c r="C96" s="21" t="str">
        <f t="shared" ca="1" si="4"/>
        <v>Quadro C3.2  •  Empréstimos a SNF em stage 2 e reestruturados que beneficiaram de moratória – atividade consolidada</v>
      </c>
      <c r="D96" s="19"/>
      <c r="E96" s="39" t="s">
        <v>658</v>
      </c>
    </row>
    <row r="97" spans="2:5" s="16" customFormat="1" ht="15" customHeight="1" x14ac:dyDescent="0.35">
      <c r="C97" s="21" t="str">
        <f t="shared" ca="1" si="4"/>
        <v>Quadro C3.3  •  Decomposição da exposição a SNF do G7 e rácios NPL em março de 2022</v>
      </c>
      <c r="D97" s="19"/>
      <c r="E97" s="39" t="s">
        <v>659</v>
      </c>
    </row>
    <row r="98" spans="2:5" s="16" customFormat="1" ht="8.15" customHeight="1" x14ac:dyDescent="0.35">
      <c r="C98" s="21"/>
      <c r="D98" s="19"/>
      <c r="E98" s="39"/>
    </row>
    <row r="99" spans="2:5" s="16" customFormat="1" ht="15" customHeight="1" x14ac:dyDescent="0.35">
      <c r="B99" s="74" t="s">
        <v>477</v>
      </c>
      <c r="D99" s="19"/>
      <c r="E99" s="39"/>
    </row>
    <row r="100" spans="2:5" s="16" customFormat="1" ht="8.15" customHeight="1" x14ac:dyDescent="0.35">
      <c r="B100" s="65"/>
      <c r="D100" s="19"/>
      <c r="E100" s="39"/>
    </row>
    <row r="101" spans="2:5" s="16" customFormat="1" ht="15" customHeight="1" x14ac:dyDescent="0.35">
      <c r="C101" s="21" t="str">
        <f t="shared" ref="C101:C103" ca="1" si="5">HYPERLINK("#"&amp;E101,INDIRECT(E101))</f>
        <v>Gráfico C4.1  •  Intensidade de energia e matérias-primas na produção e rácio de alavancagem, por setor de atividade</v>
      </c>
      <c r="D101" s="19"/>
      <c r="E101" s="39" t="s">
        <v>227</v>
      </c>
    </row>
    <row r="102" spans="2:5" s="16" customFormat="1" ht="14.25" customHeight="1" x14ac:dyDescent="0.35">
      <c r="C102" s="21" t="str">
        <f t="shared" ca="1" si="5"/>
        <v>Quadro C4.1  •  Stock de empréstimos a SNF (março 2022) – atividade doméstica</v>
      </c>
      <c r="D102" s="19"/>
      <c r="E102" s="39" t="s">
        <v>228</v>
      </c>
    </row>
    <row r="103" spans="2:5" s="16" customFormat="1" ht="15" customHeight="1" x14ac:dyDescent="0.35">
      <c r="C103" s="21" t="str">
        <f t="shared" ca="1" si="5"/>
        <v>Quadro C4.2  •  Decomposição do stock de empréstimos a SNF (março 2022)</v>
      </c>
      <c r="D103" s="19"/>
      <c r="E103" s="39" t="s">
        <v>229</v>
      </c>
    </row>
    <row r="104" spans="2:5" s="16" customFormat="1" ht="8.15" customHeight="1" x14ac:dyDescent="0.35">
      <c r="C104" s="21"/>
      <c r="D104" s="19"/>
      <c r="E104" s="39"/>
    </row>
    <row r="105" spans="2:5" s="16" customFormat="1" ht="15" customHeight="1" x14ac:dyDescent="0.35">
      <c r="B105" s="74" t="s">
        <v>478</v>
      </c>
      <c r="D105" s="19"/>
      <c r="E105" s="39"/>
    </row>
    <row r="106" spans="2:5" s="16" customFormat="1" ht="8.15" customHeight="1" x14ac:dyDescent="0.35">
      <c r="B106" s="65"/>
      <c r="D106" s="19"/>
      <c r="E106" s="39"/>
    </row>
    <row r="107" spans="2:5" s="16" customFormat="1" ht="15" customHeight="1" x14ac:dyDescent="0.35">
      <c r="C107" s="21" t="str">
        <f t="shared" ref="C107" ca="1" si="6">HYPERLINK("#"&amp;E107,INDIRECT(E107))</f>
        <v>Gráfico C5.1  •  Empréstimos a particulares que beneficiaram de moratória</v>
      </c>
      <c r="D107" s="19"/>
      <c r="E107" s="39" t="s">
        <v>485</v>
      </c>
    </row>
    <row r="108" spans="2:5" s="16" customFormat="1" ht="15" customHeight="1" x14ac:dyDescent="0.35">
      <c r="C108" s="21" t="str">
        <f t="shared" ref="C108" ca="1" si="7">HYPERLINK("#"&amp;E108,INDIRECT(E108))</f>
        <v>Quadro C5.1  •  Montante de empréstimos associados a particulares com incumprimento pré-pandemia e/ou a particulares com incumprimento atual noutros contratos</v>
      </c>
      <c r="D108" s="19"/>
      <c r="E108" s="39" t="s">
        <v>486</v>
      </c>
    </row>
    <row r="109" spans="2:5" s="16" customFormat="1" ht="8.15" customHeight="1" x14ac:dyDescent="0.35">
      <c r="C109" s="21"/>
      <c r="D109" s="19"/>
      <c r="E109" s="39"/>
    </row>
    <row r="110" spans="2:5" s="16" customFormat="1" ht="8.15" customHeight="1" x14ac:dyDescent="0.35">
      <c r="C110" s="21"/>
      <c r="D110" s="19"/>
      <c r="E110" s="39"/>
    </row>
    <row r="111" spans="2:5" s="16" customFormat="1" ht="15" customHeight="1" x14ac:dyDescent="0.35">
      <c r="B111" s="74" t="s">
        <v>535</v>
      </c>
      <c r="D111" s="19"/>
      <c r="E111" s="39"/>
    </row>
    <row r="112" spans="2:5" s="16" customFormat="1" ht="8.15" customHeight="1" x14ac:dyDescent="0.35">
      <c r="B112" s="65"/>
      <c r="D112" s="19"/>
      <c r="E112" s="39"/>
    </row>
    <row r="113" spans="2:5" s="16" customFormat="1" ht="15" customHeight="1" x14ac:dyDescent="0.35">
      <c r="C113" s="21" t="str">
        <f t="shared" ref="C113:C115" ca="1" si="8">HYPERLINK("#"&amp;E113,INDIRECT(E113))</f>
        <v>Gráfico C6.1  •  Intensidade carbónica da economia e da carteira de empréstimos do sistema bancário</v>
      </c>
      <c r="D113" s="19"/>
      <c r="E113" s="39" t="s">
        <v>536</v>
      </c>
    </row>
    <row r="114" spans="2:5" s="16" customFormat="1" ht="15" customHeight="1" x14ac:dyDescent="0.35">
      <c r="C114" s="21" t="str">
        <f t="shared" ca="1" si="8"/>
        <v>Quadro C6.1  •  Stock de empréstimos a SNF por CPRS e por quartil de rácios económico-financeiros</v>
      </c>
      <c r="D114" s="19"/>
      <c r="E114" s="39" t="s">
        <v>537</v>
      </c>
    </row>
    <row r="115" spans="2:5" s="16" customFormat="1" ht="15" customHeight="1" x14ac:dyDescent="0.35">
      <c r="C115" s="21" t="str">
        <f t="shared" ca="1" si="8"/>
        <v>Gráfico C6.2  •  Stock de empréstimos a SNF por classe de risco de crédito e por CPRS</v>
      </c>
      <c r="D115" s="19"/>
      <c r="E115" s="39" t="s">
        <v>538</v>
      </c>
    </row>
    <row r="116" spans="2:5" s="16" customFormat="1" ht="8.15" customHeight="1" x14ac:dyDescent="0.35">
      <c r="C116" s="21"/>
      <c r="D116" s="19"/>
      <c r="E116" s="39"/>
    </row>
    <row r="117" spans="2:5" s="16" customFormat="1" ht="15" customHeight="1" x14ac:dyDescent="0.35">
      <c r="B117" s="74" t="s">
        <v>705</v>
      </c>
      <c r="D117" s="19"/>
      <c r="E117" s="42"/>
    </row>
    <row r="118" spans="2:5" s="16" customFormat="1" ht="8.15" customHeight="1" x14ac:dyDescent="0.35">
      <c r="B118" s="65"/>
      <c r="D118" s="19"/>
      <c r="E118" s="42"/>
    </row>
    <row r="119" spans="2:5" s="16" customFormat="1" ht="15" customHeight="1" x14ac:dyDescent="0.35">
      <c r="C119" s="21" t="str">
        <f t="shared" ref="C119:C123" ca="1" si="9">HYPERLINK("#"&amp;E119,INDIRECT(E119))</f>
        <v xml:space="preserve">Quadro 1 •  Cenários macroeconómicos e financeiros </v>
      </c>
      <c r="D119" s="19"/>
      <c r="E119" s="39" t="s">
        <v>697</v>
      </c>
    </row>
    <row r="120" spans="2:5" s="16" customFormat="1" ht="15" customHeight="1" x14ac:dyDescent="0.35">
      <c r="C120" s="21" t="str">
        <f t="shared" ca="1" si="9"/>
        <v>Gráfico 1 •  Taxa de juro de curto prazo e taxa de rendibilidade da dívida pública portuguesa a 10 anos</v>
      </c>
      <c r="D120" s="19"/>
      <c r="E120" s="39" t="s">
        <v>698</v>
      </c>
    </row>
    <row r="121" spans="2:5" s="16" customFormat="1" ht="15" customHeight="1" x14ac:dyDescent="0.35">
      <c r="C121" s="21" t="str">
        <f t="shared" ca="1" si="9"/>
        <v>Gráfico 2 •  Diferencial entre cenários do rácio de capital CET 1</v>
      </c>
      <c r="D121" s="19"/>
      <c r="E121" s="39" t="s">
        <v>700</v>
      </c>
    </row>
    <row r="122" spans="2:5" s="16" customFormat="1" ht="15" customHeight="1" x14ac:dyDescent="0.35">
      <c r="C122" s="21" t="str">
        <f t="shared" ca="1" si="9"/>
        <v>Gráfico 3 •  Diferencial entre cenários das taxas de juro do crédito e dos depósitos das operações com clientes</v>
      </c>
      <c r="D122" s="19"/>
      <c r="E122" s="39" t="s">
        <v>701</v>
      </c>
    </row>
    <row r="123" spans="2:5" s="16" customFormat="1" ht="15" customHeight="1" x14ac:dyDescent="0.35">
      <c r="C123" s="21" t="str">
        <f t="shared" ca="1" si="9"/>
        <v>Gráfico 4 •  Diferencial entre cenários do fluxo de imparidades acumulado</v>
      </c>
      <c r="D123" s="19"/>
      <c r="E123" s="39" t="s">
        <v>702</v>
      </c>
    </row>
    <row r="124" spans="2:5" s="14" customFormat="1" ht="8.15" customHeight="1" x14ac:dyDescent="0.35">
      <c r="C124"/>
      <c r="D124" s="19"/>
      <c r="E124" s="43"/>
    </row>
    <row r="125" spans="2:5" s="14" customFormat="1" ht="15" customHeight="1" x14ac:dyDescent="0.35">
      <c r="B125" s="74" t="s">
        <v>706</v>
      </c>
      <c r="D125"/>
      <c r="E125" s="43"/>
    </row>
    <row r="126" spans="2:5" s="14" customFormat="1" ht="8.15" customHeight="1" x14ac:dyDescent="0.35">
      <c r="B126" s="65"/>
      <c r="D126" s="18"/>
      <c r="E126" s="43"/>
    </row>
    <row r="127" spans="2:5" s="14" customFormat="1" ht="15" customHeight="1" x14ac:dyDescent="0.35">
      <c r="C127" s="21" t="str">
        <f t="shared" ref="C127:C131" ca="1" si="10">HYPERLINK("#"&amp;E127,INDIRECT(E127))</f>
        <v>Quadro 1  •  Estatísticas descritivas por país dos bancos incluídos na análise</v>
      </c>
      <c r="D127"/>
      <c r="E127" s="39" t="s">
        <v>707</v>
      </c>
    </row>
    <row r="128" spans="2:5" s="14" customFormat="1" ht="15" customHeight="1" x14ac:dyDescent="0.35">
      <c r="C128" s="21" t="str">
        <f t="shared" ca="1" si="10"/>
        <v>Quadro 2  •  Prémios de risco estimados</v>
      </c>
      <c r="D128"/>
      <c r="E128" s="39" t="s">
        <v>708</v>
      </c>
    </row>
    <row r="129" spans="3:5" s="14" customFormat="1" ht="15" customHeight="1" x14ac:dyDescent="0.35">
      <c r="C129" s="21" t="str">
        <f t="shared" ca="1" si="10"/>
        <v>Gráfico 1  •  Dispersão do COE estimado por banco e mediana do ROE</v>
      </c>
      <c r="D129"/>
      <c r="E129" s="39" t="s">
        <v>709</v>
      </c>
    </row>
    <row r="130" spans="3:5" s="14" customFormat="1" ht="15" customHeight="1" x14ac:dyDescent="0.35">
      <c r="C130" s="21" t="str">
        <f t="shared" ca="1" si="10"/>
        <v>Gráfico 2  •  COE estimado por quartis do ativo total</v>
      </c>
      <c r="D130"/>
      <c r="E130" s="39" t="s">
        <v>710</v>
      </c>
    </row>
    <row r="131" spans="3:5" s="14" customFormat="1" ht="15" customHeight="1" x14ac:dyDescent="0.35">
      <c r="C131" s="21" t="str">
        <f t="shared" ca="1" si="10"/>
        <v>Quadro 3  •  Parâmetros estimados equação do COE</v>
      </c>
      <c r="D131"/>
      <c r="E131" s="39" t="s">
        <v>711</v>
      </c>
    </row>
    <row r="132" spans="3:5" s="14" customFormat="1" ht="15" customHeight="1" x14ac:dyDescent="0.35">
      <c r="C132" s="21"/>
      <c r="D132"/>
      <c r="E132" s="39"/>
    </row>
    <row r="133" spans="3:5" s="14" customFormat="1" ht="15" customHeight="1" x14ac:dyDescent="0.35">
      <c r="C133" s="21"/>
      <c r="D133"/>
      <c r="E133" s="39"/>
    </row>
    <row r="134" spans="3:5" s="14" customFormat="1" ht="15" customHeight="1" x14ac:dyDescent="0.35">
      <c r="C134" s="21"/>
      <c r="D134"/>
      <c r="E134" s="39"/>
    </row>
    <row r="135" spans="3:5" s="14" customFormat="1" ht="15" customHeight="1" x14ac:dyDescent="0.35">
      <c r="C135"/>
      <c r="D135"/>
      <c r="E135" s="43"/>
    </row>
    <row r="136" spans="3:5" s="14" customFormat="1" ht="15" customHeight="1" x14ac:dyDescent="0.35">
      <c r="C136"/>
      <c r="D136"/>
      <c r="E136" s="43"/>
    </row>
    <row r="137" spans="3:5" s="14" customFormat="1" ht="15" customHeight="1" x14ac:dyDescent="0.35">
      <c r="C137"/>
      <c r="D137"/>
      <c r="E137" s="43"/>
    </row>
    <row r="138" spans="3:5" s="14" customFormat="1" ht="15" customHeight="1" x14ac:dyDescent="0.35">
      <c r="C138"/>
      <c r="D138"/>
      <c r="E138" s="43"/>
    </row>
    <row r="139" spans="3:5" s="14" customFormat="1" ht="15" customHeight="1" x14ac:dyDescent="0.35">
      <c r="C139"/>
      <c r="D139"/>
      <c r="E139" s="43"/>
    </row>
    <row r="140" spans="3:5" s="14" customFormat="1" ht="15" customHeight="1" x14ac:dyDescent="0.35">
      <c r="C140"/>
      <c r="D140"/>
      <c r="E140" s="43"/>
    </row>
    <row r="141" spans="3:5" s="14" customFormat="1" ht="15" customHeight="1" x14ac:dyDescent="0.35">
      <c r="C141"/>
      <c r="D141"/>
      <c r="E141" s="43"/>
    </row>
    <row r="142" spans="3:5" s="14" customFormat="1" ht="15" customHeight="1" x14ac:dyDescent="0.35">
      <c r="C142"/>
      <c r="D142"/>
      <c r="E142" s="43"/>
    </row>
    <row r="143" spans="3:5" s="14" customFormat="1" ht="15" customHeight="1" x14ac:dyDescent="0.35">
      <c r="C143"/>
      <c r="D143"/>
      <c r="E143" s="43"/>
    </row>
    <row r="144" spans="3:5" s="14" customFormat="1" ht="15" customHeight="1" x14ac:dyDescent="0.35">
      <c r="C144"/>
      <c r="D144"/>
      <c r="E144" s="43"/>
    </row>
    <row r="145" spans="3:5" s="14" customFormat="1" ht="15" customHeight="1" x14ac:dyDescent="0.35">
      <c r="C145"/>
      <c r="D145"/>
      <c r="E145" s="43"/>
    </row>
    <row r="146" spans="3:5" s="14" customFormat="1" ht="15" customHeight="1" x14ac:dyDescent="0.35">
      <c r="C146"/>
      <c r="D146"/>
      <c r="E146" s="43"/>
    </row>
    <row r="147" spans="3:5" s="14" customFormat="1" ht="15" customHeight="1" x14ac:dyDescent="0.35">
      <c r="C147"/>
      <c r="D147"/>
      <c r="E147" s="43"/>
    </row>
    <row r="148" spans="3:5" s="14" customFormat="1" ht="15" customHeight="1" x14ac:dyDescent="0.35">
      <c r="C148"/>
      <c r="D148"/>
      <c r="E148" s="43"/>
    </row>
    <row r="149" spans="3:5" s="14" customFormat="1" ht="15" customHeight="1" x14ac:dyDescent="0.35">
      <c r="C149"/>
      <c r="D149"/>
      <c r="E149" s="43"/>
    </row>
    <row r="150" spans="3:5" s="14" customFormat="1" ht="15" customHeight="1" x14ac:dyDescent="0.35">
      <c r="C150"/>
      <c r="D150"/>
      <c r="E150" s="43"/>
    </row>
    <row r="151" spans="3:5" s="14" customFormat="1" ht="15" customHeight="1" x14ac:dyDescent="0.35">
      <c r="C151"/>
      <c r="D151"/>
      <c r="E151" s="43"/>
    </row>
    <row r="152" spans="3:5" s="14" customFormat="1" ht="15" customHeight="1" x14ac:dyDescent="0.35">
      <c r="C152"/>
      <c r="D152"/>
      <c r="E152" s="43"/>
    </row>
    <row r="153" spans="3:5" s="14" customFormat="1" ht="15" customHeight="1" x14ac:dyDescent="0.35">
      <c r="C153"/>
      <c r="D153"/>
      <c r="E153" s="43"/>
    </row>
    <row r="154" spans="3:5" s="14" customFormat="1" ht="15" customHeight="1" x14ac:dyDescent="0.35">
      <c r="C154"/>
      <c r="D154"/>
      <c r="E154" s="43"/>
    </row>
    <row r="155" spans="3:5" s="14" customFormat="1" ht="15" customHeight="1" x14ac:dyDescent="0.35">
      <c r="C155"/>
      <c r="D155"/>
      <c r="E155" s="43"/>
    </row>
    <row r="156" spans="3:5" s="14" customFormat="1" ht="15" customHeight="1" x14ac:dyDescent="0.35">
      <c r="C156"/>
      <c r="D156"/>
      <c r="E156" s="43"/>
    </row>
    <row r="157" spans="3:5" s="14" customFormat="1" ht="15" customHeight="1" x14ac:dyDescent="0.35">
      <c r="C157"/>
      <c r="D157"/>
      <c r="E157" s="43"/>
    </row>
    <row r="158" spans="3:5" s="14" customFormat="1" ht="15" customHeight="1" x14ac:dyDescent="0.35">
      <c r="C158"/>
      <c r="D158"/>
      <c r="E158" s="43"/>
    </row>
    <row r="159" spans="3:5" s="14" customFormat="1" ht="15" customHeight="1" x14ac:dyDescent="0.35">
      <c r="C159"/>
      <c r="D159"/>
      <c r="E159" s="43"/>
    </row>
    <row r="160" spans="3:5" s="14" customFormat="1" ht="15" customHeight="1" x14ac:dyDescent="0.35">
      <c r="C160"/>
      <c r="D160"/>
      <c r="E160" s="43"/>
    </row>
    <row r="161" spans="3:5" s="14" customFormat="1" ht="15" customHeight="1" x14ac:dyDescent="0.35">
      <c r="C161"/>
      <c r="D161"/>
      <c r="E161" s="43"/>
    </row>
    <row r="162" spans="3:5" s="14" customFormat="1" ht="15" customHeight="1" x14ac:dyDescent="0.35">
      <c r="C162"/>
      <c r="D162"/>
      <c r="E162" s="43"/>
    </row>
    <row r="163" spans="3:5" s="14" customFormat="1" ht="15" customHeight="1" x14ac:dyDescent="0.35">
      <c r="C163"/>
      <c r="D163"/>
      <c r="E163" s="43"/>
    </row>
    <row r="164" spans="3:5" s="14" customFormat="1" ht="15" customHeight="1" x14ac:dyDescent="0.35">
      <c r="C164"/>
      <c r="D164"/>
      <c r="E164" s="43"/>
    </row>
    <row r="165" spans="3:5" s="14" customFormat="1" ht="15" customHeight="1" x14ac:dyDescent="0.35">
      <c r="C165"/>
      <c r="D165"/>
      <c r="E165" s="43"/>
    </row>
    <row r="166" spans="3:5" s="14" customFormat="1" ht="15" customHeight="1" x14ac:dyDescent="0.35">
      <c r="C166"/>
      <c r="D166"/>
      <c r="E166" s="43"/>
    </row>
    <row r="167" spans="3:5" s="14" customFormat="1" ht="15" customHeight="1" x14ac:dyDescent="0.3">
      <c r="E167" s="44"/>
    </row>
    <row r="168" spans="3:5" s="14" customFormat="1" ht="15" customHeight="1" x14ac:dyDescent="0.3">
      <c r="E168" s="44"/>
    </row>
    <row r="169" spans="3:5" s="14" customFormat="1" ht="15" customHeight="1" x14ac:dyDescent="0.3">
      <c r="E169" s="44"/>
    </row>
    <row r="170" spans="3:5" s="14" customFormat="1" ht="15" customHeight="1" x14ac:dyDescent="0.3">
      <c r="E170" s="44"/>
    </row>
    <row r="171" spans="3:5" s="14" customFormat="1" ht="15" customHeight="1" x14ac:dyDescent="0.3">
      <c r="E171" s="44"/>
    </row>
    <row r="172" spans="3:5" s="14" customFormat="1" ht="15" customHeight="1" x14ac:dyDescent="0.3">
      <c r="E172" s="44"/>
    </row>
    <row r="173" spans="3:5" s="14" customFormat="1" ht="15" customHeight="1" x14ac:dyDescent="0.3">
      <c r="E173" s="44"/>
    </row>
    <row r="174" spans="3:5" s="14" customFormat="1" ht="15" customHeight="1" x14ac:dyDescent="0.3">
      <c r="E174" s="44"/>
    </row>
    <row r="175" spans="3:5" s="14" customFormat="1" ht="15" customHeight="1" x14ac:dyDescent="0.3">
      <c r="E175" s="44"/>
    </row>
    <row r="176" spans="3:5" s="14" customFormat="1" ht="15" customHeight="1" x14ac:dyDescent="0.3">
      <c r="E176" s="44"/>
    </row>
    <row r="177" spans="5:5" s="14" customFormat="1" ht="15" customHeight="1" x14ac:dyDescent="0.3">
      <c r="E177" s="44"/>
    </row>
    <row r="178" spans="5:5" s="14" customFormat="1" ht="15" customHeight="1" x14ac:dyDescent="0.3">
      <c r="E178" s="44"/>
    </row>
    <row r="179" spans="5:5" s="14" customFormat="1" ht="15" customHeight="1" x14ac:dyDescent="0.3">
      <c r="E179" s="44"/>
    </row>
    <row r="180" spans="5:5" s="14" customFormat="1" ht="15" customHeight="1" x14ac:dyDescent="0.3">
      <c r="E180" s="44"/>
    </row>
    <row r="181" spans="5:5" s="14" customFormat="1" ht="15" customHeight="1" x14ac:dyDescent="0.3">
      <c r="E181" s="44"/>
    </row>
    <row r="182" spans="5:5" s="14" customFormat="1" ht="15" customHeight="1" x14ac:dyDescent="0.3">
      <c r="E182" s="44"/>
    </row>
    <row r="183" spans="5:5" s="14" customFormat="1" ht="15" customHeight="1" x14ac:dyDescent="0.3">
      <c r="E183" s="44"/>
    </row>
    <row r="184" spans="5:5" s="14" customFormat="1" ht="15" customHeight="1" x14ac:dyDescent="0.3">
      <c r="E184" s="44"/>
    </row>
    <row r="185" spans="5:5" s="14" customFormat="1" ht="15" customHeight="1" x14ac:dyDescent="0.3">
      <c r="E185" s="44"/>
    </row>
    <row r="186" spans="5:5" s="14" customFormat="1" ht="15" customHeight="1" x14ac:dyDescent="0.3">
      <c r="E186" s="44"/>
    </row>
    <row r="187" spans="5:5" s="14" customFormat="1" ht="15" customHeight="1" x14ac:dyDescent="0.3">
      <c r="E187" s="44"/>
    </row>
    <row r="188" spans="5:5" s="14" customFormat="1" ht="15" customHeight="1" x14ac:dyDescent="0.3">
      <c r="E188" s="44"/>
    </row>
    <row r="189" spans="5:5" s="14" customFormat="1" ht="15" customHeight="1" x14ac:dyDescent="0.3">
      <c r="E189" s="44"/>
    </row>
    <row r="190" spans="5:5" s="14" customFormat="1" ht="15" customHeight="1" x14ac:dyDescent="0.3">
      <c r="E190" s="44"/>
    </row>
    <row r="191" spans="5:5" s="14" customFormat="1" ht="15" customHeight="1" x14ac:dyDescent="0.3">
      <c r="E191" s="44"/>
    </row>
    <row r="192" spans="5:5" s="14" customFormat="1" ht="15" customHeight="1" x14ac:dyDescent="0.3">
      <c r="E192" s="44"/>
    </row>
    <row r="193" spans="5:5" s="14" customFormat="1" ht="15" customHeight="1" x14ac:dyDescent="0.3">
      <c r="E193" s="44"/>
    </row>
    <row r="194" spans="5:5" s="14" customFormat="1" ht="15" customHeight="1" x14ac:dyDescent="0.3">
      <c r="E194" s="44"/>
    </row>
    <row r="195" spans="5:5" s="14" customFormat="1" ht="15" customHeight="1" x14ac:dyDescent="0.3">
      <c r="E195" s="44"/>
    </row>
    <row r="196" spans="5:5" s="14" customFormat="1" ht="15" customHeight="1" x14ac:dyDescent="0.3">
      <c r="E196" s="44"/>
    </row>
    <row r="197" spans="5:5" s="14" customFormat="1" ht="15" customHeight="1" x14ac:dyDescent="0.3">
      <c r="E197" s="44"/>
    </row>
    <row r="198" spans="5:5" s="14" customFormat="1" ht="15" customHeight="1" x14ac:dyDescent="0.3">
      <c r="E198" s="44"/>
    </row>
    <row r="199" spans="5:5" s="14" customFormat="1" ht="15" customHeight="1" x14ac:dyDescent="0.3">
      <c r="E199" s="44"/>
    </row>
    <row r="200" spans="5:5" s="14" customFormat="1" ht="15" customHeight="1" x14ac:dyDescent="0.3">
      <c r="E200" s="44"/>
    </row>
    <row r="201" spans="5:5" s="14" customFormat="1" ht="15" customHeight="1" x14ac:dyDescent="0.3">
      <c r="E201" s="44"/>
    </row>
    <row r="202" spans="5:5" s="14" customFormat="1" ht="15" customHeight="1" x14ac:dyDescent="0.3">
      <c r="E202" s="44"/>
    </row>
    <row r="203" spans="5:5" s="14" customFormat="1" ht="15" customHeight="1" x14ac:dyDescent="0.3">
      <c r="E203" s="44"/>
    </row>
    <row r="204" spans="5:5" s="14" customFormat="1" ht="15" customHeight="1" x14ac:dyDescent="0.3">
      <c r="E204" s="44"/>
    </row>
    <row r="205" spans="5:5" s="14" customFormat="1" ht="15" customHeight="1" x14ac:dyDescent="0.3">
      <c r="E205" s="44"/>
    </row>
    <row r="206" spans="5:5" s="14" customFormat="1" ht="15" customHeight="1" x14ac:dyDescent="0.3">
      <c r="E206" s="44"/>
    </row>
    <row r="207" spans="5:5" s="14" customFormat="1" ht="15" customHeight="1" x14ac:dyDescent="0.3">
      <c r="E207" s="44"/>
    </row>
    <row r="208" spans="5:5" s="14" customFormat="1" ht="15" customHeight="1" x14ac:dyDescent="0.3">
      <c r="E208" s="44"/>
    </row>
    <row r="209" spans="5:5" s="14" customFormat="1" ht="15" customHeight="1" x14ac:dyDescent="0.3">
      <c r="E209" s="44"/>
    </row>
    <row r="210" spans="5:5" s="14" customFormat="1" ht="15" customHeight="1" x14ac:dyDescent="0.3">
      <c r="E210" s="44"/>
    </row>
    <row r="211" spans="5:5" s="14" customFormat="1" ht="15" customHeight="1" x14ac:dyDescent="0.3">
      <c r="E211" s="44"/>
    </row>
    <row r="212" spans="5:5" s="14" customFormat="1" ht="15" customHeight="1" x14ac:dyDescent="0.3">
      <c r="E212" s="44"/>
    </row>
    <row r="213" spans="5:5" s="14" customFormat="1" ht="15" customHeight="1" x14ac:dyDescent="0.3">
      <c r="E213" s="44"/>
    </row>
    <row r="214" spans="5:5" s="14" customFormat="1" ht="15" customHeight="1" x14ac:dyDescent="0.3">
      <c r="E214" s="44"/>
    </row>
    <row r="215" spans="5:5" s="14" customFormat="1" ht="15" customHeight="1" x14ac:dyDescent="0.3">
      <c r="E215" s="44"/>
    </row>
    <row r="216" spans="5:5" s="14" customFormat="1" ht="15" customHeight="1" x14ac:dyDescent="0.3">
      <c r="E216" s="44"/>
    </row>
    <row r="217" spans="5:5" s="14" customFormat="1" ht="15" customHeight="1" x14ac:dyDescent="0.3">
      <c r="E217" s="44"/>
    </row>
    <row r="218" spans="5:5" s="14" customFormat="1" ht="15" customHeight="1" x14ac:dyDescent="0.3">
      <c r="E218" s="44"/>
    </row>
    <row r="219" spans="5:5" s="14" customFormat="1" ht="15" customHeight="1" x14ac:dyDescent="0.3">
      <c r="E219" s="44"/>
    </row>
    <row r="220" spans="5:5" s="14" customFormat="1" ht="15" customHeight="1" x14ac:dyDescent="0.3">
      <c r="E220" s="44"/>
    </row>
    <row r="221" spans="5:5" s="14" customFormat="1" ht="15" customHeight="1" x14ac:dyDescent="0.3">
      <c r="E221" s="44"/>
    </row>
    <row r="222" spans="5:5" s="14" customFormat="1" ht="15" customHeight="1" x14ac:dyDescent="0.3">
      <c r="E222" s="44"/>
    </row>
    <row r="223" spans="5:5" s="14" customFormat="1" ht="15" customHeight="1" x14ac:dyDescent="0.3">
      <c r="E223" s="44"/>
    </row>
    <row r="224" spans="5:5" s="14" customFormat="1" ht="15" customHeight="1" x14ac:dyDescent="0.3">
      <c r="E224" s="44"/>
    </row>
    <row r="225" spans="5:5" s="14" customFormat="1" ht="15" customHeight="1" x14ac:dyDescent="0.3">
      <c r="E225" s="44"/>
    </row>
    <row r="226" spans="5:5" s="14" customFormat="1" ht="15" customHeight="1" x14ac:dyDescent="0.3">
      <c r="E226" s="44"/>
    </row>
    <row r="227" spans="5:5" s="14" customFormat="1" ht="15" customHeight="1" x14ac:dyDescent="0.3">
      <c r="E227" s="44"/>
    </row>
    <row r="228" spans="5:5" s="14" customFormat="1" ht="15" customHeight="1" x14ac:dyDescent="0.3">
      <c r="E228" s="44"/>
    </row>
    <row r="229" spans="5:5" s="14" customFormat="1" ht="15" customHeight="1" x14ac:dyDescent="0.3">
      <c r="E229" s="44"/>
    </row>
    <row r="230" spans="5:5" s="14" customFormat="1" ht="15" customHeight="1" x14ac:dyDescent="0.3">
      <c r="E230" s="44"/>
    </row>
    <row r="231" spans="5:5" s="14" customFormat="1" ht="15" customHeight="1" x14ac:dyDescent="0.3">
      <c r="E231" s="44"/>
    </row>
    <row r="232" spans="5:5" s="14" customFormat="1" ht="15" customHeight="1" x14ac:dyDescent="0.3">
      <c r="E232" s="44"/>
    </row>
    <row r="233" spans="5:5" s="14" customFormat="1" ht="15" customHeight="1" x14ac:dyDescent="0.3">
      <c r="E233" s="44"/>
    </row>
    <row r="234" spans="5:5" s="14" customFormat="1" ht="15" customHeight="1" x14ac:dyDescent="0.3">
      <c r="E234" s="44"/>
    </row>
    <row r="235" spans="5:5" s="14" customFormat="1" ht="15" customHeight="1" x14ac:dyDescent="0.3">
      <c r="E235" s="44"/>
    </row>
    <row r="236" spans="5:5" s="14" customFormat="1" ht="15" customHeight="1" x14ac:dyDescent="0.3">
      <c r="E236" s="44"/>
    </row>
    <row r="237" spans="5:5" s="14" customFormat="1" ht="15" customHeight="1" x14ac:dyDescent="0.3">
      <c r="E237" s="44"/>
    </row>
    <row r="238" spans="5:5" s="14" customFormat="1" ht="15" customHeight="1" x14ac:dyDescent="0.3">
      <c r="E238" s="44"/>
    </row>
    <row r="239" spans="5:5" s="14" customFormat="1" ht="15" customHeight="1" x14ac:dyDescent="0.3">
      <c r="E239" s="44"/>
    </row>
    <row r="240" spans="5:5" s="14" customFormat="1" ht="15" customHeight="1" x14ac:dyDescent="0.3">
      <c r="E240" s="44"/>
    </row>
    <row r="241" spans="5:5" s="14" customFormat="1" ht="15" customHeight="1" x14ac:dyDescent="0.3">
      <c r="E241" s="44"/>
    </row>
    <row r="242" spans="5:5" s="14" customFormat="1" ht="15" customHeight="1" x14ac:dyDescent="0.3">
      <c r="E242" s="44"/>
    </row>
    <row r="243" spans="5:5" s="14" customFormat="1" ht="15" customHeight="1" x14ac:dyDescent="0.3">
      <c r="E243" s="44"/>
    </row>
    <row r="244" spans="5:5" s="14" customFormat="1" ht="15" customHeight="1" x14ac:dyDescent="0.3">
      <c r="E244" s="44"/>
    </row>
    <row r="245" spans="5:5" s="14" customFormat="1" ht="15" customHeight="1" x14ac:dyDescent="0.3">
      <c r="E245" s="44"/>
    </row>
    <row r="246" spans="5:5" s="14" customFormat="1" ht="15" customHeight="1" x14ac:dyDescent="0.3">
      <c r="E246" s="44"/>
    </row>
    <row r="247" spans="5:5" s="14" customFormat="1" ht="15" customHeight="1" x14ac:dyDescent="0.3">
      <c r="E247" s="44"/>
    </row>
    <row r="248" spans="5:5" s="14" customFormat="1" ht="15" customHeight="1" x14ac:dyDescent="0.3">
      <c r="E248" s="44"/>
    </row>
    <row r="249" spans="5:5" s="14" customFormat="1" ht="15" customHeight="1" x14ac:dyDescent="0.3">
      <c r="E249" s="44"/>
    </row>
    <row r="250" spans="5:5" s="14" customFormat="1" ht="15" customHeight="1" x14ac:dyDescent="0.3">
      <c r="E250" s="44"/>
    </row>
    <row r="251" spans="5:5" s="14" customFormat="1" ht="15" customHeight="1" x14ac:dyDescent="0.3">
      <c r="E251" s="44"/>
    </row>
    <row r="252" spans="5:5" s="14" customFormat="1" ht="15" customHeight="1" x14ac:dyDescent="0.3">
      <c r="E252" s="44"/>
    </row>
    <row r="253" spans="5:5" s="14" customFormat="1" ht="15" customHeight="1" x14ac:dyDescent="0.3">
      <c r="E253" s="44"/>
    </row>
    <row r="254" spans="5:5" s="14" customFormat="1" ht="15" customHeight="1" x14ac:dyDescent="0.3">
      <c r="E254" s="44"/>
    </row>
    <row r="255" spans="5:5" s="14" customFormat="1" ht="15" customHeight="1" x14ac:dyDescent="0.3">
      <c r="E255" s="44"/>
    </row>
    <row r="256" spans="5:5" s="14" customFormat="1" ht="15" customHeight="1" x14ac:dyDescent="0.3">
      <c r="E256" s="44"/>
    </row>
    <row r="257" spans="5:5" s="14" customFormat="1" ht="15" customHeight="1" x14ac:dyDescent="0.3">
      <c r="E257" s="44"/>
    </row>
    <row r="258" spans="5:5" s="14" customFormat="1" ht="15" customHeight="1" x14ac:dyDescent="0.3">
      <c r="E258" s="44"/>
    </row>
    <row r="259" spans="5:5" s="14" customFormat="1" ht="15" customHeight="1" x14ac:dyDescent="0.3">
      <c r="E259" s="44"/>
    </row>
    <row r="260" spans="5:5" s="14" customFormat="1" ht="15" customHeight="1" x14ac:dyDescent="0.3">
      <c r="E260" s="44"/>
    </row>
    <row r="261" spans="5:5" s="14" customFormat="1" ht="15" customHeight="1" x14ac:dyDescent="0.3">
      <c r="E261" s="44"/>
    </row>
    <row r="262" spans="5:5" s="14" customFormat="1" ht="15" customHeight="1" x14ac:dyDescent="0.3">
      <c r="E262" s="44"/>
    </row>
    <row r="263" spans="5:5" s="14" customFormat="1" ht="15" customHeight="1" x14ac:dyDescent="0.3">
      <c r="E263" s="44"/>
    </row>
    <row r="264" spans="5:5" s="14" customFormat="1" ht="15" customHeight="1" x14ac:dyDescent="0.3">
      <c r="E264" s="44"/>
    </row>
    <row r="265" spans="5:5" s="14" customFormat="1" ht="15" customHeight="1" x14ac:dyDescent="0.3">
      <c r="E265" s="44"/>
    </row>
    <row r="266" spans="5:5" s="14" customFormat="1" ht="15" customHeight="1" x14ac:dyDescent="0.3">
      <c r="E266" s="44"/>
    </row>
    <row r="267" spans="5:5" s="14" customFormat="1" ht="15" customHeight="1" x14ac:dyDescent="0.3">
      <c r="E267" s="44"/>
    </row>
    <row r="268" spans="5:5" s="14" customFormat="1" ht="15" customHeight="1" x14ac:dyDescent="0.3">
      <c r="E268" s="44"/>
    </row>
    <row r="269" spans="5:5" s="14" customFormat="1" ht="15" customHeight="1" x14ac:dyDescent="0.3">
      <c r="E269" s="44"/>
    </row>
    <row r="270" spans="5:5" s="14" customFormat="1" ht="15" customHeight="1" x14ac:dyDescent="0.3">
      <c r="E270" s="44"/>
    </row>
    <row r="271" spans="5:5" s="14" customFormat="1" ht="15" customHeight="1" x14ac:dyDescent="0.3">
      <c r="E271" s="44"/>
    </row>
    <row r="272" spans="5:5" s="14" customFormat="1" ht="15" customHeight="1" x14ac:dyDescent="0.3">
      <c r="E272" s="44"/>
    </row>
    <row r="273" spans="5:5" s="14" customFormat="1" ht="15" customHeight="1" x14ac:dyDescent="0.3">
      <c r="E273" s="44"/>
    </row>
    <row r="274" spans="5:5" s="14" customFormat="1" ht="15" customHeight="1" x14ac:dyDescent="0.3">
      <c r="E274" s="44"/>
    </row>
    <row r="275" spans="5:5" s="14" customFormat="1" ht="15" customHeight="1" x14ac:dyDescent="0.3">
      <c r="E275" s="44"/>
    </row>
    <row r="276" spans="5:5" s="14" customFormat="1" ht="15" customHeight="1" x14ac:dyDescent="0.3">
      <c r="E276" s="44"/>
    </row>
    <row r="277" spans="5:5" s="14" customFormat="1" ht="15" customHeight="1" x14ac:dyDescent="0.3">
      <c r="E277" s="44"/>
    </row>
    <row r="278" spans="5:5" s="14" customFormat="1" ht="15" customHeight="1" x14ac:dyDescent="0.3">
      <c r="E278" s="44"/>
    </row>
    <row r="279" spans="5:5" s="14" customFormat="1" ht="15" customHeight="1" x14ac:dyDescent="0.3">
      <c r="E279" s="44"/>
    </row>
    <row r="280" spans="5:5" s="14" customFormat="1" ht="15" customHeight="1" x14ac:dyDescent="0.3">
      <c r="E280" s="44"/>
    </row>
    <row r="281" spans="5:5" s="14" customFormat="1" ht="15" customHeight="1" x14ac:dyDescent="0.3">
      <c r="E281" s="44"/>
    </row>
    <row r="282" spans="5:5" s="14" customFormat="1" ht="15" customHeight="1" x14ac:dyDescent="0.3">
      <c r="E282" s="44"/>
    </row>
    <row r="283" spans="5:5" s="14" customFormat="1" ht="15" customHeight="1" x14ac:dyDescent="0.3">
      <c r="E283" s="44"/>
    </row>
    <row r="284" spans="5:5" s="14" customFormat="1" ht="15" customHeight="1" x14ac:dyDescent="0.3">
      <c r="E284" s="44"/>
    </row>
    <row r="285" spans="5:5" s="14" customFormat="1" ht="15" customHeight="1" x14ac:dyDescent="0.3">
      <c r="E285" s="44"/>
    </row>
    <row r="286" spans="5:5" s="14" customFormat="1" ht="15" customHeight="1" x14ac:dyDescent="0.3">
      <c r="E286" s="44"/>
    </row>
    <row r="287" spans="5:5" s="14" customFormat="1" ht="15" customHeight="1" x14ac:dyDescent="0.3">
      <c r="E287" s="44"/>
    </row>
    <row r="288" spans="5:5" s="14" customFormat="1" ht="15" customHeight="1" x14ac:dyDescent="0.3">
      <c r="E288" s="44"/>
    </row>
    <row r="289" spans="5:5" s="14" customFormat="1" ht="15" customHeight="1" x14ac:dyDescent="0.3">
      <c r="E289" s="44"/>
    </row>
    <row r="290" spans="5:5" s="14" customFormat="1" ht="15" customHeight="1" x14ac:dyDescent="0.3">
      <c r="E290" s="44"/>
    </row>
    <row r="291" spans="5:5" s="14" customFormat="1" ht="15" customHeight="1" x14ac:dyDescent="0.3">
      <c r="E291" s="44"/>
    </row>
    <row r="292" spans="5:5" s="14" customFormat="1" ht="15" customHeight="1" x14ac:dyDescent="0.3">
      <c r="E292" s="44"/>
    </row>
    <row r="293" spans="5:5" s="14" customFormat="1" ht="15" customHeight="1" x14ac:dyDescent="0.3">
      <c r="E293" s="44"/>
    </row>
    <row r="294" spans="5:5" s="14" customFormat="1" ht="15" customHeight="1" x14ac:dyDescent="0.3">
      <c r="E294" s="44"/>
    </row>
    <row r="295" spans="5:5" s="14" customFormat="1" ht="15" customHeight="1" x14ac:dyDescent="0.3">
      <c r="E295" s="44"/>
    </row>
    <row r="296" spans="5:5" s="14" customFormat="1" ht="15" customHeight="1" x14ac:dyDescent="0.3">
      <c r="E296" s="44"/>
    </row>
    <row r="297" spans="5:5" s="14" customFormat="1" ht="15" customHeight="1" x14ac:dyDescent="0.3">
      <c r="E297" s="44"/>
    </row>
    <row r="298" spans="5:5" s="14" customFormat="1" ht="15" customHeight="1" x14ac:dyDescent="0.3">
      <c r="E298" s="44"/>
    </row>
    <row r="299" spans="5:5" s="14" customFormat="1" ht="15" customHeight="1" x14ac:dyDescent="0.3">
      <c r="E299" s="44"/>
    </row>
    <row r="300" spans="5:5" s="14" customFormat="1" ht="15" customHeight="1" x14ac:dyDescent="0.3">
      <c r="E300" s="44"/>
    </row>
    <row r="301" spans="5:5" s="14" customFormat="1" ht="15" customHeight="1" x14ac:dyDescent="0.3">
      <c r="E301" s="44"/>
    </row>
    <row r="302" spans="5:5" s="14" customFormat="1" ht="15" customHeight="1" x14ac:dyDescent="0.3">
      <c r="E302" s="44"/>
    </row>
    <row r="303" spans="5:5" s="14" customFormat="1" ht="15" customHeight="1" x14ac:dyDescent="0.3">
      <c r="E303" s="44"/>
    </row>
    <row r="304" spans="5:5" s="14" customFormat="1" ht="15" customHeight="1" x14ac:dyDescent="0.3">
      <c r="E304" s="44"/>
    </row>
    <row r="305" spans="5:5" s="14" customFormat="1" ht="15" customHeight="1" x14ac:dyDescent="0.3">
      <c r="E305" s="44"/>
    </row>
    <row r="306" spans="5:5" s="14" customFormat="1" ht="15" customHeight="1" x14ac:dyDescent="0.3">
      <c r="E306" s="44"/>
    </row>
    <row r="307" spans="5:5" s="14" customFormat="1" ht="15" customHeight="1" x14ac:dyDescent="0.3">
      <c r="E307" s="44"/>
    </row>
    <row r="308" spans="5:5" s="14" customFormat="1" ht="15" customHeight="1" x14ac:dyDescent="0.3">
      <c r="E308" s="44"/>
    </row>
    <row r="309" spans="5:5" s="14" customFormat="1" ht="15" customHeight="1" x14ac:dyDescent="0.3">
      <c r="E309" s="44"/>
    </row>
    <row r="310" spans="5:5" s="14" customFormat="1" ht="15" customHeight="1" x14ac:dyDescent="0.3">
      <c r="E310" s="44"/>
    </row>
    <row r="311" spans="5:5" s="14" customFormat="1" ht="15" customHeight="1" x14ac:dyDescent="0.3">
      <c r="E311" s="44"/>
    </row>
    <row r="312" spans="5:5" s="14" customFormat="1" ht="15" customHeight="1" x14ac:dyDescent="0.3">
      <c r="E312" s="44"/>
    </row>
    <row r="313" spans="5:5" s="14" customFormat="1" ht="15" customHeight="1" x14ac:dyDescent="0.3">
      <c r="E313" s="44"/>
    </row>
    <row r="314" spans="5:5" s="14" customFormat="1" ht="15" customHeight="1" x14ac:dyDescent="0.3">
      <c r="E314" s="44"/>
    </row>
    <row r="315" spans="5:5" s="14" customFormat="1" ht="15" customHeight="1" x14ac:dyDescent="0.3">
      <c r="E315" s="44"/>
    </row>
    <row r="316" spans="5:5" s="14" customFormat="1" ht="15" customHeight="1" x14ac:dyDescent="0.3">
      <c r="E316" s="44"/>
    </row>
    <row r="317" spans="5:5" s="14" customFormat="1" ht="15" customHeight="1" x14ac:dyDescent="0.3">
      <c r="E317" s="44"/>
    </row>
    <row r="318" spans="5:5" s="14" customFormat="1" ht="15" customHeight="1" x14ac:dyDescent="0.3">
      <c r="E318" s="44"/>
    </row>
    <row r="319" spans="5:5" s="14" customFormat="1" ht="15" customHeight="1" x14ac:dyDescent="0.3">
      <c r="E319" s="44"/>
    </row>
    <row r="320" spans="5:5" s="14" customFormat="1" ht="15" customHeight="1" x14ac:dyDescent="0.3">
      <c r="E320" s="44"/>
    </row>
    <row r="321" spans="5:5" s="14" customFormat="1" ht="15" customHeight="1" x14ac:dyDescent="0.3">
      <c r="E321" s="44"/>
    </row>
    <row r="322" spans="5:5" s="14" customFormat="1" ht="15" customHeight="1" x14ac:dyDescent="0.3">
      <c r="E322" s="44"/>
    </row>
    <row r="323" spans="5:5" s="14" customFormat="1" ht="15" customHeight="1" x14ac:dyDescent="0.3">
      <c r="E323" s="44"/>
    </row>
    <row r="324" spans="5:5" s="14" customFormat="1" ht="15" customHeight="1" x14ac:dyDescent="0.3">
      <c r="E324" s="44"/>
    </row>
    <row r="325" spans="5:5" s="14" customFormat="1" ht="15" customHeight="1" x14ac:dyDescent="0.3">
      <c r="E325" s="44"/>
    </row>
    <row r="326" spans="5:5" s="14" customFormat="1" ht="15" customHeight="1" x14ac:dyDescent="0.3">
      <c r="E326" s="44"/>
    </row>
    <row r="327" spans="5:5" s="14" customFormat="1" ht="15" customHeight="1" x14ac:dyDescent="0.3">
      <c r="E327" s="44"/>
    </row>
    <row r="328" spans="5:5" s="14" customFormat="1" ht="15" customHeight="1" x14ac:dyDescent="0.3">
      <c r="E328" s="44"/>
    </row>
    <row r="329" spans="5:5" s="14" customFormat="1" ht="15" customHeight="1" x14ac:dyDescent="0.3">
      <c r="E329" s="44"/>
    </row>
    <row r="330" spans="5:5" s="14" customFormat="1" ht="15" customHeight="1" x14ac:dyDescent="0.3">
      <c r="E330" s="44"/>
    </row>
    <row r="331" spans="5:5" s="14" customFormat="1" ht="15" customHeight="1" x14ac:dyDescent="0.3">
      <c r="E331" s="44"/>
    </row>
    <row r="332" spans="5:5" s="14" customFormat="1" ht="15" customHeight="1" x14ac:dyDescent="0.3">
      <c r="E332" s="44"/>
    </row>
    <row r="333" spans="5:5" s="14" customFormat="1" ht="15" customHeight="1" x14ac:dyDescent="0.3">
      <c r="E333" s="44"/>
    </row>
    <row r="334" spans="5:5" s="14" customFormat="1" ht="15" customHeight="1" x14ac:dyDescent="0.3">
      <c r="E334" s="44"/>
    </row>
    <row r="335" spans="5:5" s="14" customFormat="1" ht="15" customHeight="1" x14ac:dyDescent="0.3">
      <c r="E335" s="44"/>
    </row>
    <row r="336" spans="5:5" s="14" customFormat="1" ht="15" customHeight="1" x14ac:dyDescent="0.3">
      <c r="E336" s="44"/>
    </row>
    <row r="337" spans="5:5" s="14" customFormat="1" ht="15" customHeight="1" x14ac:dyDescent="0.3">
      <c r="E337" s="44"/>
    </row>
    <row r="338" spans="5:5" s="14" customFormat="1" ht="15" customHeight="1" x14ac:dyDescent="0.3">
      <c r="E338" s="44"/>
    </row>
    <row r="339" spans="5:5" s="14" customFormat="1" ht="15" customHeight="1" x14ac:dyDescent="0.3">
      <c r="E339" s="44"/>
    </row>
    <row r="340" spans="5:5" s="14" customFormat="1" ht="15" customHeight="1" x14ac:dyDescent="0.3">
      <c r="E340" s="44"/>
    </row>
    <row r="341" spans="5:5" s="14" customFormat="1" ht="15" customHeight="1" x14ac:dyDescent="0.3">
      <c r="E341" s="44"/>
    </row>
    <row r="342" spans="5:5" s="14" customFormat="1" ht="15" customHeight="1" x14ac:dyDescent="0.3">
      <c r="E342" s="44"/>
    </row>
    <row r="343" spans="5:5" s="14" customFormat="1" ht="15" customHeight="1" x14ac:dyDescent="0.3">
      <c r="E343" s="44"/>
    </row>
    <row r="344" spans="5:5" s="14" customFormat="1" ht="15" customHeight="1" x14ac:dyDescent="0.3">
      <c r="E344" s="44"/>
    </row>
    <row r="345" spans="5:5" s="14" customFormat="1" ht="15" customHeight="1" x14ac:dyDescent="0.3">
      <c r="E345" s="44"/>
    </row>
    <row r="346" spans="5:5" s="14" customFormat="1" ht="15" customHeight="1" x14ac:dyDescent="0.3">
      <c r="E346" s="44"/>
    </row>
    <row r="347" spans="5:5" s="14" customFormat="1" ht="15" customHeight="1" x14ac:dyDescent="0.3">
      <c r="E347" s="44"/>
    </row>
    <row r="348" spans="5:5" s="14" customFormat="1" ht="15" customHeight="1" x14ac:dyDescent="0.3">
      <c r="E348" s="44"/>
    </row>
    <row r="349" spans="5:5" s="14" customFormat="1" ht="15" customHeight="1" x14ac:dyDescent="0.3">
      <c r="E349" s="44"/>
    </row>
    <row r="350" spans="5:5" s="14" customFormat="1" ht="15" customHeight="1" x14ac:dyDescent="0.3">
      <c r="E350" s="44"/>
    </row>
    <row r="351" spans="5:5" s="14" customFormat="1" ht="15" customHeight="1" x14ac:dyDescent="0.3">
      <c r="E351" s="44"/>
    </row>
    <row r="352" spans="5:5" s="14" customFormat="1" ht="15" customHeight="1" x14ac:dyDescent="0.3">
      <c r="E352" s="44"/>
    </row>
    <row r="353" spans="5:5" s="14" customFormat="1" ht="15" customHeight="1" x14ac:dyDescent="0.3">
      <c r="E353" s="44"/>
    </row>
    <row r="354" spans="5:5" s="14" customFormat="1" ht="15" customHeight="1" x14ac:dyDescent="0.3">
      <c r="E354" s="44"/>
    </row>
    <row r="355" spans="5:5" s="14" customFormat="1" ht="15" customHeight="1" x14ac:dyDescent="0.3">
      <c r="E355" s="44"/>
    </row>
    <row r="356" spans="5:5" s="14" customFormat="1" ht="15" customHeight="1" x14ac:dyDescent="0.3">
      <c r="E356" s="44"/>
    </row>
    <row r="357" spans="5:5" s="14" customFormat="1" ht="15" customHeight="1" x14ac:dyDescent="0.3">
      <c r="E357" s="44"/>
    </row>
    <row r="358" spans="5:5" s="14" customFormat="1" ht="15" customHeight="1" x14ac:dyDescent="0.3">
      <c r="E358" s="44"/>
    </row>
    <row r="359" spans="5:5" s="14" customFormat="1" ht="15" customHeight="1" x14ac:dyDescent="0.3">
      <c r="E359" s="44"/>
    </row>
    <row r="360" spans="5:5" s="14" customFormat="1" ht="15" customHeight="1" x14ac:dyDescent="0.3">
      <c r="E360" s="44"/>
    </row>
    <row r="361" spans="5:5" s="14" customFormat="1" ht="15" customHeight="1" x14ac:dyDescent="0.3">
      <c r="E361" s="44"/>
    </row>
    <row r="362" spans="5:5" s="14" customFormat="1" ht="15" customHeight="1" x14ac:dyDescent="0.3">
      <c r="E362" s="44"/>
    </row>
    <row r="363" spans="5:5" s="14" customFormat="1" ht="15" customHeight="1" x14ac:dyDescent="0.3">
      <c r="E363" s="44"/>
    </row>
    <row r="364" spans="5:5" s="14" customFormat="1" ht="15" customHeight="1" x14ac:dyDescent="0.3">
      <c r="E364" s="44"/>
    </row>
    <row r="365" spans="5:5" s="14" customFormat="1" ht="15" customHeight="1" x14ac:dyDescent="0.3">
      <c r="E365" s="44"/>
    </row>
    <row r="366" spans="5:5" s="14" customFormat="1" ht="15" customHeight="1" x14ac:dyDescent="0.3">
      <c r="E366" s="44"/>
    </row>
    <row r="367" spans="5:5" s="14" customFormat="1" ht="15" customHeight="1" x14ac:dyDescent="0.3">
      <c r="E367" s="44"/>
    </row>
    <row r="368" spans="5:5" s="14" customFormat="1" ht="15" customHeight="1" x14ac:dyDescent="0.3">
      <c r="E368" s="44"/>
    </row>
    <row r="369" spans="5:5" s="14" customFormat="1" ht="15" customHeight="1" x14ac:dyDescent="0.3">
      <c r="E369" s="44"/>
    </row>
    <row r="370" spans="5:5" s="14" customFormat="1" ht="15" customHeight="1" x14ac:dyDescent="0.3">
      <c r="E370" s="44"/>
    </row>
    <row r="371" spans="5:5" s="14" customFormat="1" ht="15" customHeight="1" x14ac:dyDescent="0.3">
      <c r="E371" s="44"/>
    </row>
    <row r="372" spans="5:5" s="14" customFormat="1" ht="15" customHeight="1" x14ac:dyDescent="0.3">
      <c r="E372" s="44"/>
    </row>
    <row r="373" spans="5:5" s="14" customFormat="1" ht="15" customHeight="1" x14ac:dyDescent="0.3">
      <c r="E373" s="44"/>
    </row>
    <row r="374" spans="5:5" s="14" customFormat="1" ht="15" customHeight="1" x14ac:dyDescent="0.3">
      <c r="E374" s="44"/>
    </row>
    <row r="375" spans="5:5" s="14" customFormat="1" ht="15" customHeight="1" x14ac:dyDescent="0.3">
      <c r="E375" s="44"/>
    </row>
    <row r="376" spans="5:5" s="14" customFormat="1" ht="15" customHeight="1" x14ac:dyDescent="0.3">
      <c r="E376" s="44"/>
    </row>
    <row r="377" spans="5:5" s="14" customFormat="1" ht="15" customHeight="1" x14ac:dyDescent="0.3">
      <c r="E377" s="44"/>
    </row>
    <row r="378" spans="5:5" s="14" customFormat="1" ht="15" customHeight="1" x14ac:dyDescent="0.3">
      <c r="E378" s="44"/>
    </row>
    <row r="379" spans="5:5" s="14" customFormat="1" ht="15" customHeight="1" x14ac:dyDescent="0.3">
      <c r="E379" s="44"/>
    </row>
    <row r="380" spans="5:5" s="14" customFormat="1" ht="15" customHeight="1" x14ac:dyDescent="0.3">
      <c r="E380" s="44"/>
    </row>
    <row r="381" spans="5:5" s="14" customFormat="1" ht="15" customHeight="1" x14ac:dyDescent="0.3">
      <c r="E381" s="44"/>
    </row>
    <row r="382" spans="5:5" s="14" customFormat="1" ht="15" customHeight="1" x14ac:dyDescent="0.3">
      <c r="E382" s="44"/>
    </row>
    <row r="383" spans="5:5" s="14" customFormat="1" ht="15" customHeight="1" x14ac:dyDescent="0.3">
      <c r="E383" s="44"/>
    </row>
    <row r="384" spans="5:5" s="14" customFormat="1" ht="15" customHeight="1" x14ac:dyDescent="0.3">
      <c r="E384" s="44"/>
    </row>
    <row r="385" spans="5:5" s="14" customFormat="1" ht="15" customHeight="1" x14ac:dyDescent="0.3">
      <c r="E385" s="44"/>
    </row>
    <row r="386" spans="5:5" s="14" customFormat="1" ht="15" customHeight="1" x14ac:dyDescent="0.3">
      <c r="E386" s="44"/>
    </row>
    <row r="387" spans="5:5" s="14" customFormat="1" ht="15" customHeight="1" x14ac:dyDescent="0.3">
      <c r="E387" s="44"/>
    </row>
    <row r="388" spans="5:5" s="14" customFormat="1" ht="15" customHeight="1" x14ac:dyDescent="0.3">
      <c r="E388" s="44"/>
    </row>
    <row r="389" spans="5:5" s="14" customFormat="1" ht="15" customHeight="1" x14ac:dyDescent="0.3">
      <c r="E389" s="44"/>
    </row>
    <row r="390" spans="5:5" s="14" customFormat="1" ht="15" customHeight="1" x14ac:dyDescent="0.3">
      <c r="E390" s="44"/>
    </row>
    <row r="391" spans="5:5" s="14" customFormat="1" ht="15" customHeight="1" x14ac:dyDescent="0.3">
      <c r="E391" s="44"/>
    </row>
    <row r="392" spans="5:5" s="14" customFormat="1" ht="15" customHeight="1" x14ac:dyDescent="0.3">
      <c r="E392" s="44"/>
    </row>
    <row r="393" spans="5:5" s="14" customFormat="1" ht="15" customHeight="1" x14ac:dyDescent="0.3">
      <c r="E393" s="44"/>
    </row>
    <row r="394" spans="5:5" s="14" customFormat="1" ht="15" customHeight="1" x14ac:dyDescent="0.3">
      <c r="E394" s="44"/>
    </row>
    <row r="395" spans="5:5" s="14" customFormat="1" ht="15" customHeight="1" x14ac:dyDescent="0.3">
      <c r="E395" s="44"/>
    </row>
    <row r="396" spans="5:5" s="14" customFormat="1" ht="15" customHeight="1" x14ac:dyDescent="0.3">
      <c r="E396" s="44"/>
    </row>
    <row r="397" spans="5:5" s="14" customFormat="1" ht="15" customHeight="1" x14ac:dyDescent="0.3">
      <c r="E397" s="44"/>
    </row>
    <row r="398" spans="5:5" s="14" customFormat="1" ht="15" customHeight="1" x14ac:dyDescent="0.3">
      <c r="E398" s="44"/>
    </row>
    <row r="399" spans="5:5" s="14" customFormat="1" ht="15" customHeight="1" x14ac:dyDescent="0.3">
      <c r="E399" s="44"/>
    </row>
    <row r="400" spans="5:5" s="14" customFormat="1" ht="15" customHeight="1" x14ac:dyDescent="0.3">
      <c r="E400" s="44"/>
    </row>
    <row r="401" spans="5:5" s="14" customFormat="1" ht="15" customHeight="1" x14ac:dyDescent="0.3">
      <c r="E401" s="44"/>
    </row>
    <row r="402" spans="5:5" s="14" customFormat="1" ht="15" customHeight="1" x14ac:dyDescent="0.3">
      <c r="E402" s="44"/>
    </row>
    <row r="403" spans="5:5" s="14" customFormat="1" ht="15" customHeight="1" x14ac:dyDescent="0.3">
      <c r="E403" s="44"/>
    </row>
    <row r="404" spans="5:5" s="14" customFormat="1" ht="15" customHeight="1" x14ac:dyDescent="0.3">
      <c r="E404" s="44"/>
    </row>
    <row r="405" spans="5:5" s="14" customFormat="1" ht="15" customHeight="1" x14ac:dyDescent="0.3">
      <c r="E405" s="44"/>
    </row>
    <row r="406" spans="5:5" s="14" customFormat="1" ht="15" customHeight="1" x14ac:dyDescent="0.3">
      <c r="E406" s="44"/>
    </row>
    <row r="407" spans="5:5" s="14" customFormat="1" ht="15" customHeight="1" x14ac:dyDescent="0.3">
      <c r="E407" s="44"/>
    </row>
    <row r="408" spans="5:5" s="14" customFormat="1" ht="15" customHeight="1" x14ac:dyDescent="0.3">
      <c r="E408" s="44"/>
    </row>
    <row r="409" spans="5:5" s="14" customFormat="1" ht="15" customHeight="1" x14ac:dyDescent="0.3">
      <c r="E409" s="44"/>
    </row>
    <row r="410" spans="5:5" s="14" customFormat="1" ht="15" customHeight="1" x14ac:dyDescent="0.3">
      <c r="E410" s="44"/>
    </row>
    <row r="411" spans="5:5" s="14" customFormat="1" ht="15" customHeight="1" x14ac:dyDescent="0.3">
      <c r="E411" s="44"/>
    </row>
    <row r="412" spans="5:5" s="14" customFormat="1" ht="15" customHeight="1" x14ac:dyDescent="0.3">
      <c r="E412" s="44"/>
    </row>
    <row r="413" spans="5:5" s="14" customFormat="1" ht="15" customHeight="1" x14ac:dyDescent="0.3">
      <c r="E413" s="44"/>
    </row>
    <row r="414" spans="5:5" s="14" customFormat="1" ht="15" customHeight="1" x14ac:dyDescent="0.3">
      <c r="E414" s="44"/>
    </row>
    <row r="415" spans="5:5" s="14" customFormat="1" ht="15" customHeight="1" x14ac:dyDescent="0.3">
      <c r="E415" s="44"/>
    </row>
    <row r="416" spans="5:5" s="14" customFormat="1" ht="15" customHeight="1" x14ac:dyDescent="0.3">
      <c r="E416" s="44"/>
    </row>
    <row r="417" spans="5:5" s="14" customFormat="1" ht="15" customHeight="1" x14ac:dyDescent="0.3">
      <c r="E417" s="44"/>
    </row>
    <row r="418" spans="5:5" s="14" customFormat="1" ht="15" customHeight="1" x14ac:dyDescent="0.3">
      <c r="E418" s="44"/>
    </row>
    <row r="419" spans="5:5" s="14" customFormat="1" ht="15" customHeight="1" x14ac:dyDescent="0.3">
      <c r="E419" s="44"/>
    </row>
    <row r="420" spans="5:5" s="14" customFormat="1" ht="15" customHeight="1" x14ac:dyDescent="0.3">
      <c r="E420" s="44"/>
    </row>
    <row r="421" spans="5:5" s="14" customFormat="1" ht="15" customHeight="1" x14ac:dyDescent="0.3">
      <c r="E421" s="44"/>
    </row>
    <row r="422" spans="5:5" s="14" customFormat="1" ht="15" customHeight="1" x14ac:dyDescent="0.3">
      <c r="E422" s="44"/>
    </row>
    <row r="423" spans="5:5" s="14" customFormat="1" ht="15" customHeight="1" x14ac:dyDescent="0.3">
      <c r="E423" s="44"/>
    </row>
    <row r="424" spans="5:5" s="14" customFormat="1" ht="15" customHeight="1" x14ac:dyDescent="0.3">
      <c r="E424" s="44"/>
    </row>
    <row r="425" spans="5:5" s="14" customFormat="1" ht="15" customHeight="1" x14ac:dyDescent="0.3">
      <c r="E425" s="44"/>
    </row>
    <row r="426" spans="5:5" s="14" customFormat="1" ht="15" customHeight="1" x14ac:dyDescent="0.3">
      <c r="E426" s="44"/>
    </row>
    <row r="427" spans="5:5" s="14" customFormat="1" ht="15" customHeight="1" x14ac:dyDescent="0.3">
      <c r="E427" s="44"/>
    </row>
    <row r="428" spans="5:5" s="14" customFormat="1" ht="15" customHeight="1" x14ac:dyDescent="0.3">
      <c r="E428" s="44"/>
    </row>
    <row r="429" spans="5:5" s="14" customFormat="1" ht="15" customHeight="1" x14ac:dyDescent="0.3">
      <c r="E429" s="44"/>
    </row>
    <row r="430" spans="5:5" s="14" customFormat="1" ht="15" customHeight="1" x14ac:dyDescent="0.3">
      <c r="E430" s="44"/>
    </row>
    <row r="431" spans="5:5" s="14" customFormat="1" ht="15" customHeight="1" x14ac:dyDescent="0.3">
      <c r="E431" s="44"/>
    </row>
    <row r="432" spans="5:5" s="14" customFormat="1" ht="15" customHeight="1" x14ac:dyDescent="0.3">
      <c r="E432" s="44"/>
    </row>
    <row r="433" spans="5:5" s="14" customFormat="1" ht="15" customHeight="1" x14ac:dyDescent="0.3">
      <c r="E433" s="44"/>
    </row>
    <row r="434" spans="5:5" s="14" customFormat="1" ht="15" customHeight="1" x14ac:dyDescent="0.3">
      <c r="E434" s="44"/>
    </row>
    <row r="435" spans="5:5" s="14" customFormat="1" ht="15" customHeight="1" x14ac:dyDescent="0.3">
      <c r="E435" s="44"/>
    </row>
    <row r="436" spans="5:5" s="14" customFormat="1" ht="15" customHeight="1" x14ac:dyDescent="0.3">
      <c r="E436" s="44"/>
    </row>
    <row r="437" spans="5:5" s="14" customFormat="1" ht="15" customHeight="1" x14ac:dyDescent="0.3">
      <c r="E437" s="44"/>
    </row>
    <row r="438" spans="5:5" s="14" customFormat="1" ht="15" customHeight="1" x14ac:dyDescent="0.3">
      <c r="E438" s="44"/>
    </row>
    <row r="439" spans="5:5" s="14" customFormat="1" ht="15" customHeight="1" x14ac:dyDescent="0.3">
      <c r="E439" s="44"/>
    </row>
    <row r="440" spans="5:5" s="14" customFormat="1" ht="15" customHeight="1" x14ac:dyDescent="0.3">
      <c r="E440" s="44"/>
    </row>
    <row r="441" spans="5:5" s="14" customFormat="1" ht="15" customHeight="1" x14ac:dyDescent="0.3">
      <c r="E441" s="44"/>
    </row>
    <row r="442" spans="5:5" s="14" customFormat="1" ht="15" customHeight="1" x14ac:dyDescent="0.3">
      <c r="E442" s="44"/>
    </row>
    <row r="443" spans="5:5" s="14" customFormat="1" ht="15" customHeight="1" x14ac:dyDescent="0.3">
      <c r="E443" s="44"/>
    </row>
    <row r="444" spans="5:5" s="14" customFormat="1" ht="15" customHeight="1" x14ac:dyDescent="0.3">
      <c r="E444" s="44"/>
    </row>
    <row r="445" spans="5:5" s="14" customFormat="1" ht="15" customHeight="1" x14ac:dyDescent="0.3">
      <c r="E445" s="44"/>
    </row>
    <row r="446" spans="5:5" s="14" customFormat="1" ht="15" customHeight="1" x14ac:dyDescent="0.3">
      <c r="E446" s="44"/>
    </row>
    <row r="447" spans="5:5" s="14" customFormat="1" ht="15" customHeight="1" x14ac:dyDescent="0.3">
      <c r="E447" s="44"/>
    </row>
    <row r="448" spans="5:5" s="14" customFormat="1" ht="15" customHeight="1" x14ac:dyDescent="0.3">
      <c r="E448" s="44"/>
    </row>
    <row r="449" spans="5:5" s="14" customFormat="1" ht="15" customHeight="1" x14ac:dyDescent="0.3">
      <c r="E449" s="44"/>
    </row>
    <row r="450" spans="5:5" s="14" customFormat="1" ht="15" customHeight="1" x14ac:dyDescent="0.3">
      <c r="E450" s="44"/>
    </row>
    <row r="451" spans="5:5" s="14" customFormat="1" ht="15" customHeight="1" x14ac:dyDescent="0.3">
      <c r="E451" s="44"/>
    </row>
    <row r="452" spans="5:5" s="14" customFormat="1" ht="15" customHeight="1" x14ac:dyDescent="0.3">
      <c r="E452" s="44"/>
    </row>
    <row r="453" spans="5:5" s="14" customFormat="1" ht="15" customHeight="1" x14ac:dyDescent="0.3">
      <c r="E453" s="44"/>
    </row>
    <row r="454" spans="5:5" s="14" customFormat="1" ht="15" customHeight="1" x14ac:dyDescent="0.3">
      <c r="E454" s="44"/>
    </row>
    <row r="455" spans="5:5" s="14" customFormat="1" ht="15" customHeight="1" x14ac:dyDescent="0.3">
      <c r="E455" s="44"/>
    </row>
    <row r="456" spans="5:5" s="14" customFormat="1" ht="15" customHeight="1" x14ac:dyDescent="0.3">
      <c r="E456" s="44"/>
    </row>
    <row r="457" spans="5:5" s="14" customFormat="1" ht="15" customHeight="1" x14ac:dyDescent="0.3">
      <c r="E457" s="44"/>
    </row>
    <row r="458" spans="5:5" s="14" customFormat="1" ht="15" customHeight="1" x14ac:dyDescent="0.3">
      <c r="E458" s="44"/>
    </row>
    <row r="459" spans="5:5" s="14" customFormat="1" ht="15" customHeight="1" x14ac:dyDescent="0.3">
      <c r="E459" s="44"/>
    </row>
    <row r="460" spans="5:5" s="14" customFormat="1" ht="15" customHeight="1" x14ac:dyDescent="0.3">
      <c r="E460" s="44"/>
    </row>
    <row r="461" spans="5:5" s="14" customFormat="1" ht="15" customHeight="1" x14ac:dyDescent="0.3">
      <c r="E461" s="44"/>
    </row>
    <row r="462" spans="5:5" s="14" customFormat="1" ht="15" customHeight="1" x14ac:dyDescent="0.3">
      <c r="E462" s="44"/>
    </row>
    <row r="463" spans="5:5" s="14" customFormat="1" ht="15" customHeight="1" x14ac:dyDescent="0.3">
      <c r="E463" s="44"/>
    </row>
    <row r="464" spans="5:5" s="14" customFormat="1" ht="15" customHeight="1" x14ac:dyDescent="0.3">
      <c r="E464" s="44"/>
    </row>
    <row r="465" spans="5:5" s="14" customFormat="1" ht="15" customHeight="1" x14ac:dyDescent="0.3">
      <c r="E465" s="44"/>
    </row>
    <row r="466" spans="5:5" s="14" customFormat="1" ht="15" customHeight="1" x14ac:dyDescent="0.3">
      <c r="E466" s="44"/>
    </row>
    <row r="467" spans="5:5" s="14" customFormat="1" ht="15" customHeight="1" x14ac:dyDescent="0.3">
      <c r="E467" s="44"/>
    </row>
    <row r="468" spans="5:5" s="14" customFormat="1" ht="15" customHeight="1" x14ac:dyDescent="0.3">
      <c r="E468" s="44"/>
    </row>
    <row r="469" spans="5:5" s="14" customFormat="1" ht="15" customHeight="1" x14ac:dyDescent="0.3">
      <c r="E469" s="44"/>
    </row>
    <row r="470" spans="5:5" s="14" customFormat="1" ht="15" customHeight="1" x14ac:dyDescent="0.3">
      <c r="E470" s="44"/>
    </row>
    <row r="471" spans="5:5" s="14" customFormat="1" ht="15" customHeight="1" x14ac:dyDescent="0.3">
      <c r="E471" s="44"/>
    </row>
    <row r="472" spans="5:5" s="14" customFormat="1" ht="15" customHeight="1" x14ac:dyDescent="0.3">
      <c r="E472" s="44"/>
    </row>
    <row r="473" spans="5:5" s="14" customFormat="1" ht="15" customHeight="1" x14ac:dyDescent="0.3">
      <c r="E473" s="44"/>
    </row>
    <row r="474" spans="5:5" s="14" customFormat="1" ht="15" customHeight="1" x14ac:dyDescent="0.3">
      <c r="E474" s="44"/>
    </row>
    <row r="475" spans="5:5" s="14" customFormat="1" ht="15" customHeight="1" x14ac:dyDescent="0.3">
      <c r="E475" s="44"/>
    </row>
    <row r="476" spans="5:5" s="14" customFormat="1" ht="15" customHeight="1" x14ac:dyDescent="0.3">
      <c r="E476" s="44"/>
    </row>
    <row r="477" spans="5:5" s="14" customFormat="1" ht="15" customHeight="1" x14ac:dyDescent="0.3">
      <c r="E477" s="44"/>
    </row>
    <row r="478" spans="5:5" s="14" customFormat="1" ht="15" customHeight="1" x14ac:dyDescent="0.3">
      <c r="E478" s="44"/>
    </row>
    <row r="479" spans="5:5" s="14" customFormat="1" ht="15" customHeight="1" x14ac:dyDescent="0.3">
      <c r="E479" s="44"/>
    </row>
    <row r="480" spans="5:5" s="14" customFormat="1" ht="15" customHeight="1" x14ac:dyDescent="0.3">
      <c r="E480" s="44"/>
    </row>
    <row r="481" spans="5:5" s="14" customFormat="1" ht="15" customHeight="1" x14ac:dyDescent="0.3">
      <c r="E481" s="44"/>
    </row>
    <row r="482" spans="5:5" s="14" customFormat="1" ht="15" customHeight="1" x14ac:dyDescent="0.3">
      <c r="E482" s="44"/>
    </row>
    <row r="483" spans="5:5" s="14" customFormat="1" ht="15" customHeight="1" x14ac:dyDescent="0.3">
      <c r="E483" s="44"/>
    </row>
    <row r="484" spans="5:5" s="14" customFormat="1" ht="15" customHeight="1" x14ac:dyDescent="0.3">
      <c r="E484" s="44"/>
    </row>
    <row r="485" spans="5:5" s="14" customFormat="1" ht="15" customHeight="1" x14ac:dyDescent="0.3">
      <c r="E485" s="44"/>
    </row>
    <row r="486" spans="5:5" s="14" customFormat="1" ht="15" customHeight="1" x14ac:dyDescent="0.3">
      <c r="E486" s="44"/>
    </row>
    <row r="487" spans="5:5" s="14" customFormat="1" ht="15" customHeight="1" x14ac:dyDescent="0.3">
      <c r="E487" s="44"/>
    </row>
    <row r="488" spans="5:5" s="14" customFormat="1" ht="15" customHeight="1" x14ac:dyDescent="0.3">
      <c r="E488" s="44"/>
    </row>
    <row r="489" spans="5:5" s="14" customFormat="1" ht="15" customHeight="1" x14ac:dyDescent="0.3">
      <c r="E489" s="44"/>
    </row>
    <row r="490" spans="5:5" s="14" customFormat="1" ht="15" customHeight="1" x14ac:dyDescent="0.3">
      <c r="E490" s="44"/>
    </row>
    <row r="491" spans="5:5" s="14" customFormat="1" ht="15" customHeight="1" x14ac:dyDescent="0.3">
      <c r="E491" s="44"/>
    </row>
    <row r="492" spans="5:5" s="14" customFormat="1" ht="15" customHeight="1" x14ac:dyDescent="0.3">
      <c r="E492" s="44"/>
    </row>
    <row r="493" spans="5:5" s="14" customFormat="1" ht="15" customHeight="1" x14ac:dyDescent="0.3">
      <c r="E493" s="44"/>
    </row>
    <row r="494" spans="5:5" s="14" customFormat="1" ht="15" customHeight="1" x14ac:dyDescent="0.3">
      <c r="E494" s="44"/>
    </row>
    <row r="495" spans="5:5" s="14" customFormat="1" ht="15" customHeight="1" x14ac:dyDescent="0.3">
      <c r="E495" s="44"/>
    </row>
    <row r="496" spans="5:5" s="14" customFormat="1" ht="15" customHeight="1" x14ac:dyDescent="0.3">
      <c r="E496" s="44"/>
    </row>
    <row r="497" spans="5:5" s="14" customFormat="1" ht="15" customHeight="1" x14ac:dyDescent="0.3">
      <c r="E497" s="44"/>
    </row>
    <row r="498" spans="5:5" s="14" customFormat="1" ht="15" customHeight="1" x14ac:dyDescent="0.3">
      <c r="E498" s="44"/>
    </row>
    <row r="499" spans="5:5" s="14" customFormat="1" ht="15" customHeight="1" x14ac:dyDescent="0.3">
      <c r="E499" s="44"/>
    </row>
    <row r="500" spans="5:5" s="14" customFormat="1" ht="15" customHeight="1" x14ac:dyDescent="0.3">
      <c r="E500" s="44"/>
    </row>
    <row r="501" spans="5:5" s="14" customFormat="1" ht="15" customHeight="1" x14ac:dyDescent="0.3">
      <c r="E501" s="44"/>
    </row>
    <row r="502" spans="5:5" s="14" customFormat="1" ht="15" customHeight="1" x14ac:dyDescent="0.3">
      <c r="E502" s="44"/>
    </row>
    <row r="503" spans="5:5" s="14" customFormat="1" ht="15" customHeight="1" x14ac:dyDescent="0.3">
      <c r="E503" s="44"/>
    </row>
    <row r="504" spans="5:5" s="14" customFormat="1" ht="15" customHeight="1" x14ac:dyDescent="0.3">
      <c r="E504" s="44"/>
    </row>
    <row r="505" spans="5:5" s="14" customFormat="1" ht="15" customHeight="1" x14ac:dyDescent="0.3">
      <c r="E505" s="44"/>
    </row>
    <row r="506" spans="5:5" s="14" customFormat="1" ht="15" customHeight="1" x14ac:dyDescent="0.3">
      <c r="E506" s="44"/>
    </row>
    <row r="507" spans="5:5" s="14" customFormat="1" ht="15" customHeight="1" x14ac:dyDescent="0.3">
      <c r="E507" s="44"/>
    </row>
    <row r="508" spans="5:5" s="14" customFormat="1" ht="15" customHeight="1" x14ac:dyDescent="0.3">
      <c r="E508" s="44"/>
    </row>
    <row r="509" spans="5:5" s="14" customFormat="1" ht="15" customHeight="1" x14ac:dyDescent="0.3">
      <c r="E509" s="44"/>
    </row>
    <row r="510" spans="5:5" s="14" customFormat="1" ht="15" customHeight="1" x14ac:dyDescent="0.3">
      <c r="E510" s="44"/>
    </row>
    <row r="511" spans="5:5" s="14" customFormat="1" ht="15" customHeight="1" x14ac:dyDescent="0.3">
      <c r="E511" s="44"/>
    </row>
    <row r="512" spans="5:5" s="14" customFormat="1" ht="15" customHeight="1" x14ac:dyDescent="0.3">
      <c r="E512" s="44"/>
    </row>
    <row r="513" spans="5:5" s="14" customFormat="1" ht="15" customHeight="1" x14ac:dyDescent="0.3">
      <c r="E513" s="44"/>
    </row>
    <row r="514" spans="5:5" s="14" customFormat="1" ht="15" customHeight="1" x14ac:dyDescent="0.3">
      <c r="E514" s="44"/>
    </row>
    <row r="515" spans="5:5" s="14" customFormat="1" ht="15" customHeight="1" x14ac:dyDescent="0.3">
      <c r="E515" s="44"/>
    </row>
    <row r="516" spans="5:5" s="14" customFormat="1" ht="15" customHeight="1" x14ac:dyDescent="0.3">
      <c r="E516" s="44"/>
    </row>
    <row r="517" spans="5:5" s="14" customFormat="1" ht="15" customHeight="1" x14ac:dyDescent="0.3">
      <c r="E517" s="44"/>
    </row>
    <row r="518" spans="5:5" s="14" customFormat="1" ht="15" customHeight="1" x14ac:dyDescent="0.3">
      <c r="E518" s="44"/>
    </row>
    <row r="519" spans="5:5" s="14" customFormat="1" ht="15" customHeight="1" x14ac:dyDescent="0.3">
      <c r="E519" s="44"/>
    </row>
    <row r="520" spans="5:5" s="14" customFormat="1" ht="15" customHeight="1" x14ac:dyDescent="0.3">
      <c r="E520" s="44"/>
    </row>
    <row r="521" spans="5:5" s="14" customFormat="1" ht="15" customHeight="1" x14ac:dyDescent="0.3">
      <c r="E521" s="44"/>
    </row>
    <row r="522" spans="5:5" s="14" customFormat="1" ht="15" customHeight="1" x14ac:dyDescent="0.3">
      <c r="E522" s="44"/>
    </row>
    <row r="523" spans="5:5" s="14" customFormat="1" ht="15" customHeight="1" x14ac:dyDescent="0.3">
      <c r="E523" s="44"/>
    </row>
    <row r="524" spans="5:5" s="14" customFormat="1" ht="15" customHeight="1" x14ac:dyDescent="0.3">
      <c r="E524" s="44"/>
    </row>
    <row r="525" spans="5:5" s="14" customFormat="1" ht="15" customHeight="1" x14ac:dyDescent="0.3">
      <c r="E525" s="44"/>
    </row>
    <row r="526" spans="5:5" s="14" customFormat="1" ht="15" customHeight="1" x14ac:dyDescent="0.3">
      <c r="E526" s="44"/>
    </row>
    <row r="527" spans="5:5" s="14" customFormat="1" ht="15" customHeight="1" x14ac:dyDescent="0.3">
      <c r="E527" s="44"/>
    </row>
    <row r="528" spans="5:5" s="14" customFormat="1" ht="15" customHeight="1" x14ac:dyDescent="0.3">
      <c r="E528" s="44"/>
    </row>
    <row r="529" spans="5:5" s="14" customFormat="1" ht="15" customHeight="1" x14ac:dyDescent="0.3">
      <c r="E529" s="44"/>
    </row>
    <row r="530" spans="5:5" s="14" customFormat="1" ht="15" customHeight="1" x14ac:dyDescent="0.3">
      <c r="E530" s="44"/>
    </row>
    <row r="531" spans="5:5" s="14" customFormat="1" ht="15" customHeight="1" x14ac:dyDescent="0.3">
      <c r="E531" s="44"/>
    </row>
    <row r="532" spans="5:5" s="14" customFormat="1" ht="15" customHeight="1" x14ac:dyDescent="0.3">
      <c r="E532" s="44"/>
    </row>
    <row r="533" spans="5:5" s="14" customFormat="1" ht="15" customHeight="1" x14ac:dyDescent="0.3">
      <c r="E533" s="44"/>
    </row>
    <row r="534" spans="5:5" s="14" customFormat="1" ht="15" customHeight="1" x14ac:dyDescent="0.3">
      <c r="E534" s="44"/>
    </row>
    <row r="535" spans="5:5" s="14" customFormat="1" ht="15" customHeight="1" x14ac:dyDescent="0.3">
      <c r="E535" s="44"/>
    </row>
    <row r="536" spans="5:5" s="14" customFormat="1" ht="15" customHeight="1" x14ac:dyDescent="0.3">
      <c r="E536" s="44"/>
    </row>
    <row r="537" spans="5:5" s="14" customFormat="1" ht="15" customHeight="1" x14ac:dyDescent="0.3">
      <c r="E537" s="44"/>
    </row>
    <row r="538" spans="5:5" s="14" customFormat="1" ht="15" customHeight="1" x14ac:dyDescent="0.3">
      <c r="E538" s="44"/>
    </row>
    <row r="539" spans="5:5" s="14" customFormat="1" ht="15" customHeight="1" x14ac:dyDescent="0.3">
      <c r="E539" s="44"/>
    </row>
    <row r="540" spans="5:5" s="14" customFormat="1" ht="15" customHeight="1" x14ac:dyDescent="0.3">
      <c r="E540" s="44"/>
    </row>
    <row r="541" spans="5:5" s="14" customFormat="1" ht="15" customHeight="1" x14ac:dyDescent="0.3">
      <c r="E541" s="44"/>
    </row>
    <row r="542" spans="5:5" s="14" customFormat="1" ht="15" customHeight="1" x14ac:dyDescent="0.3">
      <c r="E542" s="44"/>
    </row>
    <row r="543" spans="5:5" s="14" customFormat="1" ht="15" customHeight="1" x14ac:dyDescent="0.3">
      <c r="E543" s="44"/>
    </row>
    <row r="544" spans="5:5" s="14" customFormat="1" ht="15" customHeight="1" x14ac:dyDescent="0.3">
      <c r="E544" s="44"/>
    </row>
    <row r="545" spans="5:5" s="14" customFormat="1" ht="15" customHeight="1" x14ac:dyDescent="0.3">
      <c r="E545" s="44"/>
    </row>
    <row r="546" spans="5:5" s="14" customFormat="1" ht="15" customHeight="1" x14ac:dyDescent="0.3">
      <c r="E546" s="44"/>
    </row>
    <row r="547" spans="5:5" s="14" customFormat="1" ht="15" customHeight="1" x14ac:dyDescent="0.3">
      <c r="E547" s="44"/>
    </row>
    <row r="548" spans="5:5" s="14" customFormat="1" ht="15" customHeight="1" x14ac:dyDescent="0.3">
      <c r="E548" s="44"/>
    </row>
    <row r="549" spans="5:5" s="14" customFormat="1" ht="15" customHeight="1" x14ac:dyDescent="0.3">
      <c r="E549" s="44"/>
    </row>
    <row r="550" spans="5:5" s="14" customFormat="1" ht="15" customHeight="1" x14ac:dyDescent="0.3">
      <c r="E550" s="44"/>
    </row>
    <row r="551" spans="5:5" s="14" customFormat="1" ht="15" customHeight="1" x14ac:dyDescent="0.3">
      <c r="E551" s="44"/>
    </row>
    <row r="552" spans="5:5" s="14" customFormat="1" ht="15" customHeight="1" x14ac:dyDescent="0.3">
      <c r="E552" s="44"/>
    </row>
    <row r="553" spans="5:5" s="14" customFormat="1" ht="15" customHeight="1" x14ac:dyDescent="0.3">
      <c r="E553" s="44"/>
    </row>
    <row r="554" spans="5:5" s="14" customFormat="1" ht="15" customHeight="1" x14ac:dyDescent="0.3">
      <c r="E554" s="44"/>
    </row>
    <row r="555" spans="5:5" s="14" customFormat="1" ht="15" customHeight="1" x14ac:dyDescent="0.3">
      <c r="E555" s="44"/>
    </row>
    <row r="556" spans="5:5" s="14" customFormat="1" ht="15" customHeight="1" x14ac:dyDescent="0.3">
      <c r="E556" s="44"/>
    </row>
    <row r="557" spans="5:5" s="14" customFormat="1" ht="15" customHeight="1" x14ac:dyDescent="0.3">
      <c r="E557" s="44"/>
    </row>
    <row r="558" spans="5:5" s="14" customFormat="1" ht="15" customHeight="1" x14ac:dyDescent="0.3">
      <c r="E558" s="44"/>
    </row>
    <row r="559" spans="5:5" s="14" customFormat="1" ht="15" customHeight="1" x14ac:dyDescent="0.3">
      <c r="E559" s="44"/>
    </row>
    <row r="560" spans="5:5" s="14" customFormat="1" ht="15" customHeight="1" x14ac:dyDescent="0.3">
      <c r="E560" s="44"/>
    </row>
    <row r="561" spans="5:5" s="14" customFormat="1" ht="15" customHeight="1" x14ac:dyDescent="0.3">
      <c r="E561" s="44"/>
    </row>
    <row r="562" spans="5:5" s="14" customFormat="1" ht="15" customHeight="1" x14ac:dyDescent="0.3">
      <c r="E562" s="44"/>
    </row>
    <row r="563" spans="5:5" s="14" customFormat="1" ht="15" customHeight="1" x14ac:dyDescent="0.3">
      <c r="E563" s="44"/>
    </row>
    <row r="564" spans="5:5" s="14" customFormat="1" ht="15" customHeight="1" x14ac:dyDescent="0.3">
      <c r="E564" s="44"/>
    </row>
    <row r="565" spans="5:5" s="14" customFormat="1" ht="15" customHeight="1" x14ac:dyDescent="0.3">
      <c r="E565" s="44"/>
    </row>
    <row r="566" spans="5:5" s="14" customFormat="1" ht="15" customHeight="1" x14ac:dyDescent="0.3">
      <c r="E566" s="44"/>
    </row>
    <row r="567" spans="5:5" s="14" customFormat="1" ht="15" customHeight="1" x14ac:dyDescent="0.3">
      <c r="E567" s="44"/>
    </row>
    <row r="568" spans="5:5" s="14" customFormat="1" ht="15" customHeight="1" x14ac:dyDescent="0.3">
      <c r="E568" s="44"/>
    </row>
    <row r="569" spans="5:5" s="14" customFormat="1" ht="15" customHeight="1" x14ac:dyDescent="0.3">
      <c r="E569" s="44"/>
    </row>
    <row r="570" spans="5:5" s="14" customFormat="1" ht="15" customHeight="1" x14ac:dyDescent="0.3">
      <c r="E570" s="44"/>
    </row>
    <row r="571" spans="5:5" s="14" customFormat="1" ht="15" customHeight="1" x14ac:dyDescent="0.3">
      <c r="E571" s="44"/>
    </row>
    <row r="572" spans="5:5" s="14" customFormat="1" ht="15" customHeight="1" x14ac:dyDescent="0.3">
      <c r="E572" s="44"/>
    </row>
    <row r="573" spans="5:5" s="14" customFormat="1" ht="15" customHeight="1" x14ac:dyDescent="0.3">
      <c r="E573" s="44"/>
    </row>
    <row r="574" spans="5:5" s="14" customFormat="1" ht="15" customHeight="1" x14ac:dyDescent="0.3">
      <c r="E574" s="44"/>
    </row>
    <row r="575" spans="5:5" s="14" customFormat="1" ht="15" customHeight="1" x14ac:dyDescent="0.3">
      <c r="E575" s="44"/>
    </row>
    <row r="576" spans="5:5" s="14" customFormat="1" ht="15" customHeight="1" x14ac:dyDescent="0.3">
      <c r="E576" s="44"/>
    </row>
    <row r="577" spans="5:5" s="14" customFormat="1" ht="15" customHeight="1" x14ac:dyDescent="0.3">
      <c r="E577" s="44"/>
    </row>
    <row r="578" spans="5:5" s="14" customFormat="1" ht="15" customHeight="1" x14ac:dyDescent="0.3">
      <c r="E578" s="44"/>
    </row>
    <row r="579" spans="5:5" s="14" customFormat="1" ht="15" customHeight="1" x14ac:dyDescent="0.3">
      <c r="E579" s="44"/>
    </row>
    <row r="580" spans="5:5" s="14" customFormat="1" ht="15" customHeight="1" x14ac:dyDescent="0.3">
      <c r="E580" s="44"/>
    </row>
    <row r="581" spans="5:5" s="14" customFormat="1" ht="15" customHeight="1" x14ac:dyDescent="0.3">
      <c r="E581" s="44"/>
    </row>
    <row r="582" spans="5:5" s="14" customFormat="1" ht="15" customHeight="1" x14ac:dyDescent="0.3">
      <c r="E582" s="44"/>
    </row>
    <row r="583" spans="5:5" s="14" customFormat="1" ht="15" customHeight="1" x14ac:dyDescent="0.3">
      <c r="E583" s="44"/>
    </row>
    <row r="584" spans="5:5" s="14" customFormat="1" ht="15" customHeight="1" x14ac:dyDescent="0.3">
      <c r="E584" s="44"/>
    </row>
    <row r="585" spans="5:5" s="14" customFormat="1" ht="15" customHeight="1" x14ac:dyDescent="0.3">
      <c r="E585" s="44"/>
    </row>
    <row r="586" spans="5:5" s="14" customFormat="1" ht="15" customHeight="1" x14ac:dyDescent="0.3">
      <c r="E586" s="44"/>
    </row>
    <row r="587" spans="5:5" s="14" customFormat="1" ht="15" customHeight="1" x14ac:dyDescent="0.3">
      <c r="E587" s="44"/>
    </row>
    <row r="588" spans="5:5" s="14" customFormat="1" ht="15" customHeight="1" x14ac:dyDescent="0.3">
      <c r="E588" s="44"/>
    </row>
    <row r="589" spans="5:5" s="14" customFormat="1" ht="15" customHeight="1" x14ac:dyDescent="0.3">
      <c r="E589" s="44"/>
    </row>
    <row r="590" spans="5:5" s="14" customFormat="1" ht="15" customHeight="1" x14ac:dyDescent="0.3">
      <c r="E590" s="44"/>
    </row>
    <row r="591" spans="5:5" s="14" customFormat="1" ht="15" customHeight="1" x14ac:dyDescent="0.3">
      <c r="E591" s="44"/>
    </row>
    <row r="592" spans="5:5" s="14" customFormat="1" ht="15" customHeight="1" x14ac:dyDescent="0.3">
      <c r="E592" s="44"/>
    </row>
    <row r="593" spans="5:5" s="14" customFormat="1" ht="15" customHeight="1" x14ac:dyDescent="0.3">
      <c r="E593" s="44"/>
    </row>
    <row r="594" spans="5:5" s="14" customFormat="1" ht="15" customHeight="1" x14ac:dyDescent="0.3">
      <c r="E594" s="44"/>
    </row>
    <row r="595" spans="5:5" s="14" customFormat="1" ht="15" customHeight="1" x14ac:dyDescent="0.3">
      <c r="E595" s="44"/>
    </row>
    <row r="596" spans="5:5" s="14" customFormat="1" ht="15" customHeight="1" x14ac:dyDescent="0.3">
      <c r="E596" s="44"/>
    </row>
    <row r="597" spans="5:5" s="14" customFormat="1" ht="15" customHeight="1" x14ac:dyDescent="0.3">
      <c r="E597" s="44"/>
    </row>
    <row r="598" spans="5:5" s="14" customFormat="1" ht="15" customHeight="1" x14ac:dyDescent="0.3">
      <c r="E598" s="44"/>
    </row>
    <row r="599" spans="5:5" s="14" customFormat="1" ht="15" customHeight="1" x14ac:dyDescent="0.3">
      <c r="E599" s="44"/>
    </row>
    <row r="600" spans="5:5" s="14" customFormat="1" ht="15" customHeight="1" x14ac:dyDescent="0.3">
      <c r="E600" s="44"/>
    </row>
    <row r="601" spans="5:5" s="14" customFormat="1" ht="15" customHeight="1" x14ac:dyDescent="0.3">
      <c r="E601" s="44"/>
    </row>
    <row r="602" spans="5:5" s="14" customFormat="1" ht="15" customHeight="1" x14ac:dyDescent="0.3">
      <c r="E602" s="44"/>
    </row>
    <row r="603" spans="5:5" s="14" customFormat="1" ht="15" customHeight="1" x14ac:dyDescent="0.3">
      <c r="E603" s="44"/>
    </row>
    <row r="604" spans="5:5" s="14" customFormat="1" ht="15" customHeight="1" x14ac:dyDescent="0.3">
      <c r="E604" s="44"/>
    </row>
    <row r="605" spans="5:5" s="14" customFormat="1" ht="15" customHeight="1" x14ac:dyDescent="0.3">
      <c r="E605" s="44"/>
    </row>
    <row r="606" spans="5:5" s="14" customFormat="1" ht="15" customHeight="1" x14ac:dyDescent="0.3">
      <c r="E606" s="44"/>
    </row>
    <row r="607" spans="5:5" s="14" customFormat="1" ht="15" customHeight="1" x14ac:dyDescent="0.3">
      <c r="E607" s="44"/>
    </row>
    <row r="608" spans="5:5" s="14" customFormat="1" ht="15" customHeight="1" x14ac:dyDescent="0.3">
      <c r="E608" s="44"/>
    </row>
    <row r="609" spans="5:5" s="14" customFormat="1" ht="15" customHeight="1" x14ac:dyDescent="0.3">
      <c r="E609" s="44"/>
    </row>
    <row r="610" spans="5:5" s="14" customFormat="1" ht="15" customHeight="1" x14ac:dyDescent="0.3">
      <c r="E610" s="44"/>
    </row>
    <row r="611" spans="5:5" s="14" customFormat="1" ht="15" customHeight="1" x14ac:dyDescent="0.3">
      <c r="E611" s="44"/>
    </row>
    <row r="612" spans="5:5" s="14" customFormat="1" ht="15" customHeight="1" x14ac:dyDescent="0.3">
      <c r="E612" s="44"/>
    </row>
    <row r="613" spans="5:5" s="14" customFormat="1" ht="15" customHeight="1" x14ac:dyDescent="0.3">
      <c r="E613" s="44"/>
    </row>
    <row r="614" spans="5:5" s="14" customFormat="1" ht="15" customHeight="1" x14ac:dyDescent="0.3">
      <c r="E614" s="44"/>
    </row>
    <row r="615" spans="5:5" s="14" customFormat="1" ht="15" customHeight="1" x14ac:dyDescent="0.3">
      <c r="E615" s="44"/>
    </row>
    <row r="616" spans="5:5" s="14" customFormat="1" ht="15" customHeight="1" x14ac:dyDescent="0.3">
      <c r="E616" s="44"/>
    </row>
    <row r="617" spans="5:5" s="14" customFormat="1" ht="15" customHeight="1" x14ac:dyDescent="0.3">
      <c r="E617" s="44"/>
    </row>
    <row r="618" spans="5:5" s="14" customFormat="1" ht="15" customHeight="1" x14ac:dyDescent="0.3">
      <c r="E618" s="44"/>
    </row>
    <row r="619" spans="5:5" s="14" customFormat="1" ht="15" customHeight="1" x14ac:dyDescent="0.3">
      <c r="E619" s="44"/>
    </row>
    <row r="620" spans="5:5" s="14" customFormat="1" ht="15" customHeight="1" x14ac:dyDescent="0.3">
      <c r="E620" s="44"/>
    </row>
    <row r="621" spans="5:5" s="14" customFormat="1" ht="15" customHeight="1" x14ac:dyDescent="0.3">
      <c r="E621" s="44"/>
    </row>
    <row r="622" spans="5:5" s="14" customFormat="1" ht="15" customHeight="1" x14ac:dyDescent="0.3">
      <c r="E622" s="44"/>
    </row>
    <row r="623" spans="5:5" s="14" customFormat="1" ht="15" customHeight="1" x14ac:dyDescent="0.3">
      <c r="E623" s="44"/>
    </row>
    <row r="624" spans="5:5" s="14" customFormat="1" ht="15" customHeight="1" x14ac:dyDescent="0.3">
      <c r="E624" s="44"/>
    </row>
    <row r="625" spans="5:5" s="14" customFormat="1" ht="15" customHeight="1" x14ac:dyDescent="0.3">
      <c r="E625" s="44"/>
    </row>
    <row r="626" spans="5:5" s="14" customFormat="1" ht="15" customHeight="1" x14ac:dyDescent="0.3">
      <c r="E626" s="44"/>
    </row>
    <row r="627" spans="5:5" s="14" customFormat="1" ht="15" customHeight="1" x14ac:dyDescent="0.3">
      <c r="E627" s="44"/>
    </row>
    <row r="628" spans="5:5" s="14" customFormat="1" ht="15" customHeight="1" x14ac:dyDescent="0.3">
      <c r="E628" s="44"/>
    </row>
    <row r="629" spans="5:5" s="14" customFormat="1" ht="15" customHeight="1" x14ac:dyDescent="0.3">
      <c r="E629" s="44"/>
    </row>
    <row r="630" spans="5:5" s="14" customFormat="1" ht="15" customHeight="1" x14ac:dyDescent="0.3">
      <c r="E630" s="44"/>
    </row>
    <row r="631" spans="5:5" s="14" customFormat="1" ht="15" customHeight="1" x14ac:dyDescent="0.3">
      <c r="E631" s="44"/>
    </row>
    <row r="632" spans="5:5" s="14" customFormat="1" ht="15" customHeight="1" x14ac:dyDescent="0.3">
      <c r="E632" s="44"/>
    </row>
    <row r="633" spans="5:5" s="14" customFormat="1" ht="15" customHeight="1" x14ac:dyDescent="0.3">
      <c r="E633" s="44"/>
    </row>
    <row r="634" spans="5:5" s="14" customFormat="1" ht="15" customHeight="1" x14ac:dyDescent="0.3">
      <c r="E634" s="44"/>
    </row>
    <row r="635" spans="5:5" s="14" customFormat="1" ht="15" customHeight="1" x14ac:dyDescent="0.3">
      <c r="E635" s="44"/>
    </row>
    <row r="636" spans="5:5" s="14" customFormat="1" ht="15" customHeight="1" x14ac:dyDescent="0.3">
      <c r="E636" s="44"/>
    </row>
    <row r="637" spans="5:5" s="14" customFormat="1" ht="15" customHeight="1" x14ac:dyDescent="0.3">
      <c r="E637" s="44"/>
    </row>
    <row r="638" spans="5:5" s="14" customFormat="1" ht="15" customHeight="1" x14ac:dyDescent="0.3">
      <c r="E638" s="44"/>
    </row>
    <row r="639" spans="5:5" s="14" customFormat="1" ht="15" customHeight="1" x14ac:dyDescent="0.3">
      <c r="E639" s="44"/>
    </row>
    <row r="640" spans="5:5" s="14" customFormat="1" ht="15" customHeight="1" x14ac:dyDescent="0.3">
      <c r="E640" s="44"/>
    </row>
    <row r="641" spans="5:5" s="14" customFormat="1" ht="15" customHeight="1" x14ac:dyDescent="0.3">
      <c r="E641" s="44"/>
    </row>
    <row r="642" spans="5:5" s="14" customFormat="1" ht="15" customHeight="1" x14ac:dyDescent="0.3">
      <c r="E642" s="44"/>
    </row>
    <row r="643" spans="5:5" s="14" customFormat="1" ht="15" customHeight="1" x14ac:dyDescent="0.3">
      <c r="E643" s="44"/>
    </row>
    <row r="644" spans="5:5" s="14" customFormat="1" ht="15" customHeight="1" x14ac:dyDescent="0.3">
      <c r="E644" s="44"/>
    </row>
    <row r="645" spans="5:5" s="14" customFormat="1" ht="15" customHeight="1" x14ac:dyDescent="0.3">
      <c r="E645" s="44"/>
    </row>
    <row r="646" spans="5:5" s="14" customFormat="1" ht="15" customHeight="1" x14ac:dyDescent="0.3">
      <c r="E646" s="44"/>
    </row>
    <row r="647" spans="5:5" s="14" customFormat="1" ht="15" customHeight="1" x14ac:dyDescent="0.3">
      <c r="E647" s="44"/>
    </row>
    <row r="648" spans="5:5" s="14" customFormat="1" ht="15" customHeight="1" x14ac:dyDescent="0.3">
      <c r="E648" s="44"/>
    </row>
    <row r="649" spans="5:5" s="14" customFormat="1" ht="15" customHeight="1" x14ac:dyDescent="0.3">
      <c r="E649" s="44"/>
    </row>
    <row r="650" spans="5:5" s="14" customFormat="1" ht="15" customHeight="1" x14ac:dyDescent="0.3">
      <c r="E650" s="44"/>
    </row>
    <row r="651" spans="5:5" s="14" customFormat="1" ht="15" customHeight="1" x14ac:dyDescent="0.3">
      <c r="E651" s="44"/>
    </row>
    <row r="652" spans="5:5" s="14" customFormat="1" ht="15" customHeight="1" x14ac:dyDescent="0.3">
      <c r="E652" s="44"/>
    </row>
    <row r="653" spans="5:5" s="14" customFormat="1" ht="15" customHeight="1" x14ac:dyDescent="0.3">
      <c r="E653" s="44"/>
    </row>
    <row r="654" spans="5:5" s="14" customFormat="1" ht="15" customHeight="1" x14ac:dyDescent="0.3">
      <c r="E654" s="44"/>
    </row>
    <row r="655" spans="5:5" s="14" customFormat="1" ht="15" customHeight="1" x14ac:dyDescent="0.3">
      <c r="E655" s="44"/>
    </row>
    <row r="656" spans="5:5" s="14" customFormat="1" ht="15" customHeight="1" x14ac:dyDescent="0.3">
      <c r="E656" s="44"/>
    </row>
    <row r="657" spans="5:5" s="14" customFormat="1" ht="15" customHeight="1" x14ac:dyDescent="0.3">
      <c r="E657" s="44"/>
    </row>
    <row r="658" spans="5:5" s="14" customFormat="1" ht="15" customHeight="1" x14ac:dyDescent="0.3">
      <c r="E658" s="44"/>
    </row>
    <row r="659" spans="5:5" s="14" customFormat="1" ht="15" customHeight="1" x14ac:dyDescent="0.3">
      <c r="E659" s="44"/>
    </row>
    <row r="660" spans="5:5" s="14" customFormat="1" ht="15" customHeight="1" x14ac:dyDescent="0.3">
      <c r="E660" s="44"/>
    </row>
    <row r="661" spans="5:5" s="14" customFormat="1" ht="15" customHeight="1" x14ac:dyDescent="0.3">
      <c r="E661" s="44"/>
    </row>
    <row r="662" spans="5:5" s="14" customFormat="1" ht="15" customHeight="1" x14ac:dyDescent="0.3">
      <c r="E662" s="44"/>
    </row>
    <row r="663" spans="5:5" s="14" customFormat="1" ht="15" customHeight="1" x14ac:dyDescent="0.3">
      <c r="E663" s="44"/>
    </row>
    <row r="664" spans="5:5" s="14" customFormat="1" ht="15" customHeight="1" x14ac:dyDescent="0.3">
      <c r="E664" s="44"/>
    </row>
    <row r="665" spans="5:5" s="14" customFormat="1" ht="15" customHeight="1" x14ac:dyDescent="0.3">
      <c r="E665" s="44"/>
    </row>
    <row r="666" spans="5:5" s="14" customFormat="1" ht="15" customHeight="1" x14ac:dyDescent="0.3">
      <c r="E666" s="44"/>
    </row>
    <row r="667" spans="5:5" s="14" customFormat="1" ht="15" customHeight="1" x14ac:dyDescent="0.3">
      <c r="E667" s="44"/>
    </row>
    <row r="668" spans="5:5" s="14" customFormat="1" ht="15" customHeight="1" x14ac:dyDescent="0.3">
      <c r="E668" s="44"/>
    </row>
    <row r="669" spans="5:5" s="14" customFormat="1" ht="15" customHeight="1" x14ac:dyDescent="0.3">
      <c r="E669" s="44"/>
    </row>
    <row r="670" spans="5:5" s="14" customFormat="1" ht="15" customHeight="1" x14ac:dyDescent="0.3">
      <c r="E670" s="44"/>
    </row>
    <row r="671" spans="5:5" s="14" customFormat="1" ht="15" customHeight="1" x14ac:dyDescent="0.3">
      <c r="E671" s="44"/>
    </row>
    <row r="672" spans="5:5" s="14" customFormat="1" ht="15" customHeight="1" x14ac:dyDescent="0.3">
      <c r="E672" s="44"/>
    </row>
    <row r="673" spans="5:5" s="14" customFormat="1" ht="15" customHeight="1" x14ac:dyDescent="0.3">
      <c r="E673" s="44"/>
    </row>
    <row r="674" spans="5:5" s="14" customFormat="1" ht="15" customHeight="1" x14ac:dyDescent="0.3">
      <c r="E674" s="44"/>
    </row>
    <row r="675" spans="5:5" s="14" customFormat="1" ht="15" customHeight="1" x14ac:dyDescent="0.3">
      <c r="E675" s="44"/>
    </row>
    <row r="676" spans="5:5" s="14" customFormat="1" ht="15" customHeight="1" x14ac:dyDescent="0.3">
      <c r="E676" s="44"/>
    </row>
    <row r="677" spans="5:5" s="14" customFormat="1" ht="15" customHeight="1" x14ac:dyDescent="0.3">
      <c r="E677" s="44"/>
    </row>
    <row r="678" spans="5:5" s="14" customFormat="1" ht="15" customHeight="1" x14ac:dyDescent="0.3">
      <c r="E678" s="44"/>
    </row>
    <row r="679" spans="5:5" s="14" customFormat="1" ht="15" customHeight="1" x14ac:dyDescent="0.3">
      <c r="E679" s="44"/>
    </row>
    <row r="680" spans="5:5" s="14" customFormat="1" ht="15" customHeight="1" x14ac:dyDescent="0.3">
      <c r="E680" s="44"/>
    </row>
    <row r="681" spans="5:5" s="14" customFormat="1" ht="15" customHeight="1" x14ac:dyDescent="0.3">
      <c r="E681" s="44"/>
    </row>
    <row r="682" spans="5:5" s="14" customFormat="1" ht="15" customHeight="1" x14ac:dyDescent="0.3">
      <c r="E682" s="44"/>
    </row>
    <row r="683" spans="5:5" s="14" customFormat="1" ht="15" customHeight="1" x14ac:dyDescent="0.3">
      <c r="E683" s="44"/>
    </row>
    <row r="684" spans="5:5" s="14" customFormat="1" ht="15" customHeight="1" x14ac:dyDescent="0.3">
      <c r="E684" s="44"/>
    </row>
    <row r="685" spans="5:5" s="14" customFormat="1" ht="15" customHeight="1" x14ac:dyDescent="0.3">
      <c r="E685" s="44"/>
    </row>
    <row r="686" spans="5:5" s="14" customFormat="1" ht="15" customHeight="1" x14ac:dyDescent="0.3">
      <c r="E686" s="44"/>
    </row>
    <row r="687" spans="5:5" s="14" customFormat="1" ht="15" customHeight="1" x14ac:dyDescent="0.3">
      <c r="E687" s="44"/>
    </row>
    <row r="688" spans="5:5" s="14" customFormat="1" ht="15" customHeight="1" x14ac:dyDescent="0.3">
      <c r="E688" s="44"/>
    </row>
    <row r="689" spans="5:5" s="14" customFormat="1" ht="15" customHeight="1" x14ac:dyDescent="0.3">
      <c r="E689" s="44"/>
    </row>
    <row r="690" spans="5:5" s="14" customFormat="1" ht="15" customHeight="1" x14ac:dyDescent="0.3">
      <c r="E690" s="44"/>
    </row>
    <row r="691" spans="5:5" s="14" customFormat="1" ht="15" customHeight="1" x14ac:dyDescent="0.3">
      <c r="E691" s="44"/>
    </row>
    <row r="692" spans="5:5" s="14" customFormat="1" ht="15" customHeight="1" x14ac:dyDescent="0.3">
      <c r="E692" s="44"/>
    </row>
    <row r="693" spans="5:5" s="14" customFormat="1" ht="15" customHeight="1" x14ac:dyDescent="0.3">
      <c r="E693" s="44"/>
    </row>
    <row r="694" spans="5:5" s="14" customFormat="1" ht="15" customHeight="1" x14ac:dyDescent="0.3">
      <c r="E694" s="44"/>
    </row>
    <row r="695" spans="5:5" s="14" customFormat="1" ht="15" customHeight="1" x14ac:dyDescent="0.3">
      <c r="E695" s="44"/>
    </row>
    <row r="696" spans="5:5" s="14" customFormat="1" ht="15" customHeight="1" x14ac:dyDescent="0.3">
      <c r="E696" s="44"/>
    </row>
    <row r="697" spans="5:5" s="14" customFormat="1" ht="15" customHeight="1" x14ac:dyDescent="0.3">
      <c r="E697" s="44"/>
    </row>
    <row r="698" spans="5:5" s="14" customFormat="1" ht="15" customHeight="1" x14ac:dyDescent="0.3">
      <c r="E698" s="44"/>
    </row>
    <row r="699" spans="5:5" s="14" customFormat="1" ht="15" customHeight="1" x14ac:dyDescent="0.3">
      <c r="E699" s="44"/>
    </row>
    <row r="700" spans="5:5" s="14" customFormat="1" ht="15" customHeight="1" x14ac:dyDescent="0.3">
      <c r="E700" s="44"/>
    </row>
    <row r="701" spans="5:5" s="14" customFormat="1" ht="15" customHeight="1" x14ac:dyDescent="0.3">
      <c r="E701" s="44"/>
    </row>
    <row r="702" spans="5:5" s="14" customFormat="1" ht="15" customHeight="1" x14ac:dyDescent="0.3">
      <c r="E702" s="44"/>
    </row>
    <row r="703" spans="5:5" s="14" customFormat="1" ht="15" customHeight="1" x14ac:dyDescent="0.3">
      <c r="E703" s="44"/>
    </row>
    <row r="704" spans="5:5" s="14" customFormat="1" ht="15" customHeight="1" x14ac:dyDescent="0.3">
      <c r="E704" s="44"/>
    </row>
    <row r="705" spans="5:5" s="14" customFormat="1" ht="15" customHeight="1" x14ac:dyDescent="0.3">
      <c r="E705" s="44"/>
    </row>
    <row r="706" spans="5:5" s="14" customFormat="1" ht="15" customHeight="1" x14ac:dyDescent="0.3">
      <c r="E706" s="44"/>
    </row>
    <row r="707" spans="5:5" s="14" customFormat="1" ht="15" customHeight="1" x14ac:dyDescent="0.3">
      <c r="E707" s="44"/>
    </row>
    <row r="708" spans="5:5" s="14" customFormat="1" ht="15" customHeight="1" x14ac:dyDescent="0.3">
      <c r="E708" s="44"/>
    </row>
    <row r="709" spans="5:5" s="14" customFormat="1" ht="15" customHeight="1" x14ac:dyDescent="0.3">
      <c r="E709" s="44"/>
    </row>
    <row r="710" spans="5:5" s="14" customFormat="1" ht="15" customHeight="1" x14ac:dyDescent="0.3">
      <c r="E710" s="44"/>
    </row>
    <row r="711" spans="5:5" s="14" customFormat="1" ht="15" customHeight="1" x14ac:dyDescent="0.3">
      <c r="E711" s="44"/>
    </row>
    <row r="712" spans="5:5" s="14" customFormat="1" ht="15" customHeight="1" x14ac:dyDescent="0.3">
      <c r="E712" s="44"/>
    </row>
    <row r="713" spans="5:5" s="14" customFormat="1" ht="15" customHeight="1" x14ac:dyDescent="0.3">
      <c r="E713" s="44"/>
    </row>
    <row r="714" spans="5:5" s="14" customFormat="1" ht="15" customHeight="1" x14ac:dyDescent="0.3">
      <c r="E714" s="44"/>
    </row>
    <row r="715" spans="5:5" s="14" customFormat="1" ht="15" customHeight="1" x14ac:dyDescent="0.3">
      <c r="E715" s="44"/>
    </row>
    <row r="716" spans="5:5" s="14" customFormat="1" ht="15" customHeight="1" x14ac:dyDescent="0.3">
      <c r="E716" s="44"/>
    </row>
    <row r="717" spans="5:5" s="14" customFormat="1" ht="15" customHeight="1" x14ac:dyDescent="0.3">
      <c r="E717" s="44"/>
    </row>
    <row r="718" spans="5:5" s="14" customFormat="1" ht="15" customHeight="1" x14ac:dyDescent="0.3">
      <c r="E718" s="44"/>
    </row>
    <row r="719" spans="5:5" s="14" customFormat="1" ht="15" customHeight="1" x14ac:dyDescent="0.3">
      <c r="E719" s="44"/>
    </row>
    <row r="720" spans="5:5" s="14" customFormat="1" ht="15" customHeight="1" x14ac:dyDescent="0.3">
      <c r="E720" s="44"/>
    </row>
    <row r="721" spans="5:5" s="14" customFormat="1" ht="15" customHeight="1" x14ac:dyDescent="0.3">
      <c r="E721" s="44"/>
    </row>
    <row r="722" spans="5:5" s="14" customFormat="1" ht="15" customHeight="1" x14ac:dyDescent="0.3">
      <c r="E722" s="44"/>
    </row>
    <row r="723" spans="5:5" s="14" customFormat="1" ht="15" customHeight="1" x14ac:dyDescent="0.3">
      <c r="E723" s="44"/>
    </row>
    <row r="724" spans="5:5" s="14" customFormat="1" ht="15" customHeight="1" x14ac:dyDescent="0.3">
      <c r="E724" s="44"/>
    </row>
    <row r="725" spans="5:5" s="14" customFormat="1" ht="15" customHeight="1" x14ac:dyDescent="0.3">
      <c r="E725" s="44"/>
    </row>
    <row r="726" spans="5:5" s="14" customFormat="1" ht="15" customHeight="1" x14ac:dyDescent="0.3">
      <c r="E726" s="44"/>
    </row>
    <row r="727" spans="5:5" s="14" customFormat="1" ht="15" customHeight="1" x14ac:dyDescent="0.3">
      <c r="E727" s="44"/>
    </row>
    <row r="728" spans="5:5" s="14" customFormat="1" ht="15" customHeight="1" x14ac:dyDescent="0.3">
      <c r="E728" s="44"/>
    </row>
    <row r="729" spans="5:5" s="14" customFormat="1" ht="15" customHeight="1" x14ac:dyDescent="0.3">
      <c r="E729" s="44"/>
    </row>
    <row r="730" spans="5:5" s="14" customFormat="1" ht="15" customHeight="1" x14ac:dyDescent="0.3">
      <c r="E730" s="44"/>
    </row>
    <row r="731" spans="5:5" s="14" customFormat="1" ht="15" customHeight="1" x14ac:dyDescent="0.3">
      <c r="E731" s="44"/>
    </row>
    <row r="732" spans="5:5" s="14" customFormat="1" ht="15" customHeight="1" x14ac:dyDescent="0.3">
      <c r="E732" s="44"/>
    </row>
    <row r="733" spans="5:5" s="14" customFormat="1" ht="15" customHeight="1" x14ac:dyDescent="0.3">
      <c r="E733" s="44"/>
    </row>
    <row r="734" spans="5:5" s="14" customFormat="1" ht="15" customHeight="1" x14ac:dyDescent="0.3">
      <c r="E734" s="44"/>
    </row>
    <row r="735" spans="5:5" s="14" customFormat="1" ht="15" customHeight="1" x14ac:dyDescent="0.3">
      <c r="E735" s="44"/>
    </row>
    <row r="736" spans="5:5" s="14" customFormat="1" ht="15" customHeight="1" x14ac:dyDescent="0.3">
      <c r="E736" s="44"/>
    </row>
    <row r="737" spans="5:5" s="14" customFormat="1" ht="15" customHeight="1" x14ac:dyDescent="0.3">
      <c r="E737" s="44"/>
    </row>
    <row r="738" spans="5:5" s="14" customFormat="1" ht="15" customHeight="1" x14ac:dyDescent="0.3">
      <c r="E738" s="44"/>
    </row>
    <row r="739" spans="5:5" s="14" customFormat="1" ht="15" customHeight="1" x14ac:dyDescent="0.3">
      <c r="E739" s="44"/>
    </row>
    <row r="740" spans="5:5" s="14" customFormat="1" ht="15" customHeight="1" x14ac:dyDescent="0.3">
      <c r="E740" s="44"/>
    </row>
    <row r="741" spans="5:5" s="14" customFormat="1" ht="15" customHeight="1" x14ac:dyDescent="0.3">
      <c r="E741" s="44"/>
    </row>
    <row r="742" spans="5:5" s="14" customFormat="1" ht="15" customHeight="1" x14ac:dyDescent="0.3">
      <c r="E742" s="44"/>
    </row>
    <row r="743" spans="5:5" s="14" customFormat="1" ht="15" customHeight="1" x14ac:dyDescent="0.3">
      <c r="E743" s="44"/>
    </row>
    <row r="744" spans="5:5" s="14" customFormat="1" ht="15" customHeight="1" x14ac:dyDescent="0.3">
      <c r="E744" s="44"/>
    </row>
    <row r="745" spans="5:5" s="14" customFormat="1" ht="15" customHeight="1" x14ac:dyDescent="0.3">
      <c r="E745" s="44"/>
    </row>
    <row r="746" spans="5:5" s="14" customFormat="1" ht="15" customHeight="1" x14ac:dyDescent="0.3">
      <c r="E746" s="44"/>
    </row>
    <row r="747" spans="5:5" s="14" customFormat="1" ht="15" customHeight="1" x14ac:dyDescent="0.3">
      <c r="E747" s="44"/>
    </row>
    <row r="748" spans="5:5" s="14" customFormat="1" ht="15" customHeight="1" x14ac:dyDescent="0.3">
      <c r="E748" s="44"/>
    </row>
    <row r="749" spans="5:5" s="14" customFormat="1" ht="15" customHeight="1" x14ac:dyDescent="0.3">
      <c r="E749" s="44"/>
    </row>
    <row r="750" spans="5:5" s="14" customFormat="1" ht="15" customHeight="1" x14ac:dyDescent="0.3">
      <c r="E750" s="44"/>
    </row>
    <row r="751" spans="5:5" s="14" customFormat="1" ht="15" customHeight="1" x14ac:dyDescent="0.3">
      <c r="E751" s="44"/>
    </row>
    <row r="752" spans="5:5" s="14" customFormat="1" ht="15" customHeight="1" x14ac:dyDescent="0.3">
      <c r="E752" s="44"/>
    </row>
    <row r="753" spans="5:5" s="14" customFormat="1" ht="15" customHeight="1" x14ac:dyDescent="0.3">
      <c r="E753" s="44"/>
    </row>
    <row r="754" spans="5:5" s="14" customFormat="1" ht="15" customHeight="1" x14ac:dyDescent="0.3">
      <c r="E754" s="44"/>
    </row>
    <row r="755" spans="5:5" s="14" customFormat="1" ht="15" customHeight="1" x14ac:dyDescent="0.3">
      <c r="E755" s="44"/>
    </row>
    <row r="756" spans="5:5" s="14" customFormat="1" ht="15" customHeight="1" x14ac:dyDescent="0.3">
      <c r="E756" s="44"/>
    </row>
    <row r="757" spans="5:5" s="14" customFormat="1" ht="15" customHeight="1" x14ac:dyDescent="0.3">
      <c r="E757" s="44"/>
    </row>
    <row r="758" spans="5:5" s="14" customFormat="1" ht="15" customHeight="1" x14ac:dyDescent="0.3">
      <c r="E758" s="44"/>
    </row>
    <row r="759" spans="5:5" s="14" customFormat="1" ht="15" customHeight="1" x14ac:dyDescent="0.3">
      <c r="E759" s="44"/>
    </row>
    <row r="760" spans="5:5" s="14" customFormat="1" ht="15" customHeight="1" x14ac:dyDescent="0.3">
      <c r="E760" s="44"/>
    </row>
    <row r="761" spans="5:5" s="14" customFormat="1" ht="15" customHeight="1" x14ac:dyDescent="0.3">
      <c r="E761" s="44"/>
    </row>
    <row r="762" spans="5:5" s="14" customFormat="1" ht="15" customHeight="1" x14ac:dyDescent="0.3">
      <c r="E762" s="44"/>
    </row>
    <row r="763" spans="5:5" s="14" customFormat="1" ht="15" customHeight="1" x14ac:dyDescent="0.3">
      <c r="E763" s="44"/>
    </row>
    <row r="764" spans="5:5" s="14" customFormat="1" ht="15" customHeight="1" x14ac:dyDescent="0.3">
      <c r="E764" s="44"/>
    </row>
    <row r="765" spans="5:5" s="14" customFormat="1" ht="15" customHeight="1" x14ac:dyDescent="0.3">
      <c r="E765" s="44"/>
    </row>
    <row r="766" spans="5:5" s="14" customFormat="1" ht="15" customHeight="1" x14ac:dyDescent="0.3">
      <c r="E766" s="44"/>
    </row>
    <row r="767" spans="5:5" s="14" customFormat="1" ht="15" customHeight="1" x14ac:dyDescent="0.3">
      <c r="E767" s="44"/>
    </row>
    <row r="768" spans="5:5" s="14" customFormat="1" ht="15" customHeight="1" x14ac:dyDescent="0.3">
      <c r="E768" s="44"/>
    </row>
    <row r="769" spans="5:5" s="14" customFormat="1" ht="15" customHeight="1" x14ac:dyDescent="0.3">
      <c r="E769" s="44"/>
    </row>
    <row r="770" spans="5:5" s="14" customFormat="1" ht="15" customHeight="1" x14ac:dyDescent="0.3">
      <c r="E770" s="44"/>
    </row>
    <row r="771" spans="5:5" s="14" customFormat="1" ht="15" customHeight="1" x14ac:dyDescent="0.3">
      <c r="E771" s="44"/>
    </row>
    <row r="772" spans="5:5" s="14" customFormat="1" ht="15" customHeight="1" x14ac:dyDescent="0.3">
      <c r="E772" s="44"/>
    </row>
    <row r="773" spans="5:5" s="14" customFormat="1" ht="15" customHeight="1" x14ac:dyDescent="0.3">
      <c r="E773" s="44"/>
    </row>
    <row r="774" spans="5:5" s="14" customFormat="1" ht="15" customHeight="1" x14ac:dyDescent="0.3">
      <c r="E774" s="44"/>
    </row>
    <row r="775" spans="5:5" s="14" customFormat="1" ht="15" customHeight="1" x14ac:dyDescent="0.3">
      <c r="E775" s="44"/>
    </row>
    <row r="776" spans="5:5" s="14" customFormat="1" ht="15" customHeight="1" x14ac:dyDescent="0.3">
      <c r="E776" s="44"/>
    </row>
    <row r="777" spans="5:5" s="14" customFormat="1" ht="15" customHeight="1" x14ac:dyDescent="0.3">
      <c r="E777" s="44"/>
    </row>
    <row r="778" spans="5:5" s="14" customFormat="1" ht="15" customHeight="1" x14ac:dyDescent="0.3">
      <c r="E778" s="44"/>
    </row>
    <row r="779" spans="5:5" s="14" customFormat="1" ht="15" customHeight="1" x14ac:dyDescent="0.3">
      <c r="E779" s="44"/>
    </row>
    <row r="780" spans="5:5" s="14" customFormat="1" ht="15" customHeight="1" x14ac:dyDescent="0.3">
      <c r="E780" s="44"/>
    </row>
    <row r="781" spans="5:5" s="14" customFormat="1" ht="15" customHeight="1" x14ac:dyDescent="0.3">
      <c r="E781" s="44"/>
    </row>
    <row r="782" spans="5:5" s="14" customFormat="1" ht="15" customHeight="1" x14ac:dyDescent="0.3">
      <c r="E782" s="44"/>
    </row>
    <row r="783" spans="5:5" s="14" customFormat="1" ht="15" customHeight="1" x14ac:dyDescent="0.3">
      <c r="E783" s="44"/>
    </row>
    <row r="784" spans="5:5" s="14" customFormat="1" ht="15" customHeight="1" x14ac:dyDescent="0.3">
      <c r="E784" s="44"/>
    </row>
    <row r="785" spans="5:5" s="14" customFormat="1" ht="15" customHeight="1" x14ac:dyDescent="0.3">
      <c r="E785" s="44"/>
    </row>
    <row r="786" spans="5:5" s="14" customFormat="1" ht="15" customHeight="1" x14ac:dyDescent="0.3">
      <c r="E786" s="44"/>
    </row>
    <row r="787" spans="5:5" s="14" customFormat="1" ht="15" customHeight="1" x14ac:dyDescent="0.3">
      <c r="E787" s="44"/>
    </row>
    <row r="788" spans="5:5" s="14" customFormat="1" ht="15" customHeight="1" x14ac:dyDescent="0.3">
      <c r="E788" s="44"/>
    </row>
    <row r="789" spans="5:5" s="14" customFormat="1" ht="15" customHeight="1" x14ac:dyDescent="0.3">
      <c r="E789" s="44"/>
    </row>
    <row r="790" spans="5:5" s="14" customFormat="1" ht="15" customHeight="1" x14ac:dyDescent="0.3">
      <c r="E790" s="44"/>
    </row>
    <row r="791" spans="5:5" s="14" customFormat="1" ht="15" customHeight="1" x14ac:dyDescent="0.3">
      <c r="E791" s="44"/>
    </row>
    <row r="792" spans="5:5" s="14" customFormat="1" ht="15" customHeight="1" x14ac:dyDescent="0.3">
      <c r="E792" s="44"/>
    </row>
    <row r="793" spans="5:5" s="14" customFormat="1" ht="15" customHeight="1" x14ac:dyDescent="0.3">
      <c r="E793" s="44"/>
    </row>
    <row r="794" spans="5:5" s="14" customFormat="1" ht="15" customHeight="1" x14ac:dyDescent="0.3">
      <c r="E794" s="44"/>
    </row>
    <row r="795" spans="5:5" s="14" customFormat="1" ht="15" customHeight="1" x14ac:dyDescent="0.3">
      <c r="E795" s="44"/>
    </row>
    <row r="796" spans="5:5" s="14" customFormat="1" ht="15" customHeight="1" x14ac:dyDescent="0.3">
      <c r="E796" s="44"/>
    </row>
    <row r="797" spans="5:5" s="14" customFormat="1" ht="15" customHeight="1" x14ac:dyDescent="0.3">
      <c r="E797" s="44"/>
    </row>
    <row r="798" spans="5:5" s="14" customFormat="1" ht="15" customHeight="1" x14ac:dyDescent="0.3">
      <c r="E798" s="44"/>
    </row>
    <row r="799" spans="5:5" s="14" customFormat="1" ht="15" customHeight="1" x14ac:dyDescent="0.3">
      <c r="E799" s="44"/>
    </row>
    <row r="800" spans="5:5" s="14" customFormat="1" ht="15" customHeight="1" x14ac:dyDescent="0.3">
      <c r="E800" s="44"/>
    </row>
    <row r="801" spans="5:5" s="14" customFormat="1" ht="15" customHeight="1" x14ac:dyDescent="0.3">
      <c r="E801" s="44"/>
    </row>
    <row r="802" spans="5:5" s="14" customFormat="1" ht="15" customHeight="1" x14ac:dyDescent="0.3">
      <c r="E802" s="44"/>
    </row>
    <row r="803" spans="5:5" s="14" customFormat="1" ht="15" customHeight="1" x14ac:dyDescent="0.3">
      <c r="E803" s="44"/>
    </row>
    <row r="804" spans="5:5" s="14" customFormat="1" ht="15" customHeight="1" x14ac:dyDescent="0.3">
      <c r="E804" s="44"/>
    </row>
    <row r="805" spans="5:5" s="14" customFormat="1" ht="15" customHeight="1" x14ac:dyDescent="0.3">
      <c r="E805" s="44"/>
    </row>
    <row r="806" spans="5:5" s="14" customFormat="1" ht="15" customHeight="1" x14ac:dyDescent="0.3">
      <c r="E806" s="44"/>
    </row>
    <row r="807" spans="5:5" s="14" customFormat="1" ht="15" customHeight="1" x14ac:dyDescent="0.3">
      <c r="E807" s="44"/>
    </row>
    <row r="808" spans="5:5" s="14" customFormat="1" ht="15" customHeight="1" x14ac:dyDescent="0.3">
      <c r="E808" s="44"/>
    </row>
    <row r="809" spans="5:5" s="14" customFormat="1" ht="15" customHeight="1" x14ac:dyDescent="0.3">
      <c r="E809" s="44"/>
    </row>
    <row r="810" spans="5:5" s="14" customFormat="1" ht="15" customHeight="1" x14ac:dyDescent="0.3">
      <c r="E810" s="44"/>
    </row>
    <row r="811" spans="5:5" s="14" customFormat="1" ht="15" customHeight="1" x14ac:dyDescent="0.3">
      <c r="E811" s="44"/>
    </row>
    <row r="812" spans="5:5" s="14" customFormat="1" ht="15" customHeight="1" x14ac:dyDescent="0.3">
      <c r="E812" s="44"/>
    </row>
    <row r="813" spans="5:5" s="14" customFormat="1" ht="15" customHeight="1" x14ac:dyDescent="0.3">
      <c r="E813" s="44"/>
    </row>
    <row r="814" spans="5:5" s="14" customFormat="1" ht="15" customHeight="1" x14ac:dyDescent="0.3">
      <c r="E814" s="44"/>
    </row>
    <row r="815" spans="5:5" s="14" customFormat="1" ht="15" customHeight="1" x14ac:dyDescent="0.3">
      <c r="E815" s="44"/>
    </row>
    <row r="816" spans="5:5" s="14" customFormat="1" ht="15" customHeight="1" x14ac:dyDescent="0.3">
      <c r="E816" s="44"/>
    </row>
    <row r="817" spans="5:5" s="14" customFormat="1" ht="15" customHeight="1" x14ac:dyDescent="0.3">
      <c r="E817" s="44"/>
    </row>
    <row r="818" spans="5:5" s="14" customFormat="1" ht="15" customHeight="1" x14ac:dyDescent="0.3">
      <c r="E818" s="44"/>
    </row>
    <row r="819" spans="5:5" s="14" customFormat="1" ht="15" customHeight="1" x14ac:dyDescent="0.3">
      <c r="E819" s="44"/>
    </row>
    <row r="820" spans="5:5" s="14" customFormat="1" ht="15" customHeight="1" x14ac:dyDescent="0.3">
      <c r="E820" s="44"/>
    </row>
    <row r="821" spans="5:5" s="14" customFormat="1" ht="15" customHeight="1" x14ac:dyDescent="0.3">
      <c r="E821" s="44"/>
    </row>
    <row r="822" spans="5:5" s="14" customFormat="1" ht="15" customHeight="1" x14ac:dyDescent="0.3">
      <c r="E822" s="44"/>
    </row>
    <row r="823" spans="5:5" s="14" customFormat="1" ht="15" customHeight="1" x14ac:dyDescent="0.3">
      <c r="E823" s="44"/>
    </row>
    <row r="824" spans="5:5" s="14" customFormat="1" ht="15" customHeight="1" x14ac:dyDescent="0.3">
      <c r="E824" s="44"/>
    </row>
    <row r="825" spans="5:5" s="14" customFormat="1" ht="15" customHeight="1" x14ac:dyDescent="0.3">
      <c r="E825" s="44"/>
    </row>
    <row r="826" spans="5:5" s="14" customFormat="1" ht="15" customHeight="1" x14ac:dyDescent="0.3">
      <c r="E826" s="44"/>
    </row>
    <row r="827" spans="5:5" s="14" customFormat="1" ht="15" customHeight="1" x14ac:dyDescent="0.3">
      <c r="E827" s="44"/>
    </row>
    <row r="828" spans="5:5" s="14" customFormat="1" ht="15" customHeight="1" x14ac:dyDescent="0.3">
      <c r="E828" s="44"/>
    </row>
    <row r="829" spans="5:5" s="14" customFormat="1" ht="15" customHeight="1" x14ac:dyDescent="0.3">
      <c r="E829" s="44"/>
    </row>
    <row r="830" spans="5:5" s="14" customFormat="1" ht="15" customHeight="1" x14ac:dyDescent="0.3">
      <c r="E830" s="44"/>
    </row>
    <row r="831" spans="5:5" s="14" customFormat="1" ht="15" customHeight="1" x14ac:dyDescent="0.3">
      <c r="E831" s="44"/>
    </row>
    <row r="832" spans="5:5" s="14" customFormat="1" ht="15" customHeight="1" x14ac:dyDescent="0.3">
      <c r="E832" s="44"/>
    </row>
    <row r="833" spans="5:5" s="14" customFormat="1" ht="15" customHeight="1" x14ac:dyDescent="0.3">
      <c r="E833" s="44"/>
    </row>
    <row r="834" spans="5:5" s="14" customFormat="1" ht="15" customHeight="1" x14ac:dyDescent="0.3">
      <c r="E834" s="44"/>
    </row>
    <row r="835" spans="5:5" s="14" customFormat="1" ht="15" customHeight="1" x14ac:dyDescent="0.3">
      <c r="E835" s="44"/>
    </row>
    <row r="836" spans="5:5" s="14" customFormat="1" ht="15" customHeight="1" x14ac:dyDescent="0.3">
      <c r="E836" s="44"/>
    </row>
    <row r="837" spans="5:5" s="14" customFormat="1" ht="15" customHeight="1" x14ac:dyDescent="0.3">
      <c r="E837" s="44"/>
    </row>
    <row r="838" spans="5:5" s="14" customFormat="1" ht="15" customHeight="1" x14ac:dyDescent="0.3">
      <c r="E838" s="44"/>
    </row>
    <row r="839" spans="5:5" s="14" customFormat="1" ht="15" customHeight="1" x14ac:dyDescent="0.3">
      <c r="E839" s="44"/>
    </row>
    <row r="840" spans="5:5" s="14" customFormat="1" ht="15" customHeight="1" x14ac:dyDescent="0.3">
      <c r="E840" s="44"/>
    </row>
    <row r="841" spans="5:5" s="14" customFormat="1" ht="15" customHeight="1" x14ac:dyDescent="0.3">
      <c r="E841" s="44"/>
    </row>
    <row r="842" spans="5:5" s="14" customFormat="1" ht="15" customHeight="1" x14ac:dyDescent="0.3">
      <c r="E842" s="44"/>
    </row>
    <row r="843" spans="5:5" s="14" customFormat="1" ht="15" customHeight="1" x14ac:dyDescent="0.3">
      <c r="E843" s="44"/>
    </row>
    <row r="844" spans="5:5" s="14" customFormat="1" ht="15" customHeight="1" x14ac:dyDescent="0.3">
      <c r="E844" s="44"/>
    </row>
    <row r="845" spans="5:5" s="14" customFormat="1" ht="15" customHeight="1" x14ac:dyDescent="0.3">
      <c r="E845" s="44"/>
    </row>
    <row r="846" spans="5:5" s="14" customFormat="1" ht="15" customHeight="1" x14ac:dyDescent="0.3">
      <c r="E846" s="44"/>
    </row>
    <row r="847" spans="5:5" s="14" customFormat="1" ht="15" customHeight="1" x14ac:dyDescent="0.3">
      <c r="E847" s="44"/>
    </row>
    <row r="848" spans="5:5" s="14" customFormat="1" ht="15" customHeight="1" x14ac:dyDescent="0.3">
      <c r="E848" s="44"/>
    </row>
    <row r="849" spans="5:5" s="14" customFormat="1" ht="15" customHeight="1" x14ac:dyDescent="0.3">
      <c r="E849" s="44"/>
    </row>
    <row r="850" spans="5:5" s="14" customFormat="1" ht="15" customHeight="1" x14ac:dyDescent="0.3">
      <c r="E850" s="44"/>
    </row>
    <row r="851" spans="5:5" s="14" customFormat="1" ht="15" customHeight="1" x14ac:dyDescent="0.3">
      <c r="E851" s="44"/>
    </row>
    <row r="852" spans="5:5" s="14" customFormat="1" ht="15" customHeight="1" x14ac:dyDescent="0.3">
      <c r="E852" s="44"/>
    </row>
    <row r="853" spans="5:5" s="14" customFormat="1" ht="15" customHeight="1" x14ac:dyDescent="0.3">
      <c r="E853" s="44"/>
    </row>
    <row r="854" spans="5:5" s="14" customFormat="1" ht="15" customHeight="1" x14ac:dyDescent="0.3">
      <c r="E854" s="44"/>
    </row>
    <row r="855" spans="5:5" s="14" customFormat="1" ht="15" customHeight="1" x14ac:dyDescent="0.3">
      <c r="E855" s="44"/>
    </row>
    <row r="856" spans="5:5" s="14" customFormat="1" ht="15" customHeight="1" x14ac:dyDescent="0.3">
      <c r="E856" s="44"/>
    </row>
    <row r="857" spans="5:5" s="14" customFormat="1" ht="15" customHeight="1" x14ac:dyDescent="0.3">
      <c r="E857" s="44"/>
    </row>
    <row r="858" spans="5:5" s="14" customFormat="1" ht="15" customHeight="1" x14ac:dyDescent="0.3">
      <c r="E858" s="44"/>
    </row>
    <row r="859" spans="5:5" s="14" customFormat="1" ht="15" customHeight="1" x14ac:dyDescent="0.3">
      <c r="E859" s="44"/>
    </row>
    <row r="860" spans="5:5" s="14" customFormat="1" ht="15" customHeight="1" x14ac:dyDescent="0.3">
      <c r="E860" s="44"/>
    </row>
    <row r="861" spans="5:5" s="14" customFormat="1" ht="15" customHeight="1" x14ac:dyDescent="0.3">
      <c r="E861" s="44"/>
    </row>
    <row r="862" spans="5:5" s="14" customFormat="1" ht="15" customHeight="1" x14ac:dyDescent="0.3">
      <c r="E862" s="44"/>
    </row>
    <row r="863" spans="5:5" s="14" customFormat="1" ht="15" customHeight="1" x14ac:dyDescent="0.3">
      <c r="E863" s="44"/>
    </row>
    <row r="864" spans="5:5" s="14" customFormat="1" ht="15" customHeight="1" x14ac:dyDescent="0.3">
      <c r="E864" s="44"/>
    </row>
    <row r="865" spans="5:5" s="14" customFormat="1" ht="15" customHeight="1" x14ac:dyDescent="0.3">
      <c r="E865" s="44"/>
    </row>
    <row r="866" spans="5:5" s="14" customFormat="1" ht="15" customHeight="1" x14ac:dyDescent="0.3">
      <c r="E866" s="44"/>
    </row>
    <row r="867" spans="5:5" s="14" customFormat="1" ht="15" customHeight="1" x14ac:dyDescent="0.3">
      <c r="E867" s="44"/>
    </row>
    <row r="868" spans="5:5" s="14" customFormat="1" ht="15" customHeight="1" x14ac:dyDescent="0.3">
      <c r="E868" s="44"/>
    </row>
    <row r="869" spans="5:5" s="14" customFormat="1" ht="15" customHeight="1" x14ac:dyDescent="0.3">
      <c r="E869" s="44"/>
    </row>
    <row r="870" spans="5:5" s="14" customFormat="1" ht="15" customHeight="1" x14ac:dyDescent="0.3">
      <c r="E870" s="44"/>
    </row>
    <row r="871" spans="5:5" s="14" customFormat="1" ht="15" customHeight="1" x14ac:dyDescent="0.3">
      <c r="E871" s="44"/>
    </row>
    <row r="872" spans="5:5" s="14" customFormat="1" ht="15" customHeight="1" x14ac:dyDescent="0.3">
      <c r="E872" s="44"/>
    </row>
    <row r="873" spans="5:5" s="14" customFormat="1" ht="15" customHeight="1" x14ac:dyDescent="0.3">
      <c r="E873" s="44"/>
    </row>
    <row r="874" spans="5:5" s="14" customFormat="1" ht="15" customHeight="1" x14ac:dyDescent="0.3">
      <c r="E874" s="44"/>
    </row>
    <row r="875" spans="5:5" s="14" customFormat="1" ht="15" customHeight="1" x14ac:dyDescent="0.3">
      <c r="E875" s="44"/>
    </row>
    <row r="876" spans="5:5" s="14" customFormat="1" ht="15" customHeight="1" x14ac:dyDescent="0.3">
      <c r="E876" s="44"/>
    </row>
    <row r="877" spans="5:5" s="14" customFormat="1" ht="15" customHeight="1" x14ac:dyDescent="0.3">
      <c r="E877" s="44"/>
    </row>
    <row r="878" spans="5:5" s="14" customFormat="1" ht="15" customHeight="1" x14ac:dyDescent="0.3">
      <c r="E878" s="44"/>
    </row>
    <row r="879" spans="5:5" s="14" customFormat="1" ht="15" customHeight="1" x14ac:dyDescent="0.3">
      <c r="E879" s="44"/>
    </row>
    <row r="880" spans="5:5" s="14" customFormat="1" ht="15" customHeight="1" x14ac:dyDescent="0.3">
      <c r="E880" s="44"/>
    </row>
    <row r="881" spans="5:5" s="14" customFormat="1" ht="15" customHeight="1" x14ac:dyDescent="0.3">
      <c r="E881" s="44"/>
    </row>
    <row r="882" spans="5:5" s="14" customFormat="1" ht="15" customHeight="1" x14ac:dyDescent="0.3">
      <c r="E882" s="44"/>
    </row>
    <row r="883" spans="5:5" s="14" customFormat="1" ht="15" customHeight="1" x14ac:dyDescent="0.3">
      <c r="E883" s="44"/>
    </row>
    <row r="884" spans="5:5" s="14" customFormat="1" ht="15" customHeight="1" x14ac:dyDescent="0.3">
      <c r="E884" s="44"/>
    </row>
    <row r="885" spans="5:5" s="14" customFormat="1" ht="15" customHeight="1" x14ac:dyDescent="0.3">
      <c r="E885" s="44"/>
    </row>
    <row r="886" spans="5:5" s="14" customFormat="1" ht="15" customHeight="1" x14ac:dyDescent="0.3">
      <c r="E886" s="44"/>
    </row>
    <row r="887" spans="5:5" s="14" customFormat="1" ht="15" customHeight="1" x14ac:dyDescent="0.3">
      <c r="E887" s="44"/>
    </row>
    <row r="888" spans="5:5" s="14" customFormat="1" ht="15" customHeight="1" x14ac:dyDescent="0.3">
      <c r="E888" s="44"/>
    </row>
    <row r="889" spans="5:5" s="14" customFormat="1" ht="15" customHeight="1" x14ac:dyDescent="0.3">
      <c r="E889" s="44"/>
    </row>
    <row r="890" spans="5:5" s="14" customFormat="1" ht="15" customHeight="1" x14ac:dyDescent="0.3">
      <c r="E890" s="44"/>
    </row>
    <row r="891" spans="5:5" s="14" customFormat="1" ht="15" customHeight="1" x14ac:dyDescent="0.3">
      <c r="E891" s="44"/>
    </row>
    <row r="892" spans="5:5" s="14" customFormat="1" ht="15" customHeight="1" x14ac:dyDescent="0.3">
      <c r="E892" s="44"/>
    </row>
    <row r="893" spans="5:5" s="14" customFormat="1" ht="15" customHeight="1" x14ac:dyDescent="0.3">
      <c r="E893" s="44"/>
    </row>
    <row r="894" spans="5:5" s="14" customFormat="1" ht="15" customHeight="1" x14ac:dyDescent="0.3">
      <c r="E894" s="44"/>
    </row>
    <row r="895" spans="5:5" s="14" customFormat="1" ht="15" customHeight="1" x14ac:dyDescent="0.3">
      <c r="E895" s="44"/>
    </row>
    <row r="896" spans="5:5" s="14" customFormat="1" ht="15" customHeight="1" x14ac:dyDescent="0.3">
      <c r="E896" s="44"/>
    </row>
    <row r="897" spans="5:5" s="14" customFormat="1" ht="15" customHeight="1" x14ac:dyDescent="0.3">
      <c r="E897" s="44"/>
    </row>
    <row r="898" spans="5:5" s="14" customFormat="1" ht="15" customHeight="1" x14ac:dyDescent="0.3">
      <c r="E898" s="44"/>
    </row>
    <row r="899" spans="5:5" s="14" customFormat="1" ht="15" customHeight="1" x14ac:dyDescent="0.3">
      <c r="E899" s="44"/>
    </row>
    <row r="900" spans="5:5" s="14" customFormat="1" ht="15" customHeight="1" x14ac:dyDescent="0.3">
      <c r="E900" s="44"/>
    </row>
    <row r="901" spans="5:5" s="14" customFormat="1" ht="15" customHeight="1" x14ac:dyDescent="0.3">
      <c r="E901" s="44"/>
    </row>
    <row r="902" spans="5:5" s="14" customFormat="1" ht="15" customHeight="1" x14ac:dyDescent="0.3">
      <c r="E902" s="44"/>
    </row>
    <row r="903" spans="5:5" s="14" customFormat="1" ht="15" customHeight="1" x14ac:dyDescent="0.3">
      <c r="E903" s="44"/>
    </row>
    <row r="904" spans="5:5" s="14" customFormat="1" ht="15" customHeight="1" x14ac:dyDescent="0.3">
      <c r="E904" s="44"/>
    </row>
    <row r="905" spans="5:5" s="14" customFormat="1" ht="15" customHeight="1" x14ac:dyDescent="0.3">
      <c r="E905" s="44"/>
    </row>
    <row r="906" spans="5:5" s="14" customFormat="1" ht="15" customHeight="1" x14ac:dyDescent="0.3">
      <c r="E906" s="44"/>
    </row>
    <row r="907" spans="5:5" s="14" customFormat="1" ht="15" customHeight="1" x14ac:dyDescent="0.3">
      <c r="E907" s="44"/>
    </row>
    <row r="908" spans="5:5" s="14" customFormat="1" ht="15" customHeight="1" x14ac:dyDescent="0.3">
      <c r="E908" s="44"/>
    </row>
    <row r="909" spans="5:5" s="14" customFormat="1" ht="15" customHeight="1" x14ac:dyDescent="0.3">
      <c r="E909" s="44"/>
    </row>
    <row r="910" spans="5:5" s="14" customFormat="1" ht="15" customHeight="1" x14ac:dyDescent="0.3">
      <c r="E910" s="44"/>
    </row>
    <row r="911" spans="5:5" s="14" customFormat="1" ht="15" customHeight="1" x14ac:dyDescent="0.3">
      <c r="E911" s="44"/>
    </row>
    <row r="912" spans="5:5" s="14" customFormat="1" ht="15" customHeight="1" x14ac:dyDescent="0.3">
      <c r="E912" s="44"/>
    </row>
    <row r="913" spans="5:5" s="14" customFormat="1" ht="15" customHeight="1" x14ac:dyDescent="0.3">
      <c r="E913" s="44"/>
    </row>
    <row r="914" spans="5:5" s="14" customFormat="1" ht="15" customHeight="1" x14ac:dyDescent="0.3">
      <c r="E914" s="44"/>
    </row>
    <row r="915" spans="5:5" s="14" customFormat="1" ht="15" customHeight="1" x14ac:dyDescent="0.3">
      <c r="E915" s="44"/>
    </row>
    <row r="916" spans="5:5" s="14" customFormat="1" ht="15" customHeight="1" x14ac:dyDescent="0.3">
      <c r="E916" s="44"/>
    </row>
    <row r="917" spans="5:5" s="14" customFormat="1" ht="15" customHeight="1" x14ac:dyDescent="0.3">
      <c r="E917" s="44"/>
    </row>
    <row r="918" spans="5:5" s="14" customFormat="1" ht="15" customHeight="1" x14ac:dyDescent="0.3">
      <c r="E918" s="44"/>
    </row>
    <row r="919" spans="5:5" s="14" customFormat="1" ht="15" customHeight="1" x14ac:dyDescent="0.3">
      <c r="E919" s="44"/>
    </row>
    <row r="920" spans="5:5" s="14" customFormat="1" ht="15" customHeight="1" x14ac:dyDescent="0.3">
      <c r="E920" s="44"/>
    </row>
    <row r="921" spans="5:5" s="14" customFormat="1" ht="15" customHeight="1" x14ac:dyDescent="0.3">
      <c r="E921" s="44"/>
    </row>
    <row r="922" spans="5:5" s="14" customFormat="1" ht="15" customHeight="1" x14ac:dyDescent="0.3">
      <c r="E922" s="44"/>
    </row>
    <row r="923" spans="5:5" s="14" customFormat="1" ht="15" customHeight="1" x14ac:dyDescent="0.3">
      <c r="E923" s="44"/>
    </row>
    <row r="924" spans="5:5" s="14" customFormat="1" ht="15" customHeight="1" x14ac:dyDescent="0.3">
      <c r="E924" s="44"/>
    </row>
    <row r="925" spans="5:5" s="14" customFormat="1" ht="15" customHeight="1" x14ac:dyDescent="0.3">
      <c r="E925" s="44"/>
    </row>
    <row r="926" spans="5:5" s="14" customFormat="1" ht="15" customHeight="1" x14ac:dyDescent="0.3">
      <c r="E926" s="44"/>
    </row>
    <row r="927" spans="5:5" s="14" customFormat="1" ht="15" customHeight="1" x14ac:dyDescent="0.3">
      <c r="E927" s="44"/>
    </row>
    <row r="928" spans="5:5" s="14" customFormat="1" ht="15" customHeight="1" x14ac:dyDescent="0.3">
      <c r="E928" s="44"/>
    </row>
    <row r="929" spans="5:5" s="14" customFormat="1" ht="15" customHeight="1" x14ac:dyDescent="0.3">
      <c r="E929" s="44"/>
    </row>
    <row r="930" spans="5:5" s="14" customFormat="1" ht="15" customHeight="1" x14ac:dyDescent="0.3">
      <c r="E930" s="44"/>
    </row>
    <row r="931" spans="5:5" s="14" customFormat="1" ht="15" customHeight="1" x14ac:dyDescent="0.3">
      <c r="E931" s="44"/>
    </row>
    <row r="932" spans="5:5" s="14" customFormat="1" ht="15" customHeight="1" x14ac:dyDescent="0.3">
      <c r="E932" s="44"/>
    </row>
    <row r="933" spans="5:5" s="14" customFormat="1" ht="15" customHeight="1" x14ac:dyDescent="0.3">
      <c r="E933" s="44"/>
    </row>
    <row r="934" spans="5:5" s="14" customFormat="1" ht="15" customHeight="1" x14ac:dyDescent="0.3">
      <c r="E934" s="44"/>
    </row>
    <row r="935" spans="5:5" s="14" customFormat="1" ht="15" customHeight="1" x14ac:dyDescent="0.3">
      <c r="E935" s="44"/>
    </row>
    <row r="936" spans="5:5" s="14" customFormat="1" ht="15" customHeight="1" x14ac:dyDescent="0.3">
      <c r="E936" s="44"/>
    </row>
    <row r="937" spans="5:5" s="14" customFormat="1" ht="15" customHeight="1" x14ac:dyDescent="0.3">
      <c r="E937" s="44"/>
    </row>
    <row r="938" spans="5:5" s="14" customFormat="1" ht="15" customHeight="1" x14ac:dyDescent="0.3">
      <c r="E938" s="44"/>
    </row>
    <row r="939" spans="5:5" s="14" customFormat="1" ht="15" customHeight="1" x14ac:dyDescent="0.3">
      <c r="E939" s="44"/>
    </row>
    <row r="940" spans="5:5" s="14" customFormat="1" ht="15" customHeight="1" x14ac:dyDescent="0.3">
      <c r="E940" s="44"/>
    </row>
    <row r="941" spans="5:5" s="14" customFormat="1" ht="15" customHeight="1" x14ac:dyDescent="0.3">
      <c r="E941" s="44"/>
    </row>
    <row r="942" spans="5:5" s="14" customFormat="1" ht="15" customHeight="1" x14ac:dyDescent="0.3">
      <c r="E942" s="44"/>
    </row>
    <row r="943" spans="5:5" s="14" customFormat="1" ht="15" customHeight="1" x14ac:dyDescent="0.3">
      <c r="E943" s="44"/>
    </row>
    <row r="944" spans="5:5" s="14" customFormat="1" ht="15" customHeight="1" x14ac:dyDescent="0.3">
      <c r="E944" s="44"/>
    </row>
    <row r="945" spans="5:5" s="14" customFormat="1" ht="15" customHeight="1" x14ac:dyDescent="0.3">
      <c r="E945" s="44"/>
    </row>
    <row r="946" spans="5:5" s="14" customFormat="1" ht="15" customHeight="1" x14ac:dyDescent="0.3">
      <c r="E946" s="44"/>
    </row>
    <row r="947" spans="5:5" s="14" customFormat="1" ht="15" customHeight="1" x14ac:dyDescent="0.3">
      <c r="E947" s="44"/>
    </row>
    <row r="948" spans="5:5" s="14" customFormat="1" ht="15" customHeight="1" x14ac:dyDescent="0.3">
      <c r="E948" s="44"/>
    </row>
    <row r="949" spans="5:5" s="14" customFormat="1" ht="15" customHeight="1" x14ac:dyDescent="0.3">
      <c r="E949" s="44"/>
    </row>
    <row r="950" spans="5:5" s="14" customFormat="1" ht="15" customHeight="1" x14ac:dyDescent="0.3">
      <c r="E950" s="44"/>
    </row>
    <row r="951" spans="5:5" s="14" customFormat="1" ht="15" customHeight="1" x14ac:dyDescent="0.3">
      <c r="E951" s="44"/>
    </row>
    <row r="952" spans="5:5" s="14" customFormat="1" ht="15" customHeight="1" x14ac:dyDescent="0.3">
      <c r="E952" s="44"/>
    </row>
    <row r="953" spans="5:5" s="14" customFormat="1" ht="15" customHeight="1" x14ac:dyDescent="0.3">
      <c r="E953" s="44"/>
    </row>
    <row r="954" spans="5:5" s="14" customFormat="1" ht="15" customHeight="1" x14ac:dyDescent="0.3">
      <c r="E954" s="44"/>
    </row>
    <row r="955" spans="5:5" s="14" customFormat="1" ht="15" customHeight="1" x14ac:dyDescent="0.3">
      <c r="E955" s="44"/>
    </row>
    <row r="956" spans="5:5" s="14" customFormat="1" ht="15" customHeight="1" x14ac:dyDescent="0.3">
      <c r="E956" s="44"/>
    </row>
    <row r="957" spans="5:5" s="14" customFormat="1" ht="15" customHeight="1" x14ac:dyDescent="0.3">
      <c r="E957" s="44"/>
    </row>
    <row r="958" spans="5:5" s="14" customFormat="1" ht="15" customHeight="1" x14ac:dyDescent="0.3">
      <c r="E958" s="44"/>
    </row>
    <row r="959" spans="5:5" s="14" customFormat="1" ht="15" customHeight="1" x14ac:dyDescent="0.3">
      <c r="E959" s="44"/>
    </row>
    <row r="960" spans="5:5" s="14" customFormat="1" ht="15" customHeight="1" x14ac:dyDescent="0.3">
      <c r="E960" s="44"/>
    </row>
    <row r="961" spans="5:5" s="14" customFormat="1" ht="15" customHeight="1" x14ac:dyDescent="0.3">
      <c r="E961" s="44"/>
    </row>
    <row r="962" spans="5:5" s="14" customFormat="1" ht="15" customHeight="1" x14ac:dyDescent="0.3">
      <c r="E962" s="44"/>
    </row>
    <row r="963" spans="5:5" s="14" customFormat="1" ht="15" customHeight="1" x14ac:dyDescent="0.3">
      <c r="E963" s="44"/>
    </row>
    <row r="964" spans="5:5" s="14" customFormat="1" ht="15" customHeight="1" x14ac:dyDescent="0.3">
      <c r="E964" s="44"/>
    </row>
    <row r="965" spans="5:5" s="14" customFormat="1" ht="15" customHeight="1" x14ac:dyDescent="0.3">
      <c r="E965" s="44"/>
    </row>
    <row r="966" spans="5:5" s="14" customFormat="1" ht="15" customHeight="1" x14ac:dyDescent="0.3">
      <c r="E966" s="44"/>
    </row>
    <row r="967" spans="5:5" s="14" customFormat="1" ht="15" customHeight="1" x14ac:dyDescent="0.3">
      <c r="E967" s="44"/>
    </row>
    <row r="968" spans="5:5" s="14" customFormat="1" ht="15" customHeight="1" x14ac:dyDescent="0.3">
      <c r="E968" s="44"/>
    </row>
    <row r="969" spans="5:5" s="14" customFormat="1" ht="15" customHeight="1" x14ac:dyDescent="0.3">
      <c r="E969" s="44"/>
    </row>
    <row r="970" spans="5:5" s="14" customFormat="1" ht="15" customHeight="1" x14ac:dyDescent="0.3">
      <c r="E970" s="44"/>
    </row>
    <row r="971" spans="5:5" s="14" customFormat="1" ht="15" customHeight="1" x14ac:dyDescent="0.3">
      <c r="E971" s="44"/>
    </row>
    <row r="972" spans="5:5" s="14" customFormat="1" ht="15" customHeight="1" x14ac:dyDescent="0.3">
      <c r="E972" s="44"/>
    </row>
    <row r="973" spans="5:5" s="14" customFormat="1" ht="15" customHeight="1" x14ac:dyDescent="0.3">
      <c r="E973" s="44"/>
    </row>
    <row r="974" spans="5:5" s="14" customFormat="1" ht="15" customHeight="1" x14ac:dyDescent="0.3">
      <c r="E974" s="44"/>
    </row>
    <row r="975" spans="5:5" s="14" customFormat="1" ht="15" customHeight="1" x14ac:dyDescent="0.3">
      <c r="E975" s="44"/>
    </row>
    <row r="976" spans="5:5" s="14" customFormat="1" ht="15" customHeight="1" x14ac:dyDescent="0.3">
      <c r="E976" s="44"/>
    </row>
    <row r="977" spans="5:5" s="14" customFormat="1" ht="15" customHeight="1" x14ac:dyDescent="0.3">
      <c r="E977" s="44"/>
    </row>
    <row r="978" spans="5:5" s="14" customFormat="1" ht="15" customHeight="1" x14ac:dyDescent="0.3">
      <c r="E978" s="44"/>
    </row>
    <row r="979" spans="5:5" s="14" customFormat="1" ht="15" customHeight="1" x14ac:dyDescent="0.3">
      <c r="E979" s="44"/>
    </row>
    <row r="980" spans="5:5" s="14" customFormat="1" ht="15" customHeight="1" x14ac:dyDescent="0.3">
      <c r="E980" s="44"/>
    </row>
    <row r="981" spans="5:5" s="14" customFormat="1" ht="15" customHeight="1" x14ac:dyDescent="0.3">
      <c r="E981" s="44"/>
    </row>
    <row r="982" spans="5:5" s="14" customFormat="1" ht="15" customHeight="1" x14ac:dyDescent="0.3">
      <c r="E982" s="44"/>
    </row>
    <row r="983" spans="5:5" s="14" customFormat="1" ht="15" customHeight="1" x14ac:dyDescent="0.3">
      <c r="E983" s="44"/>
    </row>
    <row r="984" spans="5:5" s="14" customFormat="1" ht="15" customHeight="1" x14ac:dyDescent="0.3">
      <c r="E984" s="44"/>
    </row>
    <row r="985" spans="5:5" s="14" customFormat="1" ht="15" customHeight="1" x14ac:dyDescent="0.3">
      <c r="E985" s="44"/>
    </row>
    <row r="986" spans="5:5" s="14" customFormat="1" ht="15" customHeight="1" x14ac:dyDescent="0.3">
      <c r="E986" s="44"/>
    </row>
    <row r="987" spans="5:5" s="14" customFormat="1" ht="15" customHeight="1" x14ac:dyDescent="0.3">
      <c r="E987" s="44"/>
    </row>
    <row r="988" spans="5:5" s="14" customFormat="1" ht="15" customHeight="1" x14ac:dyDescent="0.3">
      <c r="E988" s="44"/>
    </row>
    <row r="989" spans="5:5" s="14" customFormat="1" ht="15" customHeight="1" x14ac:dyDescent="0.3">
      <c r="E989" s="44"/>
    </row>
    <row r="990" spans="5:5" s="14" customFormat="1" ht="15" customHeight="1" x14ac:dyDescent="0.3">
      <c r="E990" s="44"/>
    </row>
    <row r="991" spans="5:5" s="14" customFormat="1" ht="15" customHeight="1" x14ac:dyDescent="0.3">
      <c r="E991" s="44"/>
    </row>
    <row r="992" spans="5:5" s="14" customFormat="1" ht="15" customHeight="1" x14ac:dyDescent="0.3">
      <c r="E992" s="44"/>
    </row>
    <row r="993" spans="5:5" s="14" customFormat="1" ht="15" customHeight="1" x14ac:dyDescent="0.3">
      <c r="E993" s="44"/>
    </row>
    <row r="994" spans="5:5" s="14" customFormat="1" ht="15" customHeight="1" x14ac:dyDescent="0.3">
      <c r="E994" s="44"/>
    </row>
    <row r="995" spans="5:5" s="14" customFormat="1" ht="15" customHeight="1" x14ac:dyDescent="0.3">
      <c r="E995" s="44"/>
    </row>
    <row r="996" spans="5:5" s="14" customFormat="1" ht="15" customHeight="1" x14ac:dyDescent="0.3">
      <c r="E996" s="44"/>
    </row>
    <row r="997" spans="5:5" s="14" customFormat="1" ht="15" customHeight="1" x14ac:dyDescent="0.3">
      <c r="E997" s="44"/>
    </row>
    <row r="998" spans="5:5" s="14" customFormat="1" ht="15" customHeight="1" x14ac:dyDescent="0.3">
      <c r="E998" s="44"/>
    </row>
    <row r="999" spans="5:5" s="14" customFormat="1" ht="15" customHeight="1" x14ac:dyDescent="0.3">
      <c r="E999" s="44"/>
    </row>
    <row r="1000" spans="5:5" s="14" customFormat="1" ht="15" customHeight="1" x14ac:dyDescent="0.3">
      <c r="E1000" s="44"/>
    </row>
    <row r="1001" spans="5:5" s="14" customFormat="1" ht="15" customHeight="1" x14ac:dyDescent="0.3">
      <c r="E1001" s="44"/>
    </row>
    <row r="1002" spans="5:5" s="14" customFormat="1" ht="15" customHeight="1" x14ac:dyDescent="0.3">
      <c r="E1002" s="44"/>
    </row>
    <row r="1003" spans="5:5" s="14" customFormat="1" ht="15" customHeight="1" x14ac:dyDescent="0.3">
      <c r="E1003" s="44"/>
    </row>
    <row r="1004" spans="5:5" s="14" customFormat="1" ht="15" customHeight="1" x14ac:dyDescent="0.3">
      <c r="E1004" s="44"/>
    </row>
    <row r="1005" spans="5:5" s="14" customFormat="1" ht="15" customHeight="1" x14ac:dyDescent="0.3">
      <c r="E1005" s="44"/>
    </row>
    <row r="1006" spans="5:5" s="14" customFormat="1" ht="15" customHeight="1" x14ac:dyDescent="0.3">
      <c r="E1006" s="44"/>
    </row>
    <row r="1007" spans="5:5" s="14" customFormat="1" ht="15" customHeight="1" x14ac:dyDescent="0.3">
      <c r="E1007" s="44"/>
    </row>
    <row r="1008" spans="5:5" s="14" customFormat="1" ht="15" customHeight="1" x14ac:dyDescent="0.3">
      <c r="E1008" s="44"/>
    </row>
    <row r="1009" spans="5:5" s="14" customFormat="1" ht="15" customHeight="1" x14ac:dyDescent="0.3">
      <c r="E1009" s="44"/>
    </row>
    <row r="1010" spans="5:5" s="14" customFormat="1" ht="15" customHeight="1" x14ac:dyDescent="0.3">
      <c r="E1010" s="44"/>
    </row>
    <row r="1011" spans="5:5" s="14" customFormat="1" ht="15" customHeight="1" x14ac:dyDescent="0.3">
      <c r="E1011" s="44"/>
    </row>
    <row r="1012" spans="5:5" s="14" customFormat="1" ht="15" customHeight="1" x14ac:dyDescent="0.3">
      <c r="E1012" s="44"/>
    </row>
    <row r="1013" spans="5:5" s="14" customFormat="1" ht="15" customHeight="1" x14ac:dyDescent="0.3">
      <c r="E1013" s="44"/>
    </row>
    <row r="1014" spans="5:5" s="14" customFormat="1" ht="15" customHeight="1" x14ac:dyDescent="0.3">
      <c r="E1014" s="44"/>
    </row>
    <row r="1015" spans="5:5" s="14" customFormat="1" ht="15" customHeight="1" x14ac:dyDescent="0.3">
      <c r="E1015" s="44"/>
    </row>
    <row r="1016" spans="5:5" s="14" customFormat="1" ht="15" customHeight="1" x14ac:dyDescent="0.3">
      <c r="E1016" s="44"/>
    </row>
    <row r="1017" spans="5:5" s="14" customFormat="1" ht="15" customHeight="1" x14ac:dyDescent="0.3">
      <c r="E1017" s="44"/>
    </row>
    <row r="1018" spans="5:5" s="14" customFormat="1" ht="15" customHeight="1" x14ac:dyDescent="0.3">
      <c r="E1018" s="44"/>
    </row>
    <row r="1019" spans="5:5" s="14" customFormat="1" ht="15" customHeight="1" x14ac:dyDescent="0.3">
      <c r="E1019" s="44"/>
    </row>
    <row r="1020" spans="5:5" s="14" customFormat="1" ht="15" customHeight="1" x14ac:dyDescent="0.3">
      <c r="E1020" s="44"/>
    </row>
    <row r="1021" spans="5:5" s="14" customFormat="1" ht="15" customHeight="1" x14ac:dyDescent="0.3">
      <c r="E1021" s="44"/>
    </row>
    <row r="1022" spans="5:5" s="14" customFormat="1" ht="15" customHeight="1" x14ac:dyDescent="0.3">
      <c r="E1022" s="44"/>
    </row>
    <row r="1023" spans="5:5" s="14" customFormat="1" ht="15" customHeight="1" x14ac:dyDescent="0.3">
      <c r="E1023" s="44"/>
    </row>
    <row r="1024" spans="5:5" s="14" customFormat="1" ht="15" customHeight="1" x14ac:dyDescent="0.3">
      <c r="E1024" s="44"/>
    </row>
    <row r="1025" spans="5:5" s="14" customFormat="1" ht="15" customHeight="1" x14ac:dyDescent="0.3">
      <c r="E1025" s="44"/>
    </row>
    <row r="1026" spans="5:5" s="14" customFormat="1" ht="15" customHeight="1" x14ac:dyDescent="0.3">
      <c r="E1026" s="44"/>
    </row>
    <row r="1027" spans="5:5" s="14" customFormat="1" ht="15" customHeight="1" x14ac:dyDescent="0.3">
      <c r="E1027" s="44"/>
    </row>
    <row r="1028" spans="5:5" s="14" customFormat="1" ht="15" customHeight="1" x14ac:dyDescent="0.3">
      <c r="E1028" s="44"/>
    </row>
    <row r="1029" spans="5:5" s="14" customFormat="1" ht="15" customHeight="1" x14ac:dyDescent="0.3">
      <c r="E1029" s="44"/>
    </row>
    <row r="1030" spans="5:5" s="14" customFormat="1" ht="15" customHeight="1" x14ac:dyDescent="0.3">
      <c r="E1030" s="44"/>
    </row>
    <row r="1031" spans="5:5" s="14" customFormat="1" ht="15" customHeight="1" x14ac:dyDescent="0.3">
      <c r="E1031" s="44"/>
    </row>
    <row r="1032" spans="5:5" s="14" customFormat="1" ht="15" customHeight="1" x14ac:dyDescent="0.3">
      <c r="E1032" s="44"/>
    </row>
    <row r="1033" spans="5:5" s="14" customFormat="1" ht="15" customHeight="1" x14ac:dyDescent="0.3">
      <c r="E1033" s="44"/>
    </row>
    <row r="1034" spans="5:5" s="14" customFormat="1" ht="15" customHeight="1" x14ac:dyDescent="0.3">
      <c r="E1034" s="44"/>
    </row>
    <row r="1035" spans="5:5" s="14" customFormat="1" ht="15" customHeight="1" x14ac:dyDescent="0.3">
      <c r="E1035" s="44"/>
    </row>
    <row r="1036" spans="5:5" s="14" customFormat="1" ht="15" customHeight="1" x14ac:dyDescent="0.3">
      <c r="E1036" s="44"/>
    </row>
    <row r="1037" spans="5:5" s="14" customFormat="1" ht="15" customHeight="1" x14ac:dyDescent="0.3">
      <c r="E1037" s="44"/>
    </row>
    <row r="1038" spans="5:5" s="14" customFormat="1" ht="15" customHeight="1" x14ac:dyDescent="0.3">
      <c r="E1038" s="44"/>
    </row>
    <row r="1039" spans="5:5" s="14" customFormat="1" ht="15" customHeight="1" x14ac:dyDescent="0.3">
      <c r="E1039" s="44"/>
    </row>
    <row r="1040" spans="5:5" s="14" customFormat="1" ht="15" customHeight="1" x14ac:dyDescent="0.3">
      <c r="E1040" s="44"/>
    </row>
    <row r="1041" spans="5:5" s="14" customFormat="1" ht="15" customHeight="1" x14ac:dyDescent="0.3">
      <c r="E1041" s="44"/>
    </row>
    <row r="1042" spans="5:5" s="14" customFormat="1" ht="15" customHeight="1" x14ac:dyDescent="0.3">
      <c r="E1042" s="44"/>
    </row>
    <row r="1043" spans="5:5" s="14" customFormat="1" ht="15" customHeight="1" x14ac:dyDescent="0.3">
      <c r="E1043" s="44"/>
    </row>
    <row r="1044" spans="5:5" s="14" customFormat="1" ht="15" customHeight="1" x14ac:dyDescent="0.3">
      <c r="E1044" s="44"/>
    </row>
    <row r="1045" spans="5:5" s="14" customFormat="1" ht="15" customHeight="1" x14ac:dyDescent="0.3">
      <c r="E1045" s="44"/>
    </row>
    <row r="1046" spans="5:5" s="14" customFormat="1" ht="15" customHeight="1" x14ac:dyDescent="0.3">
      <c r="E1046" s="44"/>
    </row>
    <row r="1047" spans="5:5" s="14" customFormat="1" ht="15" customHeight="1" x14ac:dyDescent="0.3">
      <c r="E1047" s="44"/>
    </row>
    <row r="1048" spans="5:5" s="14" customFormat="1" ht="15" customHeight="1" x14ac:dyDescent="0.3">
      <c r="E1048" s="44"/>
    </row>
    <row r="1049" spans="5:5" s="14" customFormat="1" ht="15" customHeight="1" x14ac:dyDescent="0.3">
      <c r="E1049" s="44"/>
    </row>
    <row r="1050" spans="5:5" s="14" customFormat="1" ht="15" customHeight="1" x14ac:dyDescent="0.3">
      <c r="E1050" s="44"/>
    </row>
    <row r="1051" spans="5:5" s="14" customFormat="1" ht="15" customHeight="1" x14ac:dyDescent="0.3">
      <c r="E1051" s="44"/>
    </row>
    <row r="1052" spans="5:5" s="14" customFormat="1" ht="15" customHeight="1" x14ac:dyDescent="0.3">
      <c r="E1052" s="44"/>
    </row>
    <row r="1053" spans="5:5" s="14" customFormat="1" ht="15" customHeight="1" x14ac:dyDescent="0.3">
      <c r="E1053" s="44"/>
    </row>
    <row r="1054" spans="5:5" s="14" customFormat="1" ht="15" customHeight="1" x14ac:dyDescent="0.3">
      <c r="E1054" s="44"/>
    </row>
    <row r="1055" spans="5:5" s="14" customFormat="1" ht="15" customHeight="1" x14ac:dyDescent="0.3">
      <c r="E1055" s="44"/>
    </row>
    <row r="1056" spans="5:5" s="14" customFormat="1" ht="15" customHeight="1" x14ac:dyDescent="0.3">
      <c r="E1056" s="44"/>
    </row>
    <row r="1057" spans="5:5" s="14" customFormat="1" ht="15" customHeight="1" x14ac:dyDescent="0.3">
      <c r="E1057" s="44"/>
    </row>
    <row r="1058" spans="5:5" s="14" customFormat="1" ht="15" customHeight="1" x14ac:dyDescent="0.3">
      <c r="E1058" s="44"/>
    </row>
    <row r="1059" spans="5:5" s="14" customFormat="1" ht="15" customHeight="1" x14ac:dyDescent="0.3">
      <c r="E1059" s="44"/>
    </row>
    <row r="1060" spans="5:5" s="14" customFormat="1" ht="15" customHeight="1" x14ac:dyDescent="0.3">
      <c r="E1060" s="44"/>
    </row>
    <row r="1061" spans="5:5" s="14" customFormat="1" ht="15" customHeight="1" x14ac:dyDescent="0.3">
      <c r="E1061" s="44"/>
    </row>
    <row r="1062" spans="5:5" s="14" customFormat="1" ht="15" customHeight="1" x14ac:dyDescent="0.3">
      <c r="E1062" s="44"/>
    </row>
    <row r="1063" spans="5:5" s="14" customFormat="1" ht="15" customHeight="1" x14ac:dyDescent="0.3">
      <c r="E1063" s="44"/>
    </row>
    <row r="1064" spans="5:5" s="14" customFormat="1" ht="15" customHeight="1" x14ac:dyDescent="0.3">
      <c r="E1064" s="44"/>
    </row>
    <row r="1065" spans="5:5" s="14" customFormat="1" ht="15" customHeight="1" x14ac:dyDescent="0.3">
      <c r="E1065" s="44"/>
    </row>
    <row r="1066" spans="5:5" s="14" customFormat="1" ht="15" customHeight="1" x14ac:dyDescent="0.3">
      <c r="E1066" s="44"/>
    </row>
    <row r="1067" spans="5:5" s="14" customFormat="1" ht="15" customHeight="1" x14ac:dyDescent="0.3">
      <c r="E1067" s="44"/>
    </row>
    <row r="1068" spans="5:5" s="14" customFormat="1" ht="15" customHeight="1" x14ac:dyDescent="0.3">
      <c r="E1068" s="44"/>
    </row>
    <row r="1069" spans="5:5" s="14" customFormat="1" ht="15" customHeight="1" x14ac:dyDescent="0.3">
      <c r="E1069" s="44"/>
    </row>
    <row r="1070" spans="5:5" s="14" customFormat="1" ht="15" customHeight="1" x14ac:dyDescent="0.3">
      <c r="E1070" s="44"/>
    </row>
    <row r="1071" spans="5:5" s="14" customFormat="1" ht="15" customHeight="1" x14ac:dyDescent="0.3">
      <c r="E1071" s="44"/>
    </row>
    <row r="1072" spans="5:5" s="14" customFormat="1" ht="15" customHeight="1" x14ac:dyDescent="0.3">
      <c r="E1072" s="44"/>
    </row>
    <row r="1073" spans="5:5" s="14" customFormat="1" ht="15" customHeight="1" x14ac:dyDescent="0.3">
      <c r="E1073" s="44"/>
    </row>
    <row r="1074" spans="5:5" s="14" customFormat="1" ht="15" customHeight="1" x14ac:dyDescent="0.3">
      <c r="E1074" s="44"/>
    </row>
    <row r="1075" spans="5:5" s="14" customFormat="1" ht="15" customHeight="1" x14ac:dyDescent="0.3">
      <c r="E1075" s="44"/>
    </row>
    <row r="1076" spans="5:5" s="14" customFormat="1" ht="15" customHeight="1" x14ac:dyDescent="0.3">
      <c r="E1076" s="44"/>
    </row>
    <row r="1077" spans="5:5" s="14" customFormat="1" ht="15" customHeight="1" x14ac:dyDescent="0.3">
      <c r="E1077" s="44"/>
    </row>
    <row r="1078" spans="5:5" s="14" customFormat="1" ht="15" customHeight="1" x14ac:dyDescent="0.3">
      <c r="E1078" s="44"/>
    </row>
    <row r="1079" spans="5:5" s="14" customFormat="1" ht="15" customHeight="1" x14ac:dyDescent="0.3">
      <c r="E1079" s="44"/>
    </row>
    <row r="1080" spans="5:5" s="14" customFormat="1" ht="15" customHeight="1" x14ac:dyDescent="0.3">
      <c r="E1080" s="44"/>
    </row>
    <row r="1081" spans="5:5" s="14" customFormat="1" ht="15" customHeight="1" x14ac:dyDescent="0.3">
      <c r="E1081" s="44"/>
    </row>
    <row r="1082" spans="5:5" s="14" customFormat="1" ht="15" customHeight="1" x14ac:dyDescent="0.3">
      <c r="E1082" s="44"/>
    </row>
    <row r="1083" spans="5:5" s="14" customFormat="1" ht="15" customHeight="1" x14ac:dyDescent="0.3">
      <c r="E1083" s="44"/>
    </row>
    <row r="1084" spans="5:5" s="14" customFormat="1" ht="15" customHeight="1" x14ac:dyDescent="0.3">
      <c r="E1084" s="44"/>
    </row>
    <row r="1085" spans="5:5" s="14" customFormat="1" ht="15" customHeight="1" x14ac:dyDescent="0.3">
      <c r="E1085" s="44"/>
    </row>
    <row r="1086" spans="5:5" s="14" customFormat="1" ht="15" customHeight="1" x14ac:dyDescent="0.3">
      <c r="E1086" s="44"/>
    </row>
    <row r="1087" spans="5:5" s="14" customFormat="1" ht="15" customHeight="1" x14ac:dyDescent="0.3">
      <c r="E1087" s="44"/>
    </row>
    <row r="1088" spans="5:5" s="14" customFormat="1" ht="15" customHeight="1" x14ac:dyDescent="0.3">
      <c r="E1088" s="44"/>
    </row>
    <row r="1089" spans="5:5" s="14" customFormat="1" ht="15" customHeight="1" x14ac:dyDescent="0.3">
      <c r="E1089" s="44"/>
    </row>
    <row r="1090" spans="5:5" s="14" customFormat="1" ht="15" customHeight="1" x14ac:dyDescent="0.3">
      <c r="E1090" s="44"/>
    </row>
    <row r="1091" spans="5:5" s="14" customFormat="1" ht="15" customHeight="1" x14ac:dyDescent="0.3">
      <c r="E1091" s="44"/>
    </row>
    <row r="1092" spans="5:5" s="14" customFormat="1" ht="15" customHeight="1" x14ac:dyDescent="0.3">
      <c r="E1092" s="44"/>
    </row>
    <row r="1093" spans="5:5" s="14" customFormat="1" ht="15" customHeight="1" x14ac:dyDescent="0.3">
      <c r="E1093" s="44"/>
    </row>
    <row r="1094" spans="5:5" s="14" customFormat="1" ht="15" customHeight="1" x14ac:dyDescent="0.3">
      <c r="E1094" s="44"/>
    </row>
    <row r="1095" spans="5:5" s="14" customFormat="1" ht="15" customHeight="1" x14ac:dyDescent="0.3">
      <c r="E1095" s="44"/>
    </row>
    <row r="1096" spans="5:5" s="14" customFormat="1" ht="15" customHeight="1" x14ac:dyDescent="0.3">
      <c r="E1096" s="44"/>
    </row>
    <row r="1097" spans="5:5" s="14" customFormat="1" ht="15" customHeight="1" x14ac:dyDescent="0.3">
      <c r="E1097" s="44"/>
    </row>
    <row r="1098" spans="5:5" s="14" customFormat="1" ht="15" customHeight="1" x14ac:dyDescent="0.3">
      <c r="E1098" s="44"/>
    </row>
    <row r="1099" spans="5:5" s="14" customFormat="1" ht="15" customHeight="1" x14ac:dyDescent="0.3">
      <c r="E1099" s="44"/>
    </row>
    <row r="1100" spans="5:5" s="14" customFormat="1" ht="15" customHeight="1" x14ac:dyDescent="0.3">
      <c r="E1100" s="44"/>
    </row>
    <row r="1101" spans="5:5" s="14" customFormat="1" ht="15" customHeight="1" x14ac:dyDescent="0.3">
      <c r="E1101" s="44"/>
    </row>
    <row r="1102" spans="5:5" s="14" customFormat="1" ht="15" customHeight="1" x14ac:dyDescent="0.3">
      <c r="E1102" s="44"/>
    </row>
    <row r="1103" spans="5:5" s="14" customFormat="1" ht="15" customHeight="1" x14ac:dyDescent="0.3">
      <c r="E1103" s="44"/>
    </row>
    <row r="1104" spans="5:5" s="14" customFormat="1" ht="15" customHeight="1" x14ac:dyDescent="0.3">
      <c r="E1104" s="44"/>
    </row>
    <row r="1105" spans="5:5" s="14" customFormat="1" ht="15" customHeight="1" x14ac:dyDescent="0.3">
      <c r="E1105" s="44"/>
    </row>
    <row r="1106" spans="5:5" s="14" customFormat="1" ht="15" customHeight="1" x14ac:dyDescent="0.3">
      <c r="E1106" s="44"/>
    </row>
    <row r="1107" spans="5:5" s="14" customFormat="1" ht="15" customHeight="1" x14ac:dyDescent="0.3">
      <c r="E1107" s="44"/>
    </row>
    <row r="1108" spans="5:5" s="14" customFormat="1" ht="15" customHeight="1" x14ac:dyDescent="0.3">
      <c r="E1108" s="44"/>
    </row>
    <row r="1109" spans="5:5" s="14" customFormat="1" ht="15" customHeight="1" x14ac:dyDescent="0.3">
      <c r="E1109" s="44"/>
    </row>
    <row r="1110" spans="5:5" s="14" customFormat="1" ht="15" customHeight="1" x14ac:dyDescent="0.3">
      <c r="E1110" s="44"/>
    </row>
    <row r="1111" spans="5:5" s="14" customFormat="1" ht="15" customHeight="1" x14ac:dyDescent="0.3">
      <c r="E1111" s="44"/>
    </row>
    <row r="1112" spans="5:5" s="14" customFormat="1" ht="15" customHeight="1" x14ac:dyDescent="0.3">
      <c r="E1112" s="44"/>
    </row>
    <row r="1113" spans="5:5" s="14" customFormat="1" ht="15" customHeight="1" x14ac:dyDescent="0.3">
      <c r="E1113" s="44"/>
    </row>
    <row r="1114" spans="5:5" s="14" customFormat="1" ht="15" customHeight="1" x14ac:dyDescent="0.3">
      <c r="E1114" s="44"/>
    </row>
    <row r="1115" spans="5:5" s="14" customFormat="1" ht="15" customHeight="1" x14ac:dyDescent="0.3">
      <c r="E1115" s="44"/>
    </row>
    <row r="1116" spans="5:5" s="14" customFormat="1" ht="15" customHeight="1" x14ac:dyDescent="0.3">
      <c r="E1116" s="44"/>
    </row>
    <row r="1117" spans="5:5" s="14" customFormat="1" ht="15" customHeight="1" x14ac:dyDescent="0.3">
      <c r="E1117" s="44"/>
    </row>
    <row r="1118" spans="5:5" s="14" customFormat="1" ht="15" customHeight="1" x14ac:dyDescent="0.3">
      <c r="E1118" s="44"/>
    </row>
    <row r="1119" spans="5:5" s="14" customFormat="1" ht="15" customHeight="1" x14ac:dyDescent="0.3">
      <c r="E1119" s="44"/>
    </row>
    <row r="1120" spans="5:5" s="14" customFormat="1" ht="15" customHeight="1" x14ac:dyDescent="0.3">
      <c r="E1120" s="44"/>
    </row>
    <row r="1121" spans="5:5" s="14" customFormat="1" ht="15" customHeight="1" x14ac:dyDescent="0.3">
      <c r="E1121" s="44"/>
    </row>
    <row r="1122" spans="5:5" s="14" customFormat="1" ht="15" customHeight="1" x14ac:dyDescent="0.3">
      <c r="E1122" s="44"/>
    </row>
    <row r="1123" spans="5:5" s="14" customFormat="1" ht="15" customHeight="1" x14ac:dyDescent="0.3">
      <c r="E1123" s="44"/>
    </row>
    <row r="1124" spans="5:5" s="14" customFormat="1" ht="15" customHeight="1" x14ac:dyDescent="0.3">
      <c r="E1124" s="44"/>
    </row>
    <row r="1125" spans="5:5" s="14" customFormat="1" ht="15" customHeight="1" x14ac:dyDescent="0.3">
      <c r="E1125" s="44"/>
    </row>
    <row r="1126" spans="5:5" s="14" customFormat="1" ht="15" customHeight="1" x14ac:dyDescent="0.3">
      <c r="E1126" s="44"/>
    </row>
    <row r="1127" spans="5:5" s="14" customFormat="1" ht="15" customHeight="1" x14ac:dyDescent="0.3">
      <c r="E1127" s="44"/>
    </row>
    <row r="1128" spans="5:5" s="14" customFormat="1" ht="15" customHeight="1" x14ac:dyDescent="0.3">
      <c r="E1128" s="44"/>
    </row>
    <row r="1129" spans="5:5" s="14" customFormat="1" ht="15" customHeight="1" x14ac:dyDescent="0.3">
      <c r="E1129" s="44"/>
    </row>
    <row r="1130" spans="5:5" s="14" customFormat="1" ht="15" customHeight="1" x14ac:dyDescent="0.3">
      <c r="E1130" s="44"/>
    </row>
    <row r="1131" spans="5:5" s="14" customFormat="1" ht="15" customHeight="1" x14ac:dyDescent="0.3">
      <c r="E1131" s="44"/>
    </row>
    <row r="1132" spans="5:5" s="14" customFormat="1" ht="15" customHeight="1" x14ac:dyDescent="0.3">
      <c r="E1132" s="44"/>
    </row>
    <row r="1133" spans="5:5" s="14" customFormat="1" ht="15" customHeight="1" x14ac:dyDescent="0.3">
      <c r="E1133" s="44"/>
    </row>
    <row r="1134" spans="5:5" s="14" customFormat="1" ht="15" customHeight="1" x14ac:dyDescent="0.3">
      <c r="E1134" s="44"/>
    </row>
    <row r="1135" spans="5:5" s="14" customFormat="1" ht="15" customHeight="1" x14ac:dyDescent="0.3">
      <c r="E1135" s="44"/>
    </row>
    <row r="1136" spans="5:5" s="14" customFormat="1" ht="15" customHeight="1" x14ac:dyDescent="0.3">
      <c r="E1136" s="44"/>
    </row>
    <row r="1137" spans="5:5" s="14" customFormat="1" ht="15" customHeight="1" x14ac:dyDescent="0.3">
      <c r="E1137" s="44"/>
    </row>
    <row r="1138" spans="5:5" s="14" customFormat="1" ht="15" customHeight="1" x14ac:dyDescent="0.3">
      <c r="E1138" s="44"/>
    </row>
    <row r="1139" spans="5:5" s="14" customFormat="1" ht="15" customHeight="1" x14ac:dyDescent="0.3">
      <c r="E1139" s="44"/>
    </row>
    <row r="1140" spans="5:5" s="14" customFormat="1" ht="15" customHeight="1" x14ac:dyDescent="0.3">
      <c r="E1140" s="44"/>
    </row>
    <row r="1141" spans="5:5" s="14" customFormat="1" ht="15" customHeight="1" x14ac:dyDescent="0.3">
      <c r="E1141" s="44"/>
    </row>
    <row r="1142" spans="5:5" s="14" customFormat="1" ht="15" customHeight="1" x14ac:dyDescent="0.3">
      <c r="E1142" s="44"/>
    </row>
    <row r="1143" spans="5:5" s="14" customFormat="1" ht="15" customHeight="1" x14ac:dyDescent="0.3">
      <c r="E1143" s="44"/>
    </row>
    <row r="1144" spans="5:5" s="14" customFormat="1" ht="15" customHeight="1" x14ac:dyDescent="0.3">
      <c r="E1144" s="44"/>
    </row>
    <row r="1145" spans="5:5" s="14" customFormat="1" ht="15" customHeight="1" x14ac:dyDescent="0.3">
      <c r="E1145" s="44"/>
    </row>
    <row r="1146" spans="5:5" s="14" customFormat="1" ht="15" customHeight="1" x14ac:dyDescent="0.3">
      <c r="E1146" s="44"/>
    </row>
    <row r="1147" spans="5:5" s="14" customFormat="1" ht="15" customHeight="1" x14ac:dyDescent="0.3">
      <c r="E1147" s="44"/>
    </row>
    <row r="1148" spans="5:5" s="14" customFormat="1" ht="15" customHeight="1" x14ac:dyDescent="0.3">
      <c r="E1148" s="44"/>
    </row>
    <row r="1149" spans="5:5" s="14" customFormat="1" ht="15" customHeight="1" x14ac:dyDescent="0.3">
      <c r="E1149" s="44"/>
    </row>
    <row r="1150" spans="5:5" s="14" customFormat="1" ht="15" customHeight="1" x14ac:dyDescent="0.3">
      <c r="E1150" s="44"/>
    </row>
    <row r="1151" spans="5:5" s="14" customFormat="1" ht="15" customHeight="1" x14ac:dyDescent="0.3">
      <c r="E1151" s="44"/>
    </row>
    <row r="1152" spans="5:5" s="14" customFormat="1" ht="15" customHeight="1" x14ac:dyDescent="0.3">
      <c r="E1152" s="44"/>
    </row>
    <row r="1153" spans="5:5" s="14" customFormat="1" ht="15" customHeight="1" x14ac:dyDescent="0.3">
      <c r="E1153" s="44"/>
    </row>
    <row r="1154" spans="5:5" s="14" customFormat="1" ht="15" customHeight="1" x14ac:dyDescent="0.3">
      <c r="E1154" s="44"/>
    </row>
    <row r="1155" spans="5:5" s="14" customFormat="1" ht="15" customHeight="1" x14ac:dyDescent="0.3">
      <c r="E1155" s="44"/>
    </row>
    <row r="1156" spans="5:5" s="14" customFormat="1" ht="15" customHeight="1" x14ac:dyDescent="0.3">
      <c r="E1156" s="44"/>
    </row>
    <row r="1157" spans="5:5" s="14" customFormat="1" ht="15" customHeight="1" x14ac:dyDescent="0.3">
      <c r="E1157" s="44"/>
    </row>
    <row r="1158" spans="5:5" s="14" customFormat="1" ht="15" customHeight="1" x14ac:dyDescent="0.3">
      <c r="E1158" s="44"/>
    </row>
    <row r="1159" spans="5:5" s="14" customFormat="1" ht="15" customHeight="1" x14ac:dyDescent="0.3">
      <c r="E1159" s="44"/>
    </row>
    <row r="1160" spans="5:5" s="14" customFormat="1" ht="15" customHeight="1" x14ac:dyDescent="0.3">
      <c r="E1160" s="44"/>
    </row>
    <row r="1161" spans="5:5" s="14" customFormat="1" ht="15" customHeight="1" x14ac:dyDescent="0.3">
      <c r="E1161" s="44"/>
    </row>
    <row r="1162" spans="5:5" s="14" customFormat="1" ht="15" customHeight="1" x14ac:dyDescent="0.3">
      <c r="E1162" s="44"/>
    </row>
    <row r="1163" spans="5:5" s="14" customFormat="1" ht="15" customHeight="1" x14ac:dyDescent="0.3">
      <c r="E1163" s="44"/>
    </row>
    <row r="1164" spans="5:5" s="14" customFormat="1" ht="15" customHeight="1" x14ac:dyDescent="0.3">
      <c r="E1164" s="44"/>
    </row>
    <row r="1165" spans="5:5" s="14" customFormat="1" ht="15" customHeight="1" x14ac:dyDescent="0.3">
      <c r="E1165" s="44"/>
    </row>
    <row r="1166" spans="5:5" s="14" customFormat="1" ht="15" customHeight="1" x14ac:dyDescent="0.3">
      <c r="E1166" s="44"/>
    </row>
    <row r="1167" spans="5:5" s="14" customFormat="1" ht="15" customHeight="1" x14ac:dyDescent="0.3">
      <c r="E1167" s="44"/>
    </row>
    <row r="1168" spans="5:5" s="14" customFormat="1" ht="15" customHeight="1" x14ac:dyDescent="0.3">
      <c r="E1168" s="44"/>
    </row>
    <row r="1169" spans="5:5" s="14" customFormat="1" ht="15" customHeight="1" x14ac:dyDescent="0.3">
      <c r="E1169" s="44"/>
    </row>
    <row r="1170" spans="5:5" s="14" customFormat="1" ht="15" customHeight="1" x14ac:dyDescent="0.3">
      <c r="E1170" s="44"/>
    </row>
    <row r="1171" spans="5:5" s="14" customFormat="1" ht="15" customHeight="1" x14ac:dyDescent="0.3">
      <c r="E1171" s="44"/>
    </row>
    <row r="1172" spans="5:5" s="14" customFormat="1" ht="15" customHeight="1" x14ac:dyDescent="0.3">
      <c r="E1172" s="44"/>
    </row>
    <row r="1173" spans="5:5" s="14" customFormat="1" ht="15" customHeight="1" x14ac:dyDescent="0.3">
      <c r="E1173" s="44"/>
    </row>
    <row r="1174" spans="5:5" s="14" customFormat="1" ht="15" customHeight="1" x14ac:dyDescent="0.3">
      <c r="E1174" s="44"/>
    </row>
    <row r="1175" spans="5:5" s="14" customFormat="1" ht="15" customHeight="1" x14ac:dyDescent="0.3">
      <c r="E1175" s="44"/>
    </row>
    <row r="1176" spans="5:5" s="14" customFormat="1" ht="15" customHeight="1" x14ac:dyDescent="0.3">
      <c r="E1176" s="44"/>
    </row>
    <row r="1177" spans="5:5" s="14" customFormat="1" ht="15" customHeight="1" x14ac:dyDescent="0.3">
      <c r="E1177" s="44"/>
    </row>
    <row r="1178" spans="5:5" s="14" customFormat="1" ht="15" customHeight="1" x14ac:dyDescent="0.3">
      <c r="E1178" s="44"/>
    </row>
    <row r="1179" spans="5:5" s="14" customFormat="1" ht="15" customHeight="1" x14ac:dyDescent="0.3">
      <c r="E1179" s="44"/>
    </row>
    <row r="1180" spans="5:5" s="14" customFormat="1" ht="15" customHeight="1" x14ac:dyDescent="0.3">
      <c r="E1180" s="44"/>
    </row>
    <row r="1181" spans="5:5" s="14" customFormat="1" ht="15" customHeight="1" x14ac:dyDescent="0.3">
      <c r="E1181" s="44"/>
    </row>
    <row r="1182" spans="5:5" s="14" customFormat="1" ht="15" customHeight="1" x14ac:dyDescent="0.3">
      <c r="E1182" s="44"/>
    </row>
    <row r="1183" spans="5:5" s="14" customFormat="1" ht="15" customHeight="1" x14ac:dyDescent="0.3">
      <c r="E1183" s="44"/>
    </row>
    <row r="1184" spans="5:5" s="14" customFormat="1" ht="15" customHeight="1" x14ac:dyDescent="0.3">
      <c r="E1184" s="44"/>
    </row>
    <row r="1185" spans="5:5" s="14" customFormat="1" ht="15" customHeight="1" x14ac:dyDescent="0.3">
      <c r="E1185" s="44"/>
    </row>
    <row r="1186" spans="5:5" s="14" customFormat="1" ht="15" customHeight="1" x14ac:dyDescent="0.3">
      <c r="E1186" s="44"/>
    </row>
    <row r="1187" spans="5:5" s="14" customFormat="1" ht="15" customHeight="1" x14ac:dyDescent="0.3">
      <c r="E1187" s="44"/>
    </row>
    <row r="1188" spans="5:5" s="14" customFormat="1" ht="15" customHeight="1" x14ac:dyDescent="0.3">
      <c r="E1188" s="44"/>
    </row>
    <row r="1189" spans="5:5" s="14" customFormat="1" ht="15" customHeight="1" x14ac:dyDescent="0.3">
      <c r="E1189" s="44"/>
    </row>
    <row r="1190" spans="5:5" s="14" customFormat="1" ht="15" customHeight="1" x14ac:dyDescent="0.3">
      <c r="E1190" s="44"/>
    </row>
    <row r="1191" spans="5:5" s="14" customFormat="1" ht="15" customHeight="1" x14ac:dyDescent="0.3">
      <c r="E1191" s="44"/>
    </row>
    <row r="1192" spans="5:5" s="14" customFormat="1" ht="15" customHeight="1" x14ac:dyDescent="0.3">
      <c r="E1192" s="44"/>
    </row>
    <row r="1193" spans="5:5" s="14" customFormat="1" ht="15" customHeight="1" x14ac:dyDescent="0.3">
      <c r="E1193" s="44"/>
    </row>
    <row r="1194" spans="5:5" s="14" customFormat="1" ht="15" customHeight="1" x14ac:dyDescent="0.3">
      <c r="E1194" s="44"/>
    </row>
    <row r="1195" spans="5:5" s="14" customFormat="1" ht="15" customHeight="1" x14ac:dyDescent="0.3">
      <c r="E1195" s="44"/>
    </row>
    <row r="1196" spans="5:5" s="14" customFormat="1" ht="15" customHeight="1" x14ac:dyDescent="0.3">
      <c r="E1196" s="44"/>
    </row>
    <row r="1197" spans="5:5" s="14" customFormat="1" ht="15" customHeight="1" x14ac:dyDescent="0.3">
      <c r="E1197" s="44"/>
    </row>
    <row r="1198" spans="5:5" s="14" customFormat="1" ht="15" customHeight="1" x14ac:dyDescent="0.3">
      <c r="E1198" s="44"/>
    </row>
    <row r="1199" spans="5:5" s="14" customFormat="1" ht="15" customHeight="1" x14ac:dyDescent="0.3">
      <c r="E1199" s="44"/>
    </row>
    <row r="1200" spans="5:5" s="14" customFormat="1" ht="15" customHeight="1" x14ac:dyDescent="0.3">
      <c r="E1200" s="44"/>
    </row>
    <row r="1201" spans="5:5" s="14" customFormat="1" ht="15" customHeight="1" x14ac:dyDescent="0.3">
      <c r="E1201" s="44"/>
    </row>
    <row r="1202" spans="5:5" s="14" customFormat="1" ht="15" customHeight="1" x14ac:dyDescent="0.3">
      <c r="E1202" s="44"/>
    </row>
    <row r="1203" spans="5:5" s="14" customFormat="1" ht="15" customHeight="1" x14ac:dyDescent="0.3">
      <c r="E1203" s="44"/>
    </row>
    <row r="1204" spans="5:5" s="14" customFormat="1" ht="15" customHeight="1" x14ac:dyDescent="0.3">
      <c r="E1204" s="44"/>
    </row>
    <row r="1205" spans="5:5" s="14" customFormat="1" ht="15" customHeight="1" x14ac:dyDescent="0.3">
      <c r="E1205" s="44"/>
    </row>
    <row r="1206" spans="5:5" s="14" customFormat="1" ht="15" customHeight="1" x14ac:dyDescent="0.3">
      <c r="E1206" s="44"/>
    </row>
    <row r="1207" spans="5:5" s="14" customFormat="1" ht="15" customHeight="1" x14ac:dyDescent="0.3">
      <c r="E1207" s="44"/>
    </row>
    <row r="1208" spans="5:5" s="14" customFormat="1" ht="15" customHeight="1" x14ac:dyDescent="0.3">
      <c r="E1208" s="44"/>
    </row>
    <row r="1209" spans="5:5" s="14" customFormat="1" ht="15" customHeight="1" x14ac:dyDescent="0.3">
      <c r="E1209" s="44"/>
    </row>
    <row r="1210" spans="5:5" s="14" customFormat="1" ht="15" customHeight="1" x14ac:dyDescent="0.3">
      <c r="E1210" s="44"/>
    </row>
    <row r="1211" spans="5:5" s="14" customFormat="1" ht="15" customHeight="1" x14ac:dyDescent="0.3">
      <c r="E1211" s="44"/>
    </row>
    <row r="1212" spans="5:5" s="14" customFormat="1" ht="15" customHeight="1" x14ac:dyDescent="0.3">
      <c r="E1212" s="44"/>
    </row>
    <row r="1213" spans="5:5" s="14" customFormat="1" ht="15" customHeight="1" x14ac:dyDescent="0.3">
      <c r="E1213" s="44"/>
    </row>
    <row r="1214" spans="5:5" s="14" customFormat="1" ht="15" customHeight="1" x14ac:dyDescent="0.3">
      <c r="E1214" s="44"/>
    </row>
    <row r="1215" spans="5:5" s="14" customFormat="1" ht="15" customHeight="1" x14ac:dyDescent="0.3">
      <c r="E1215" s="44"/>
    </row>
    <row r="1216" spans="5:5" s="14" customFormat="1" ht="15" customHeight="1" x14ac:dyDescent="0.3">
      <c r="E1216" s="44"/>
    </row>
    <row r="1217" spans="5:5" s="14" customFormat="1" ht="15" customHeight="1" x14ac:dyDescent="0.3">
      <c r="E1217" s="44"/>
    </row>
    <row r="1218" spans="5:5" s="14" customFormat="1" ht="15" customHeight="1" x14ac:dyDescent="0.3">
      <c r="E1218" s="44"/>
    </row>
    <row r="1219" spans="5:5" s="14" customFormat="1" ht="15" customHeight="1" x14ac:dyDescent="0.3">
      <c r="E1219" s="44"/>
    </row>
    <row r="1220" spans="5:5" s="14" customFormat="1" ht="15" customHeight="1" x14ac:dyDescent="0.3">
      <c r="E1220" s="44"/>
    </row>
    <row r="1221" spans="5:5" s="14" customFormat="1" ht="15" customHeight="1" x14ac:dyDescent="0.3">
      <c r="E1221" s="44"/>
    </row>
    <row r="1222" spans="5:5" s="14" customFormat="1" ht="15" customHeight="1" x14ac:dyDescent="0.3">
      <c r="E1222" s="44"/>
    </row>
    <row r="1223" spans="5:5" s="14" customFormat="1" ht="15" customHeight="1" x14ac:dyDescent="0.3">
      <c r="E1223" s="44"/>
    </row>
    <row r="1224" spans="5:5" s="14" customFormat="1" ht="15" customHeight="1" x14ac:dyDescent="0.3">
      <c r="E1224" s="44"/>
    </row>
    <row r="1225" spans="5:5" s="14" customFormat="1" ht="15" customHeight="1" x14ac:dyDescent="0.3">
      <c r="E1225" s="44"/>
    </row>
    <row r="1226" spans="5:5" s="14" customFormat="1" ht="15" customHeight="1" x14ac:dyDescent="0.3">
      <c r="E1226" s="44"/>
    </row>
    <row r="1227" spans="5:5" s="14" customFormat="1" ht="15" customHeight="1" x14ac:dyDescent="0.3">
      <c r="E1227" s="44"/>
    </row>
    <row r="1228" spans="5:5" s="14" customFormat="1" ht="15" customHeight="1" x14ac:dyDescent="0.3">
      <c r="E1228" s="44"/>
    </row>
    <row r="1229" spans="5:5" s="14" customFormat="1" ht="15" customHeight="1" x14ac:dyDescent="0.3">
      <c r="E1229" s="44"/>
    </row>
    <row r="1230" spans="5:5" s="14" customFormat="1" ht="15" customHeight="1" x14ac:dyDescent="0.3">
      <c r="E1230" s="44"/>
    </row>
    <row r="1231" spans="5:5" s="14" customFormat="1" ht="15" customHeight="1" x14ac:dyDescent="0.3">
      <c r="E1231" s="44"/>
    </row>
    <row r="1232" spans="5:5" s="14" customFormat="1" ht="15" customHeight="1" x14ac:dyDescent="0.3">
      <c r="E1232" s="44"/>
    </row>
    <row r="1233" spans="5:5" s="14" customFormat="1" ht="15" customHeight="1" x14ac:dyDescent="0.3">
      <c r="E1233" s="44"/>
    </row>
    <row r="1234" spans="5:5" s="14" customFormat="1" ht="15" customHeight="1" x14ac:dyDescent="0.3">
      <c r="E1234" s="44"/>
    </row>
    <row r="1235" spans="5:5" s="14" customFormat="1" ht="15" customHeight="1" x14ac:dyDescent="0.3">
      <c r="E1235" s="44"/>
    </row>
    <row r="1236" spans="5:5" s="14" customFormat="1" ht="15" customHeight="1" x14ac:dyDescent="0.3">
      <c r="E1236" s="44"/>
    </row>
    <row r="1237" spans="5:5" s="14" customFormat="1" ht="15" customHeight="1" x14ac:dyDescent="0.3">
      <c r="E1237" s="44"/>
    </row>
    <row r="1238" spans="5:5" s="14" customFormat="1" ht="15" customHeight="1" x14ac:dyDescent="0.3">
      <c r="E1238" s="44"/>
    </row>
    <row r="1239" spans="5:5" s="14" customFormat="1" ht="15" customHeight="1" x14ac:dyDescent="0.3">
      <c r="E1239" s="44"/>
    </row>
    <row r="1240" spans="5:5" s="14" customFormat="1" ht="15" customHeight="1" x14ac:dyDescent="0.3">
      <c r="E1240" s="44"/>
    </row>
    <row r="1241" spans="5:5" s="14" customFormat="1" ht="15" customHeight="1" x14ac:dyDescent="0.3">
      <c r="E1241" s="44"/>
    </row>
    <row r="1242" spans="5:5" s="14" customFormat="1" ht="15" customHeight="1" x14ac:dyDescent="0.3">
      <c r="E1242" s="44"/>
    </row>
    <row r="1243" spans="5:5" s="14" customFormat="1" ht="15" customHeight="1" x14ac:dyDescent="0.3">
      <c r="E1243" s="44"/>
    </row>
    <row r="1244" spans="5:5" s="14" customFormat="1" ht="15" customHeight="1" x14ac:dyDescent="0.3">
      <c r="E1244" s="44"/>
    </row>
    <row r="1245" spans="5:5" s="14" customFormat="1" ht="15" customHeight="1" x14ac:dyDescent="0.3">
      <c r="E1245" s="44"/>
    </row>
    <row r="1246" spans="5:5" s="14" customFormat="1" ht="15" customHeight="1" x14ac:dyDescent="0.3">
      <c r="E1246" s="44"/>
    </row>
    <row r="1247" spans="5:5" s="14" customFormat="1" ht="15" customHeight="1" x14ac:dyDescent="0.3">
      <c r="E1247" s="44"/>
    </row>
    <row r="1248" spans="5:5" s="14" customFormat="1" ht="15" customHeight="1" x14ac:dyDescent="0.3">
      <c r="E1248" s="44"/>
    </row>
    <row r="1249" spans="5:5" s="14" customFormat="1" ht="15" customHeight="1" x14ac:dyDescent="0.3">
      <c r="E1249" s="44"/>
    </row>
    <row r="1250" spans="5:5" s="14" customFormat="1" ht="15" customHeight="1" x14ac:dyDescent="0.3">
      <c r="E1250" s="44"/>
    </row>
    <row r="1251" spans="5:5" s="14" customFormat="1" ht="15" customHeight="1" x14ac:dyDescent="0.3">
      <c r="E1251" s="44"/>
    </row>
    <row r="1252" spans="5:5" s="14" customFormat="1" ht="15" customHeight="1" x14ac:dyDescent="0.3">
      <c r="E1252" s="44"/>
    </row>
    <row r="1253" spans="5:5" s="14" customFormat="1" ht="15" customHeight="1" x14ac:dyDescent="0.3">
      <c r="E1253" s="44"/>
    </row>
    <row r="1254" spans="5:5" s="14" customFormat="1" ht="15" customHeight="1" x14ac:dyDescent="0.3">
      <c r="E1254" s="44"/>
    </row>
    <row r="1255" spans="5:5" s="14" customFormat="1" ht="15" customHeight="1" x14ac:dyDescent="0.3">
      <c r="E1255" s="44"/>
    </row>
    <row r="1256" spans="5:5" s="14" customFormat="1" ht="15" customHeight="1" x14ac:dyDescent="0.3">
      <c r="E1256" s="44"/>
    </row>
    <row r="1257" spans="5:5" s="14" customFormat="1" ht="15" customHeight="1" x14ac:dyDescent="0.3">
      <c r="E1257" s="44"/>
    </row>
    <row r="1258" spans="5:5" s="14" customFormat="1" ht="15" customHeight="1" x14ac:dyDescent="0.3">
      <c r="E1258" s="44"/>
    </row>
    <row r="1259" spans="5:5" s="14" customFormat="1" ht="15" customHeight="1" x14ac:dyDescent="0.3">
      <c r="E1259" s="44"/>
    </row>
    <row r="1260" spans="5:5" s="14" customFormat="1" ht="15" customHeight="1" x14ac:dyDescent="0.3">
      <c r="E1260" s="44"/>
    </row>
    <row r="1261" spans="5:5" s="14" customFormat="1" ht="15" customHeight="1" x14ac:dyDescent="0.3">
      <c r="E1261" s="44"/>
    </row>
    <row r="1262" spans="5:5" s="14" customFormat="1" ht="15" customHeight="1" x14ac:dyDescent="0.3">
      <c r="E1262" s="44"/>
    </row>
    <row r="1263" spans="5:5" s="14" customFormat="1" ht="15" customHeight="1" x14ac:dyDescent="0.3">
      <c r="E1263" s="44"/>
    </row>
    <row r="1264" spans="5:5" s="14" customFormat="1" ht="15" customHeight="1" x14ac:dyDescent="0.3">
      <c r="E1264" s="44"/>
    </row>
    <row r="1265" spans="5:5" s="14" customFormat="1" ht="15" customHeight="1" x14ac:dyDescent="0.3">
      <c r="E1265" s="44"/>
    </row>
    <row r="1266" spans="5:5" s="14" customFormat="1" ht="15" customHeight="1" x14ac:dyDescent="0.3">
      <c r="E1266" s="44"/>
    </row>
    <row r="1267" spans="5:5" s="14" customFormat="1" ht="15" customHeight="1" x14ac:dyDescent="0.3">
      <c r="E1267" s="44"/>
    </row>
    <row r="1268" spans="5:5" s="14" customFormat="1" ht="15" customHeight="1" x14ac:dyDescent="0.3">
      <c r="E1268" s="44"/>
    </row>
    <row r="1269" spans="5:5" s="14" customFormat="1" ht="15" customHeight="1" x14ac:dyDescent="0.3">
      <c r="E1269" s="44"/>
    </row>
    <row r="1270" spans="5:5" s="14" customFormat="1" ht="15" customHeight="1" x14ac:dyDescent="0.3">
      <c r="E1270" s="44"/>
    </row>
    <row r="1271" spans="5:5" s="14" customFormat="1" ht="15" customHeight="1" x14ac:dyDescent="0.3">
      <c r="E1271" s="44"/>
    </row>
    <row r="1272" spans="5:5" s="14" customFormat="1" ht="15" customHeight="1" x14ac:dyDescent="0.3">
      <c r="E1272" s="44"/>
    </row>
    <row r="1273" spans="5:5" s="14" customFormat="1" ht="15" customHeight="1" x14ac:dyDescent="0.3">
      <c r="E1273" s="44"/>
    </row>
    <row r="1274" spans="5:5" s="14" customFormat="1" ht="15" customHeight="1" x14ac:dyDescent="0.3">
      <c r="E1274" s="44"/>
    </row>
    <row r="1275" spans="5:5" s="14" customFormat="1" ht="15" customHeight="1" x14ac:dyDescent="0.3">
      <c r="E1275" s="44"/>
    </row>
    <row r="1276" spans="5:5" s="14" customFormat="1" ht="15" customHeight="1" x14ac:dyDescent="0.3">
      <c r="E1276" s="44"/>
    </row>
    <row r="1277" spans="5:5" s="14" customFormat="1" ht="15" customHeight="1" x14ac:dyDescent="0.3">
      <c r="E1277" s="44"/>
    </row>
    <row r="1278" spans="5:5" s="14" customFormat="1" ht="15" customHeight="1" x14ac:dyDescent="0.3">
      <c r="E1278" s="44"/>
    </row>
    <row r="1279" spans="5:5" s="14" customFormat="1" ht="15" customHeight="1" x14ac:dyDescent="0.3">
      <c r="E1279" s="44"/>
    </row>
    <row r="1280" spans="5:5" s="14" customFormat="1" ht="15" customHeight="1" x14ac:dyDescent="0.3">
      <c r="E1280" s="44"/>
    </row>
    <row r="1281" spans="5:5" s="14" customFormat="1" ht="15" customHeight="1" x14ac:dyDescent="0.3">
      <c r="E1281" s="44"/>
    </row>
    <row r="1282" spans="5:5" s="14" customFormat="1" ht="15" customHeight="1" x14ac:dyDescent="0.3">
      <c r="E1282" s="44"/>
    </row>
    <row r="1283" spans="5:5" s="14" customFormat="1" ht="15" customHeight="1" x14ac:dyDescent="0.3">
      <c r="E1283" s="44"/>
    </row>
    <row r="1284" spans="5:5" s="14" customFormat="1" ht="15" customHeight="1" x14ac:dyDescent="0.3">
      <c r="E1284" s="44"/>
    </row>
    <row r="1285" spans="5:5" s="14" customFormat="1" ht="15" customHeight="1" x14ac:dyDescent="0.3">
      <c r="E1285" s="44"/>
    </row>
    <row r="1286" spans="5:5" s="14" customFormat="1" ht="15" customHeight="1" x14ac:dyDescent="0.3">
      <c r="E1286" s="44"/>
    </row>
    <row r="1287" spans="5:5" s="14" customFormat="1" ht="15" customHeight="1" x14ac:dyDescent="0.3">
      <c r="E1287" s="44"/>
    </row>
    <row r="1288" spans="5:5" s="14" customFormat="1" ht="15" customHeight="1" x14ac:dyDescent="0.3">
      <c r="E1288" s="44"/>
    </row>
    <row r="1289" spans="5:5" s="14" customFormat="1" ht="15" customHeight="1" x14ac:dyDescent="0.3">
      <c r="E1289" s="44"/>
    </row>
    <row r="1290" spans="5:5" s="14" customFormat="1" ht="15" customHeight="1" x14ac:dyDescent="0.3">
      <c r="E1290" s="44"/>
    </row>
    <row r="1291" spans="5:5" s="14" customFormat="1" ht="15" customHeight="1" x14ac:dyDescent="0.3">
      <c r="E1291" s="44"/>
    </row>
    <row r="1292" spans="5:5" s="14" customFormat="1" ht="15" customHeight="1" x14ac:dyDescent="0.3">
      <c r="E1292" s="44"/>
    </row>
    <row r="1293" spans="5:5" s="14" customFormat="1" ht="15" customHeight="1" x14ac:dyDescent="0.3">
      <c r="E1293" s="44"/>
    </row>
    <row r="1294" spans="5:5" s="14" customFormat="1" ht="15" customHeight="1" x14ac:dyDescent="0.3">
      <c r="E1294" s="44"/>
    </row>
    <row r="1295" spans="5:5" s="14" customFormat="1" ht="15" customHeight="1" x14ac:dyDescent="0.3">
      <c r="E1295" s="44"/>
    </row>
    <row r="1296" spans="5:5" s="14" customFormat="1" ht="15" customHeight="1" x14ac:dyDescent="0.3">
      <c r="E1296" s="44"/>
    </row>
    <row r="1297" spans="5:5" s="14" customFormat="1" ht="15" customHeight="1" x14ac:dyDescent="0.3">
      <c r="E1297" s="44"/>
    </row>
    <row r="1298" spans="5:5" s="14" customFormat="1" ht="15" customHeight="1" x14ac:dyDescent="0.3">
      <c r="E1298" s="44"/>
    </row>
    <row r="1299" spans="5:5" s="14" customFormat="1" ht="15" customHeight="1" x14ac:dyDescent="0.3">
      <c r="E1299" s="44"/>
    </row>
    <row r="1300" spans="5:5" s="14" customFormat="1" ht="15" customHeight="1" x14ac:dyDescent="0.3">
      <c r="E1300" s="44"/>
    </row>
    <row r="1301" spans="5:5" s="14" customFormat="1" ht="15" customHeight="1" x14ac:dyDescent="0.3">
      <c r="E1301" s="44"/>
    </row>
    <row r="1302" spans="5:5" s="14" customFormat="1" ht="15" customHeight="1" x14ac:dyDescent="0.3">
      <c r="E1302" s="44"/>
    </row>
    <row r="1303" spans="5:5" s="14" customFormat="1" ht="15" customHeight="1" x14ac:dyDescent="0.3">
      <c r="E1303" s="44"/>
    </row>
    <row r="1304" spans="5:5" s="14" customFormat="1" ht="15" customHeight="1" x14ac:dyDescent="0.3">
      <c r="E1304" s="44"/>
    </row>
    <row r="1305" spans="5:5" s="14" customFormat="1" ht="15" customHeight="1" x14ac:dyDescent="0.3">
      <c r="E1305" s="44"/>
    </row>
    <row r="1306" spans="5:5" s="14" customFormat="1" ht="15" customHeight="1" x14ac:dyDescent="0.3">
      <c r="E1306" s="44"/>
    </row>
    <row r="1307" spans="5:5" s="14" customFormat="1" ht="15" customHeight="1" x14ac:dyDescent="0.3">
      <c r="E1307" s="44"/>
    </row>
    <row r="1308" spans="5:5" s="14" customFormat="1" ht="15" customHeight="1" x14ac:dyDescent="0.3">
      <c r="E1308" s="44"/>
    </row>
    <row r="1309" spans="5:5" s="14" customFormat="1" ht="15" customHeight="1" x14ac:dyDescent="0.3">
      <c r="E1309" s="44"/>
    </row>
    <row r="1310" spans="5:5" s="14" customFormat="1" ht="15" customHeight="1" x14ac:dyDescent="0.3">
      <c r="E1310" s="44"/>
    </row>
    <row r="1311" spans="5:5" s="14" customFormat="1" ht="15" customHeight="1" x14ac:dyDescent="0.3">
      <c r="E1311" s="44"/>
    </row>
    <row r="1312" spans="5:5" s="14" customFormat="1" ht="15" customHeight="1" x14ac:dyDescent="0.3">
      <c r="E1312" s="44"/>
    </row>
    <row r="1313" spans="5:5" s="14" customFormat="1" ht="15" customHeight="1" x14ac:dyDescent="0.3">
      <c r="E1313" s="44"/>
    </row>
    <row r="1314" spans="5:5" s="14" customFormat="1" ht="15" customHeight="1" x14ac:dyDescent="0.3">
      <c r="E1314" s="44"/>
    </row>
    <row r="1315" spans="5:5" s="14" customFormat="1" ht="15" customHeight="1" x14ac:dyDescent="0.3">
      <c r="E1315" s="44"/>
    </row>
    <row r="1316" spans="5:5" s="14" customFormat="1" ht="15" customHeight="1" x14ac:dyDescent="0.3">
      <c r="E1316" s="44"/>
    </row>
    <row r="1317" spans="5:5" s="14" customFormat="1" ht="15" customHeight="1" x14ac:dyDescent="0.3">
      <c r="E1317" s="44"/>
    </row>
    <row r="1318" spans="5:5" s="14" customFormat="1" ht="15" customHeight="1" x14ac:dyDescent="0.3">
      <c r="E1318" s="44"/>
    </row>
    <row r="1319" spans="5:5" s="14" customFormat="1" ht="15" customHeight="1" x14ac:dyDescent="0.3">
      <c r="E1319" s="44"/>
    </row>
    <row r="1320" spans="5:5" s="14" customFormat="1" ht="15" customHeight="1" x14ac:dyDescent="0.3">
      <c r="E1320" s="44"/>
    </row>
    <row r="1321" spans="5:5" s="14" customFormat="1" ht="15" customHeight="1" x14ac:dyDescent="0.3">
      <c r="E1321" s="44"/>
    </row>
    <row r="1322" spans="5:5" s="14" customFormat="1" ht="15" customHeight="1" x14ac:dyDescent="0.3">
      <c r="E1322" s="44"/>
    </row>
    <row r="1323" spans="5:5" s="14" customFormat="1" ht="15" customHeight="1" x14ac:dyDescent="0.3">
      <c r="E1323" s="44"/>
    </row>
    <row r="1324" spans="5:5" s="14" customFormat="1" ht="15" customHeight="1" x14ac:dyDescent="0.3">
      <c r="E1324" s="44"/>
    </row>
    <row r="1325" spans="5:5" s="14" customFormat="1" ht="15" customHeight="1" x14ac:dyDescent="0.3">
      <c r="E1325" s="44"/>
    </row>
    <row r="1326" spans="5:5" s="14" customFormat="1" ht="15" customHeight="1" x14ac:dyDescent="0.3">
      <c r="E1326" s="44"/>
    </row>
    <row r="1327" spans="5:5" s="14" customFormat="1" ht="15" customHeight="1" x14ac:dyDescent="0.3">
      <c r="E1327" s="44"/>
    </row>
    <row r="1328" spans="5:5" s="14" customFormat="1" ht="15" customHeight="1" x14ac:dyDescent="0.3">
      <c r="E1328" s="44"/>
    </row>
    <row r="1329" spans="5:5" s="14" customFormat="1" ht="15" customHeight="1" x14ac:dyDescent="0.3">
      <c r="E1329" s="44"/>
    </row>
    <row r="1330" spans="5:5" s="14" customFormat="1" ht="15" customHeight="1" x14ac:dyDescent="0.3">
      <c r="E1330" s="44"/>
    </row>
    <row r="1331" spans="5:5" s="14" customFormat="1" ht="15" customHeight="1" x14ac:dyDescent="0.3">
      <c r="E1331" s="44"/>
    </row>
    <row r="1332" spans="5:5" s="14" customFormat="1" ht="15" customHeight="1" x14ac:dyDescent="0.3">
      <c r="E1332" s="44"/>
    </row>
    <row r="1333" spans="5:5" s="14" customFormat="1" ht="15" customHeight="1" x14ac:dyDescent="0.3">
      <c r="E1333" s="44"/>
    </row>
    <row r="1334" spans="5:5" s="14" customFormat="1" ht="15" customHeight="1" x14ac:dyDescent="0.3">
      <c r="E1334" s="44"/>
    </row>
    <row r="1335" spans="5:5" s="14" customFormat="1" ht="15" customHeight="1" x14ac:dyDescent="0.3">
      <c r="E1335" s="44"/>
    </row>
    <row r="1336" spans="5:5" s="14" customFormat="1" ht="15" customHeight="1" x14ac:dyDescent="0.3">
      <c r="E1336" s="44"/>
    </row>
    <row r="1337" spans="5:5" s="14" customFormat="1" ht="15" customHeight="1" x14ac:dyDescent="0.3">
      <c r="E1337" s="44"/>
    </row>
    <row r="1338" spans="5:5" s="14" customFormat="1" ht="15" customHeight="1" x14ac:dyDescent="0.3">
      <c r="E1338" s="44"/>
    </row>
    <row r="1339" spans="5:5" s="14" customFormat="1" ht="15" customHeight="1" x14ac:dyDescent="0.3">
      <c r="E1339" s="44"/>
    </row>
    <row r="1340" spans="5:5" s="14" customFormat="1" ht="15" customHeight="1" x14ac:dyDescent="0.3">
      <c r="E1340" s="44"/>
    </row>
    <row r="1341" spans="5:5" s="14" customFormat="1" ht="15" customHeight="1" x14ac:dyDescent="0.3">
      <c r="E1341" s="44"/>
    </row>
    <row r="1342" spans="5:5" s="14" customFormat="1" ht="15" customHeight="1" x14ac:dyDescent="0.3">
      <c r="E1342" s="44"/>
    </row>
    <row r="1343" spans="5:5" s="14" customFormat="1" ht="15" customHeight="1" x14ac:dyDescent="0.3">
      <c r="E1343" s="44"/>
    </row>
    <row r="1344" spans="5:5" s="14" customFormat="1" ht="15" customHeight="1" x14ac:dyDescent="0.3">
      <c r="E1344" s="44"/>
    </row>
    <row r="1345" spans="5:5" s="14" customFormat="1" ht="15" customHeight="1" x14ac:dyDescent="0.3">
      <c r="E1345" s="44"/>
    </row>
    <row r="1346" spans="5:5" s="14" customFormat="1" ht="15" customHeight="1" x14ac:dyDescent="0.3">
      <c r="E1346" s="44"/>
    </row>
    <row r="1347" spans="5:5" s="14" customFormat="1" ht="15" customHeight="1" x14ac:dyDescent="0.3">
      <c r="E1347" s="44"/>
    </row>
    <row r="1348" spans="5:5" s="14" customFormat="1" ht="15" customHeight="1" x14ac:dyDescent="0.3">
      <c r="E1348" s="44"/>
    </row>
    <row r="1349" spans="5:5" s="14" customFormat="1" ht="15" customHeight="1" x14ac:dyDescent="0.3">
      <c r="E1349" s="44"/>
    </row>
    <row r="1350" spans="5:5" s="14" customFormat="1" ht="15" customHeight="1" x14ac:dyDescent="0.3">
      <c r="E1350" s="44"/>
    </row>
    <row r="1351" spans="5:5" s="14" customFormat="1" ht="15" customHeight="1" x14ac:dyDescent="0.3">
      <c r="E1351" s="44"/>
    </row>
    <row r="1352" spans="5:5" s="14" customFormat="1" ht="15" customHeight="1" x14ac:dyDescent="0.3">
      <c r="E1352" s="44"/>
    </row>
    <row r="1353" spans="5:5" s="14" customFormat="1" ht="15" customHeight="1" x14ac:dyDescent="0.3">
      <c r="E1353" s="44"/>
    </row>
    <row r="1354" spans="5:5" s="14" customFormat="1" ht="15" customHeight="1" x14ac:dyDescent="0.3">
      <c r="E1354" s="44"/>
    </row>
    <row r="1355" spans="5:5" s="14" customFormat="1" ht="15" customHeight="1" x14ac:dyDescent="0.3">
      <c r="E1355" s="44"/>
    </row>
    <row r="1356" spans="5:5" s="14" customFormat="1" ht="15" customHeight="1" x14ac:dyDescent="0.3">
      <c r="E1356" s="44"/>
    </row>
    <row r="1357" spans="5:5" s="14" customFormat="1" ht="15" customHeight="1" x14ac:dyDescent="0.3">
      <c r="E1357" s="44"/>
    </row>
    <row r="1358" spans="5:5" s="14" customFormat="1" ht="15" customHeight="1" x14ac:dyDescent="0.3">
      <c r="E1358" s="44"/>
    </row>
    <row r="1359" spans="5:5" s="14" customFormat="1" ht="15" customHeight="1" x14ac:dyDescent="0.3">
      <c r="E1359" s="44"/>
    </row>
    <row r="1360" spans="5:5" s="14" customFormat="1" ht="15" customHeight="1" x14ac:dyDescent="0.3">
      <c r="E1360" s="44"/>
    </row>
    <row r="1361" spans="5:5" s="14" customFormat="1" ht="15" customHeight="1" x14ac:dyDescent="0.3">
      <c r="E1361" s="44"/>
    </row>
    <row r="1362" spans="5:5" s="14" customFormat="1" ht="15" customHeight="1" x14ac:dyDescent="0.3">
      <c r="E1362" s="44"/>
    </row>
    <row r="1363" spans="5:5" s="14" customFormat="1" ht="15" customHeight="1" x14ac:dyDescent="0.3">
      <c r="E1363" s="44"/>
    </row>
    <row r="1364" spans="5:5" s="14" customFormat="1" ht="15" customHeight="1" x14ac:dyDescent="0.3">
      <c r="E1364" s="44"/>
    </row>
    <row r="1365" spans="5:5" s="14" customFormat="1" ht="15" customHeight="1" x14ac:dyDescent="0.3">
      <c r="E1365" s="44"/>
    </row>
    <row r="1366" spans="5:5" s="14" customFormat="1" ht="15" customHeight="1" x14ac:dyDescent="0.3">
      <c r="E1366" s="44"/>
    </row>
    <row r="1367" spans="5:5" s="14" customFormat="1" ht="15" customHeight="1" x14ac:dyDescent="0.3">
      <c r="E1367" s="44"/>
    </row>
    <row r="1368" spans="5:5" s="14" customFormat="1" ht="15" customHeight="1" x14ac:dyDescent="0.3">
      <c r="E1368" s="44"/>
    </row>
    <row r="1369" spans="5:5" s="14" customFormat="1" ht="15" customHeight="1" x14ac:dyDescent="0.3">
      <c r="E1369" s="44"/>
    </row>
    <row r="1370" spans="5:5" s="14" customFormat="1" ht="15" customHeight="1" x14ac:dyDescent="0.3">
      <c r="E1370" s="44"/>
    </row>
    <row r="1371" spans="5:5" s="14" customFormat="1" ht="15" customHeight="1" x14ac:dyDescent="0.3">
      <c r="E1371" s="44"/>
    </row>
    <row r="1372" spans="5:5" s="14" customFormat="1" ht="15" customHeight="1" x14ac:dyDescent="0.3">
      <c r="E1372" s="44"/>
    </row>
    <row r="1373" spans="5:5" s="14" customFormat="1" ht="15" customHeight="1" x14ac:dyDescent="0.3">
      <c r="E1373" s="44"/>
    </row>
    <row r="1374" spans="5:5" s="14" customFormat="1" ht="15" customHeight="1" x14ac:dyDescent="0.3">
      <c r="E1374" s="44"/>
    </row>
    <row r="1375" spans="5:5" s="14" customFormat="1" ht="15" customHeight="1" x14ac:dyDescent="0.3">
      <c r="E1375" s="44"/>
    </row>
    <row r="1376" spans="5:5" s="14" customFormat="1" ht="15" customHeight="1" x14ac:dyDescent="0.3">
      <c r="E1376" s="44"/>
    </row>
    <row r="1377" spans="5:5" s="14" customFormat="1" ht="15" customHeight="1" x14ac:dyDescent="0.3">
      <c r="E1377" s="44"/>
    </row>
    <row r="1378" spans="5:5" s="14" customFormat="1" ht="15" customHeight="1" x14ac:dyDescent="0.3">
      <c r="E1378" s="44"/>
    </row>
    <row r="1379" spans="5:5" s="14" customFormat="1" ht="15" customHeight="1" x14ac:dyDescent="0.3">
      <c r="E1379" s="44"/>
    </row>
    <row r="1380" spans="5:5" s="14" customFormat="1" ht="15" customHeight="1" x14ac:dyDescent="0.3">
      <c r="E1380" s="44"/>
    </row>
    <row r="1381" spans="5:5" s="14" customFormat="1" ht="15" customHeight="1" x14ac:dyDescent="0.3">
      <c r="E1381" s="44"/>
    </row>
    <row r="1382" spans="5:5" s="14" customFormat="1" ht="15" customHeight="1" x14ac:dyDescent="0.3">
      <c r="E1382" s="44"/>
    </row>
    <row r="1383" spans="5:5" s="14" customFormat="1" ht="15" customHeight="1" x14ac:dyDescent="0.3">
      <c r="E1383" s="44"/>
    </row>
    <row r="1384" spans="5:5" s="14" customFormat="1" ht="15" customHeight="1" x14ac:dyDescent="0.3">
      <c r="E1384" s="44"/>
    </row>
    <row r="1385" spans="5:5" s="14" customFormat="1" ht="15" customHeight="1" x14ac:dyDescent="0.3">
      <c r="E1385" s="44"/>
    </row>
    <row r="1386" spans="5:5" s="14" customFormat="1" ht="15" customHeight="1" x14ac:dyDescent="0.3">
      <c r="E1386" s="44"/>
    </row>
    <row r="1387" spans="5:5" s="14" customFormat="1" ht="15" customHeight="1" x14ac:dyDescent="0.3">
      <c r="E1387" s="44"/>
    </row>
    <row r="1388" spans="5:5" s="14" customFormat="1" ht="15" customHeight="1" x14ac:dyDescent="0.3">
      <c r="E1388" s="44"/>
    </row>
    <row r="1389" spans="5:5" s="14" customFormat="1" ht="15" customHeight="1" x14ac:dyDescent="0.3">
      <c r="E1389" s="44"/>
    </row>
    <row r="1390" spans="5:5" s="14" customFormat="1" ht="15" customHeight="1" x14ac:dyDescent="0.3">
      <c r="E1390" s="44"/>
    </row>
    <row r="1391" spans="5:5" s="14" customFormat="1" ht="15" customHeight="1" x14ac:dyDescent="0.3">
      <c r="E1391" s="44"/>
    </row>
    <row r="1392" spans="5:5" s="14" customFormat="1" ht="15" customHeight="1" x14ac:dyDescent="0.3">
      <c r="E1392" s="44"/>
    </row>
    <row r="1393" spans="5:5" s="14" customFormat="1" ht="15" customHeight="1" x14ac:dyDescent="0.3">
      <c r="E1393" s="44"/>
    </row>
    <row r="1394" spans="5:5" s="14" customFormat="1" ht="15" customHeight="1" x14ac:dyDescent="0.3">
      <c r="E1394" s="44"/>
    </row>
    <row r="1395" spans="5:5" s="14" customFormat="1" ht="15" customHeight="1" x14ac:dyDescent="0.3">
      <c r="E1395" s="44"/>
    </row>
    <row r="1396" spans="5:5" s="14" customFormat="1" ht="15" customHeight="1" x14ac:dyDescent="0.3">
      <c r="E1396" s="44"/>
    </row>
    <row r="1397" spans="5:5" s="14" customFormat="1" ht="15" customHeight="1" x14ac:dyDescent="0.3">
      <c r="E1397" s="44"/>
    </row>
    <row r="1398" spans="5:5" s="14" customFormat="1" ht="15" customHeight="1" x14ac:dyDescent="0.3">
      <c r="E1398" s="44"/>
    </row>
    <row r="1399" spans="5:5" s="14" customFormat="1" ht="15" customHeight="1" x14ac:dyDescent="0.3">
      <c r="E1399" s="44"/>
    </row>
    <row r="1400" spans="5:5" s="14" customFormat="1" ht="15" customHeight="1" x14ac:dyDescent="0.3">
      <c r="E1400" s="44"/>
    </row>
    <row r="1401" spans="5:5" s="14" customFormat="1" ht="15" customHeight="1" x14ac:dyDescent="0.3">
      <c r="E1401" s="44"/>
    </row>
    <row r="1402" spans="5:5" s="14" customFormat="1" ht="15" customHeight="1" x14ac:dyDescent="0.3">
      <c r="E1402" s="44"/>
    </row>
    <row r="1403" spans="5:5" s="14" customFormat="1" ht="15" customHeight="1" x14ac:dyDescent="0.3">
      <c r="E1403" s="44"/>
    </row>
    <row r="1404" spans="5:5" s="14" customFormat="1" ht="15" customHeight="1" x14ac:dyDescent="0.3">
      <c r="E1404" s="44"/>
    </row>
    <row r="1405" spans="5:5" s="14" customFormat="1" ht="15" customHeight="1" x14ac:dyDescent="0.3">
      <c r="E1405" s="44"/>
    </row>
    <row r="1406" spans="5:5" s="14" customFormat="1" ht="15" customHeight="1" x14ac:dyDescent="0.3">
      <c r="E1406" s="44"/>
    </row>
    <row r="1407" spans="5:5" s="14" customFormat="1" ht="15" customHeight="1" x14ac:dyDescent="0.3">
      <c r="E1407" s="44"/>
    </row>
    <row r="1408" spans="5:5" s="14" customFormat="1" ht="15" customHeight="1" x14ac:dyDescent="0.3">
      <c r="E1408" s="44"/>
    </row>
    <row r="1409" spans="5:5" s="14" customFormat="1" ht="15" customHeight="1" x14ac:dyDescent="0.3">
      <c r="E1409" s="44"/>
    </row>
    <row r="1410" spans="5:5" s="14" customFormat="1" ht="15" customHeight="1" x14ac:dyDescent="0.3">
      <c r="E1410" s="44"/>
    </row>
    <row r="1411" spans="5:5" s="14" customFormat="1" ht="15" customHeight="1" x14ac:dyDescent="0.3">
      <c r="E1411" s="44"/>
    </row>
    <row r="1412" spans="5:5" s="14" customFormat="1" ht="15" customHeight="1" x14ac:dyDescent="0.3">
      <c r="E1412" s="44"/>
    </row>
    <row r="1413" spans="5:5" s="14" customFormat="1" ht="15" customHeight="1" x14ac:dyDescent="0.3">
      <c r="E1413" s="44"/>
    </row>
    <row r="1414" spans="5:5" s="14" customFormat="1" ht="15" customHeight="1" x14ac:dyDescent="0.3">
      <c r="E1414" s="44"/>
    </row>
    <row r="1415" spans="5:5" s="14" customFormat="1" ht="15" customHeight="1" x14ac:dyDescent="0.3">
      <c r="E1415" s="44"/>
    </row>
    <row r="1416" spans="5:5" s="14" customFormat="1" ht="15" customHeight="1" x14ac:dyDescent="0.3">
      <c r="E1416" s="44"/>
    </row>
    <row r="1417" spans="5:5" s="14" customFormat="1" ht="15" customHeight="1" x14ac:dyDescent="0.3">
      <c r="E1417" s="44"/>
    </row>
    <row r="1418" spans="5:5" s="14" customFormat="1" ht="15" customHeight="1" x14ac:dyDescent="0.3">
      <c r="E1418" s="44"/>
    </row>
    <row r="1419" spans="5:5" s="14" customFormat="1" ht="15" customHeight="1" x14ac:dyDescent="0.3">
      <c r="E1419" s="44"/>
    </row>
    <row r="1420" spans="5:5" s="14" customFormat="1" ht="15" customHeight="1" x14ac:dyDescent="0.3">
      <c r="E1420" s="44"/>
    </row>
    <row r="1421" spans="5:5" s="14" customFormat="1" ht="15" customHeight="1" x14ac:dyDescent="0.3">
      <c r="E1421" s="44"/>
    </row>
    <row r="1422" spans="5:5" s="14" customFormat="1" ht="15" customHeight="1" x14ac:dyDescent="0.3">
      <c r="E1422" s="44"/>
    </row>
    <row r="1423" spans="5:5" s="14" customFormat="1" ht="15" customHeight="1" x14ac:dyDescent="0.3">
      <c r="E1423" s="44"/>
    </row>
    <row r="1424" spans="5:5" s="14" customFormat="1" ht="15" customHeight="1" x14ac:dyDescent="0.3">
      <c r="E1424" s="44"/>
    </row>
    <row r="1425" spans="5:5" s="14" customFormat="1" ht="15" customHeight="1" x14ac:dyDescent="0.3">
      <c r="E1425" s="44"/>
    </row>
    <row r="1426" spans="5:5" s="14" customFormat="1" ht="15" customHeight="1" x14ac:dyDescent="0.3">
      <c r="E1426" s="44"/>
    </row>
    <row r="1427" spans="5:5" s="14" customFormat="1" ht="15" customHeight="1" x14ac:dyDescent="0.3">
      <c r="E1427" s="44"/>
    </row>
    <row r="1428" spans="5:5" s="14" customFormat="1" ht="15" customHeight="1" x14ac:dyDescent="0.3">
      <c r="E1428" s="44"/>
    </row>
    <row r="1429" spans="5:5" s="14" customFormat="1" ht="15" customHeight="1" x14ac:dyDescent="0.3">
      <c r="E1429" s="44"/>
    </row>
    <row r="1430" spans="5:5" s="14" customFormat="1" ht="15" customHeight="1" x14ac:dyDescent="0.3">
      <c r="E1430" s="44"/>
    </row>
    <row r="1431" spans="5:5" s="14" customFormat="1" ht="15" customHeight="1" x14ac:dyDescent="0.3">
      <c r="E1431" s="44"/>
    </row>
    <row r="1432" spans="5:5" s="14" customFormat="1" ht="15" customHeight="1" x14ac:dyDescent="0.3">
      <c r="E1432" s="44"/>
    </row>
    <row r="1433" spans="5:5" s="14" customFormat="1" ht="15" customHeight="1" x14ac:dyDescent="0.3">
      <c r="E1433" s="44"/>
    </row>
    <row r="1434" spans="5:5" s="14" customFormat="1" ht="15" customHeight="1" x14ac:dyDescent="0.3">
      <c r="E1434" s="44"/>
    </row>
    <row r="1435" spans="5:5" s="14" customFormat="1" ht="15" customHeight="1" x14ac:dyDescent="0.3">
      <c r="E1435" s="44"/>
    </row>
    <row r="1436" spans="5:5" s="14" customFormat="1" ht="15" customHeight="1" x14ac:dyDescent="0.3">
      <c r="E1436" s="44"/>
    </row>
    <row r="1437" spans="5:5" s="14" customFormat="1" ht="15" customHeight="1" x14ac:dyDescent="0.3">
      <c r="E1437" s="44"/>
    </row>
    <row r="1438" spans="5:5" s="14" customFormat="1" ht="15" customHeight="1" x14ac:dyDescent="0.3">
      <c r="E1438" s="44"/>
    </row>
    <row r="1439" spans="5:5" s="14" customFormat="1" ht="15" customHeight="1" x14ac:dyDescent="0.3">
      <c r="E1439" s="44"/>
    </row>
    <row r="1440" spans="5:5" s="14" customFormat="1" ht="15" customHeight="1" x14ac:dyDescent="0.3">
      <c r="E1440" s="44"/>
    </row>
    <row r="1441" spans="5:5" s="14" customFormat="1" ht="15" customHeight="1" x14ac:dyDescent="0.3">
      <c r="E1441" s="44"/>
    </row>
    <row r="1442" spans="5:5" s="14" customFormat="1" ht="15" customHeight="1" x14ac:dyDescent="0.3">
      <c r="E1442" s="44"/>
    </row>
    <row r="1443" spans="5:5" s="14" customFormat="1" ht="15" customHeight="1" x14ac:dyDescent="0.3">
      <c r="E1443" s="44"/>
    </row>
    <row r="1444" spans="5:5" s="14" customFormat="1" ht="15" customHeight="1" x14ac:dyDescent="0.3">
      <c r="E1444" s="44"/>
    </row>
    <row r="1445" spans="5:5" s="14" customFormat="1" ht="15" customHeight="1" x14ac:dyDescent="0.3">
      <c r="E1445" s="44"/>
    </row>
    <row r="1446" spans="5:5" s="14" customFormat="1" ht="15" customHeight="1" x14ac:dyDescent="0.3">
      <c r="E1446" s="44"/>
    </row>
    <row r="1447" spans="5:5" s="14" customFormat="1" ht="15" customHeight="1" x14ac:dyDescent="0.3">
      <c r="E1447" s="44"/>
    </row>
    <row r="1448" spans="5:5" s="14" customFormat="1" ht="15" customHeight="1" x14ac:dyDescent="0.3">
      <c r="E1448" s="44"/>
    </row>
    <row r="1449" spans="5:5" s="14" customFormat="1" ht="15" customHeight="1" x14ac:dyDescent="0.3">
      <c r="E1449" s="44"/>
    </row>
    <row r="1450" spans="5:5" s="14" customFormat="1" ht="15" customHeight="1" x14ac:dyDescent="0.3">
      <c r="E1450" s="44"/>
    </row>
    <row r="1451" spans="5:5" s="14" customFormat="1" ht="15" customHeight="1" x14ac:dyDescent="0.3">
      <c r="E1451" s="44"/>
    </row>
    <row r="1452" spans="5:5" s="14" customFormat="1" ht="15" customHeight="1" x14ac:dyDescent="0.3">
      <c r="E1452" s="44"/>
    </row>
    <row r="1453" spans="5:5" s="14" customFormat="1" ht="15" customHeight="1" x14ac:dyDescent="0.3">
      <c r="E1453" s="44"/>
    </row>
    <row r="1454" spans="5:5" s="14" customFormat="1" ht="15" customHeight="1" x14ac:dyDescent="0.3">
      <c r="E1454" s="44"/>
    </row>
    <row r="1455" spans="5:5" s="14" customFormat="1" ht="15" customHeight="1" x14ac:dyDescent="0.3">
      <c r="E1455" s="44"/>
    </row>
    <row r="1456" spans="5:5" s="14" customFormat="1" ht="15" customHeight="1" x14ac:dyDescent="0.3">
      <c r="E1456" s="44"/>
    </row>
    <row r="1457" spans="5:5" s="14" customFormat="1" ht="15" customHeight="1" x14ac:dyDescent="0.3">
      <c r="E1457" s="44"/>
    </row>
    <row r="1458" spans="5:5" s="14" customFormat="1" ht="15" customHeight="1" x14ac:dyDescent="0.3">
      <c r="E1458" s="44"/>
    </row>
    <row r="1459" spans="5:5" s="14" customFormat="1" ht="15" customHeight="1" x14ac:dyDescent="0.3">
      <c r="E1459" s="44"/>
    </row>
    <row r="1460" spans="5:5" s="14" customFormat="1" ht="15" customHeight="1" x14ac:dyDescent="0.3">
      <c r="E1460" s="44"/>
    </row>
    <row r="1461" spans="5:5" s="14" customFormat="1" ht="15" customHeight="1" x14ac:dyDescent="0.3">
      <c r="E1461" s="44"/>
    </row>
    <row r="1462" spans="5:5" s="14" customFormat="1" ht="15" customHeight="1" x14ac:dyDescent="0.3">
      <c r="E1462" s="44"/>
    </row>
    <row r="1463" spans="5:5" s="14" customFormat="1" ht="15" customHeight="1" x14ac:dyDescent="0.3">
      <c r="E1463" s="44"/>
    </row>
    <row r="1464" spans="5:5" s="14" customFormat="1" ht="15" customHeight="1" x14ac:dyDescent="0.3">
      <c r="E1464" s="44"/>
    </row>
    <row r="1465" spans="5:5" s="14" customFormat="1" ht="15" customHeight="1" x14ac:dyDescent="0.3">
      <c r="E1465" s="44"/>
    </row>
    <row r="1466" spans="5:5" s="14" customFormat="1" ht="15" customHeight="1" x14ac:dyDescent="0.3">
      <c r="E1466" s="44"/>
    </row>
    <row r="1467" spans="5:5" s="14" customFormat="1" ht="15" customHeight="1" x14ac:dyDescent="0.3">
      <c r="E1467" s="44"/>
    </row>
    <row r="1468" spans="5:5" s="14" customFormat="1" ht="15" customHeight="1" x14ac:dyDescent="0.3">
      <c r="E1468" s="44"/>
    </row>
    <row r="1469" spans="5:5" s="14" customFormat="1" ht="15" customHeight="1" x14ac:dyDescent="0.3">
      <c r="E1469" s="44"/>
    </row>
    <row r="1470" spans="5:5" s="14" customFormat="1" ht="15" customHeight="1" x14ac:dyDescent="0.3">
      <c r="E1470" s="44"/>
    </row>
    <row r="1471" spans="5:5" s="14" customFormat="1" ht="15" customHeight="1" x14ac:dyDescent="0.3">
      <c r="E1471" s="44"/>
    </row>
    <row r="1472" spans="5:5" s="14" customFormat="1" ht="15" customHeight="1" x14ac:dyDescent="0.3">
      <c r="E1472" s="44"/>
    </row>
    <row r="1473" spans="5:5" s="14" customFormat="1" ht="15" customHeight="1" x14ac:dyDescent="0.3">
      <c r="E1473" s="44"/>
    </row>
    <row r="1474" spans="5:5" s="14" customFormat="1" ht="15" customHeight="1" x14ac:dyDescent="0.3">
      <c r="E1474" s="44"/>
    </row>
    <row r="1475" spans="5:5" s="14" customFormat="1" ht="15" customHeight="1" x14ac:dyDescent="0.3">
      <c r="E1475" s="44"/>
    </row>
    <row r="1476" spans="5:5" s="14" customFormat="1" ht="15" customHeight="1" x14ac:dyDescent="0.3">
      <c r="E1476" s="44"/>
    </row>
    <row r="1477" spans="5:5" s="14" customFormat="1" ht="15" customHeight="1" x14ac:dyDescent="0.3">
      <c r="E1477" s="44"/>
    </row>
    <row r="1478" spans="5:5" s="14" customFormat="1" ht="15" customHeight="1" x14ac:dyDescent="0.3">
      <c r="E1478" s="44"/>
    </row>
    <row r="1479" spans="5:5" s="14" customFormat="1" ht="15" customHeight="1" x14ac:dyDescent="0.3">
      <c r="E1479" s="44"/>
    </row>
    <row r="1480" spans="5:5" s="14" customFormat="1" ht="15" customHeight="1" x14ac:dyDescent="0.3">
      <c r="E1480" s="44"/>
    </row>
    <row r="1481" spans="5:5" s="14" customFormat="1" ht="15" customHeight="1" x14ac:dyDescent="0.3">
      <c r="E1481" s="44"/>
    </row>
    <row r="1482" spans="5:5" s="14" customFormat="1" ht="15" customHeight="1" x14ac:dyDescent="0.3">
      <c r="E1482" s="44"/>
    </row>
    <row r="1483" spans="5:5" s="14" customFormat="1" ht="15" customHeight="1" x14ac:dyDescent="0.3">
      <c r="E1483" s="44"/>
    </row>
    <row r="1484" spans="5:5" s="14" customFormat="1" ht="15" customHeight="1" x14ac:dyDescent="0.3">
      <c r="E1484" s="44"/>
    </row>
    <row r="1485" spans="5:5" s="14" customFormat="1" ht="15" customHeight="1" x14ac:dyDescent="0.3">
      <c r="E1485" s="44"/>
    </row>
    <row r="1486" spans="5:5" s="14" customFormat="1" ht="15" customHeight="1" x14ac:dyDescent="0.3">
      <c r="E1486" s="44"/>
    </row>
    <row r="1487" spans="5:5" s="14" customFormat="1" ht="15" customHeight="1" x14ac:dyDescent="0.3">
      <c r="E1487" s="44"/>
    </row>
    <row r="1488" spans="5:5" s="14" customFormat="1" ht="15" customHeight="1" x14ac:dyDescent="0.3">
      <c r="E1488" s="44"/>
    </row>
    <row r="1489" spans="5:5" s="14" customFormat="1" ht="15" customHeight="1" x14ac:dyDescent="0.3">
      <c r="E1489" s="44"/>
    </row>
    <row r="1490" spans="5:5" s="14" customFormat="1" ht="15" customHeight="1" x14ac:dyDescent="0.3">
      <c r="E1490" s="44"/>
    </row>
    <row r="1491" spans="5:5" s="14" customFormat="1" ht="15" customHeight="1" x14ac:dyDescent="0.3">
      <c r="E1491" s="44"/>
    </row>
    <row r="1492" spans="5:5" s="14" customFormat="1" ht="15" customHeight="1" x14ac:dyDescent="0.3">
      <c r="E1492" s="44"/>
    </row>
    <row r="1493" spans="5:5" s="14" customFormat="1" ht="15" customHeight="1" x14ac:dyDescent="0.3">
      <c r="E1493" s="44"/>
    </row>
    <row r="1494" spans="5:5" s="14" customFormat="1" ht="15" customHeight="1" x14ac:dyDescent="0.3">
      <c r="E1494" s="44"/>
    </row>
    <row r="1495" spans="5:5" s="14" customFormat="1" ht="15" customHeight="1" x14ac:dyDescent="0.3">
      <c r="E1495" s="44"/>
    </row>
    <row r="1496" spans="5:5" s="14" customFormat="1" ht="15" customHeight="1" x14ac:dyDescent="0.3">
      <c r="E1496" s="44"/>
    </row>
    <row r="1497" spans="5:5" s="14" customFormat="1" ht="15" customHeight="1" x14ac:dyDescent="0.3">
      <c r="E1497" s="44"/>
    </row>
    <row r="1498" spans="5:5" s="14" customFormat="1" ht="15" customHeight="1" x14ac:dyDescent="0.3">
      <c r="E1498" s="44"/>
    </row>
    <row r="1499" spans="5:5" s="14" customFormat="1" ht="15" customHeight="1" x14ac:dyDescent="0.3">
      <c r="E1499" s="44"/>
    </row>
    <row r="1500" spans="5:5" s="14" customFormat="1" ht="15" customHeight="1" x14ac:dyDescent="0.3">
      <c r="E1500" s="44"/>
    </row>
    <row r="1501" spans="5:5" s="14" customFormat="1" ht="15" customHeight="1" x14ac:dyDescent="0.3">
      <c r="E1501" s="44"/>
    </row>
    <row r="1502" spans="5:5" s="14" customFormat="1" ht="15" customHeight="1" x14ac:dyDescent="0.3">
      <c r="E1502" s="44"/>
    </row>
    <row r="1503" spans="5:5" s="14" customFormat="1" ht="15" customHeight="1" x14ac:dyDescent="0.3">
      <c r="E1503" s="44"/>
    </row>
    <row r="1504" spans="5:5" s="14" customFormat="1" ht="15" customHeight="1" x14ac:dyDescent="0.3">
      <c r="E1504" s="44"/>
    </row>
    <row r="1505" spans="5:5" s="14" customFormat="1" ht="15" customHeight="1" x14ac:dyDescent="0.3">
      <c r="E1505" s="44"/>
    </row>
    <row r="1506" spans="5:5" s="14" customFormat="1" ht="15" customHeight="1" x14ac:dyDescent="0.3">
      <c r="E1506" s="44"/>
    </row>
    <row r="1507" spans="5:5" s="14" customFormat="1" ht="15" customHeight="1" x14ac:dyDescent="0.3">
      <c r="E1507" s="44"/>
    </row>
    <row r="1508" spans="5:5" s="14" customFormat="1" ht="15" customHeight="1" x14ac:dyDescent="0.3">
      <c r="E1508" s="44"/>
    </row>
    <row r="1509" spans="5:5" s="14" customFormat="1" ht="15" customHeight="1" x14ac:dyDescent="0.3">
      <c r="E1509" s="44"/>
    </row>
    <row r="1510" spans="5:5" s="14" customFormat="1" ht="15" customHeight="1" x14ac:dyDescent="0.3">
      <c r="E1510" s="44"/>
    </row>
    <row r="1511" spans="5:5" s="14" customFormat="1" ht="15" customHeight="1" x14ac:dyDescent="0.3">
      <c r="E1511" s="44"/>
    </row>
    <row r="1512" spans="5:5" s="14" customFormat="1" ht="15" customHeight="1" x14ac:dyDescent="0.3">
      <c r="E1512" s="44"/>
    </row>
    <row r="1513" spans="5:5" s="14" customFormat="1" ht="15" customHeight="1" x14ac:dyDescent="0.3">
      <c r="E1513" s="44"/>
    </row>
    <row r="1514" spans="5:5" s="14" customFormat="1" ht="15" customHeight="1" x14ac:dyDescent="0.3">
      <c r="E1514" s="44"/>
    </row>
    <row r="1515" spans="5:5" s="14" customFormat="1" ht="15" customHeight="1" x14ac:dyDescent="0.3">
      <c r="E1515" s="44"/>
    </row>
    <row r="1516" spans="5:5" s="14" customFormat="1" ht="15" customHeight="1" x14ac:dyDescent="0.3">
      <c r="E1516" s="44"/>
    </row>
    <row r="1517" spans="5:5" s="14" customFormat="1" ht="15" customHeight="1" x14ac:dyDescent="0.3">
      <c r="E1517" s="44"/>
    </row>
    <row r="1518" spans="5:5" s="14" customFormat="1" ht="15" customHeight="1" x14ac:dyDescent="0.3">
      <c r="E1518" s="44"/>
    </row>
    <row r="1519" spans="5:5" s="14" customFormat="1" ht="15" customHeight="1" x14ac:dyDescent="0.3">
      <c r="E1519" s="44"/>
    </row>
    <row r="1520" spans="5:5" s="14" customFormat="1" ht="15" customHeight="1" x14ac:dyDescent="0.3">
      <c r="E1520" s="44"/>
    </row>
    <row r="1521" spans="5:5" s="14" customFormat="1" ht="15" customHeight="1" x14ac:dyDescent="0.3">
      <c r="E1521" s="44"/>
    </row>
    <row r="1522" spans="5:5" s="14" customFormat="1" ht="15" customHeight="1" x14ac:dyDescent="0.3">
      <c r="E1522" s="44"/>
    </row>
    <row r="1523" spans="5:5" s="14" customFormat="1" ht="15" customHeight="1" x14ac:dyDescent="0.3">
      <c r="E1523" s="44"/>
    </row>
    <row r="1524" spans="5:5" s="14" customFormat="1" ht="15" customHeight="1" x14ac:dyDescent="0.3">
      <c r="E1524" s="44"/>
    </row>
    <row r="1525" spans="5:5" s="14" customFormat="1" ht="15" customHeight="1" x14ac:dyDescent="0.3">
      <c r="E1525" s="44"/>
    </row>
    <row r="1526" spans="5:5" s="14" customFormat="1" ht="15" customHeight="1" x14ac:dyDescent="0.3">
      <c r="E1526" s="44"/>
    </row>
    <row r="1527" spans="5:5" s="14" customFormat="1" ht="15" customHeight="1" x14ac:dyDescent="0.3">
      <c r="E1527" s="44"/>
    </row>
    <row r="1528" spans="5:5" s="14" customFormat="1" ht="15" customHeight="1" x14ac:dyDescent="0.3">
      <c r="E1528" s="44"/>
    </row>
    <row r="1529" spans="5:5" s="14" customFormat="1" ht="15" customHeight="1" x14ac:dyDescent="0.3">
      <c r="E1529" s="44"/>
    </row>
    <row r="1530" spans="5:5" s="14" customFormat="1" ht="15" customHeight="1" x14ac:dyDescent="0.3">
      <c r="E1530" s="44"/>
    </row>
    <row r="1531" spans="5:5" s="14" customFormat="1" ht="15" customHeight="1" x14ac:dyDescent="0.3">
      <c r="E1531" s="44"/>
    </row>
    <row r="1532" spans="5:5" s="14" customFormat="1" ht="15" customHeight="1" x14ac:dyDescent="0.3">
      <c r="E1532" s="44"/>
    </row>
    <row r="1533" spans="5:5" s="14" customFormat="1" ht="15" customHeight="1" x14ac:dyDescent="0.3">
      <c r="E1533" s="44"/>
    </row>
    <row r="1534" spans="5:5" s="14" customFormat="1" ht="15" customHeight="1" x14ac:dyDescent="0.3">
      <c r="E1534" s="44"/>
    </row>
    <row r="1535" spans="5:5" s="14" customFormat="1" ht="15" customHeight="1" x14ac:dyDescent="0.3">
      <c r="E1535" s="44"/>
    </row>
    <row r="1536" spans="5:5" s="14" customFormat="1" ht="15" customHeight="1" x14ac:dyDescent="0.3">
      <c r="E1536" s="44"/>
    </row>
    <row r="1537" spans="5:5" s="14" customFormat="1" ht="15" customHeight="1" x14ac:dyDescent="0.3">
      <c r="E1537" s="44"/>
    </row>
    <row r="1538" spans="5:5" s="14" customFormat="1" ht="15" customHeight="1" x14ac:dyDescent="0.3">
      <c r="E1538" s="44"/>
    </row>
    <row r="1539" spans="5:5" s="14" customFormat="1" ht="15" customHeight="1" x14ac:dyDescent="0.3">
      <c r="E1539" s="44"/>
    </row>
    <row r="1540" spans="5:5" s="14" customFormat="1" ht="15" customHeight="1" x14ac:dyDescent="0.3">
      <c r="E1540" s="44"/>
    </row>
    <row r="1541" spans="5:5" s="14" customFormat="1" ht="15" customHeight="1" x14ac:dyDescent="0.3">
      <c r="E1541" s="44"/>
    </row>
    <row r="1542" spans="5:5" s="14" customFormat="1" ht="15" customHeight="1" x14ac:dyDescent="0.3">
      <c r="E1542" s="44"/>
    </row>
    <row r="1543" spans="5:5" s="14" customFormat="1" ht="15" customHeight="1" x14ac:dyDescent="0.3">
      <c r="E1543" s="44"/>
    </row>
    <row r="1544" spans="5:5" s="14" customFormat="1" ht="15" customHeight="1" x14ac:dyDescent="0.3">
      <c r="E1544" s="44"/>
    </row>
    <row r="1545" spans="5:5" s="14" customFormat="1" ht="15" customHeight="1" x14ac:dyDescent="0.3">
      <c r="E1545" s="44"/>
    </row>
    <row r="1546" spans="5:5" s="14" customFormat="1" ht="15" customHeight="1" x14ac:dyDescent="0.3">
      <c r="E1546" s="44"/>
    </row>
    <row r="1547" spans="5:5" s="14" customFormat="1" ht="15" customHeight="1" x14ac:dyDescent="0.3">
      <c r="E1547" s="44"/>
    </row>
    <row r="1548" spans="5:5" s="14" customFormat="1" ht="15" customHeight="1" x14ac:dyDescent="0.3">
      <c r="E1548" s="44"/>
    </row>
    <row r="1549" spans="5:5" s="14" customFormat="1" ht="15" customHeight="1" x14ac:dyDescent="0.3">
      <c r="E1549" s="44"/>
    </row>
    <row r="1550" spans="5:5" s="14" customFormat="1" ht="15" customHeight="1" x14ac:dyDescent="0.3">
      <c r="E1550" s="44"/>
    </row>
    <row r="1551" spans="5:5" s="14" customFormat="1" ht="15" customHeight="1" x14ac:dyDescent="0.3">
      <c r="E1551" s="44"/>
    </row>
    <row r="1552" spans="5:5" s="14" customFormat="1" ht="15" customHeight="1" x14ac:dyDescent="0.3">
      <c r="E1552" s="44"/>
    </row>
    <row r="1553" spans="5:5" s="14" customFormat="1" ht="15" customHeight="1" x14ac:dyDescent="0.3">
      <c r="E1553" s="44"/>
    </row>
    <row r="1554" spans="5:5" s="14" customFormat="1" ht="15" customHeight="1" x14ac:dyDescent="0.3">
      <c r="E1554" s="44"/>
    </row>
    <row r="1555" spans="5:5" s="14" customFormat="1" ht="15" customHeight="1" x14ac:dyDescent="0.3">
      <c r="E1555" s="44"/>
    </row>
    <row r="1556" spans="5:5" s="14" customFormat="1" ht="15" customHeight="1" x14ac:dyDescent="0.3">
      <c r="E1556" s="44"/>
    </row>
    <row r="1557" spans="5:5" s="14" customFormat="1" ht="15" customHeight="1" x14ac:dyDescent="0.3">
      <c r="E1557" s="44"/>
    </row>
    <row r="1558" spans="5:5" s="14" customFormat="1" ht="15" customHeight="1" x14ac:dyDescent="0.3">
      <c r="E1558" s="44"/>
    </row>
    <row r="1559" spans="5:5" s="14" customFormat="1" ht="15" customHeight="1" x14ac:dyDescent="0.3">
      <c r="E1559" s="44"/>
    </row>
    <row r="1560" spans="5:5" s="14" customFormat="1" ht="15" customHeight="1" x14ac:dyDescent="0.3">
      <c r="E1560" s="44"/>
    </row>
    <row r="1561" spans="5:5" s="14" customFormat="1" ht="15" customHeight="1" x14ac:dyDescent="0.3">
      <c r="E1561" s="44"/>
    </row>
    <row r="1562" spans="5:5" s="14" customFormat="1" ht="15" customHeight="1" x14ac:dyDescent="0.3">
      <c r="E1562" s="44"/>
    </row>
    <row r="1563" spans="5:5" s="14" customFormat="1" ht="15" customHeight="1" x14ac:dyDescent="0.3">
      <c r="E1563" s="44"/>
    </row>
    <row r="1564" spans="5:5" s="14" customFormat="1" ht="15" customHeight="1" x14ac:dyDescent="0.3">
      <c r="E1564" s="44"/>
    </row>
    <row r="1565" spans="5:5" s="14" customFormat="1" ht="15" customHeight="1" x14ac:dyDescent="0.3">
      <c r="E1565" s="44"/>
    </row>
    <row r="1566" spans="5:5" s="14" customFormat="1" ht="15" customHeight="1" x14ac:dyDescent="0.3">
      <c r="E1566" s="44"/>
    </row>
    <row r="1567" spans="5:5" s="14" customFormat="1" ht="15" customHeight="1" x14ac:dyDescent="0.3">
      <c r="E1567" s="44"/>
    </row>
    <row r="1568" spans="5:5" s="14" customFormat="1" ht="15" customHeight="1" x14ac:dyDescent="0.3">
      <c r="E1568" s="44"/>
    </row>
    <row r="1569" spans="5:5" s="14" customFormat="1" ht="15" customHeight="1" x14ac:dyDescent="0.3">
      <c r="E1569" s="44"/>
    </row>
    <row r="1570" spans="5:5" s="14" customFormat="1" ht="15" customHeight="1" x14ac:dyDescent="0.3">
      <c r="E1570" s="44"/>
    </row>
    <row r="1571" spans="5:5" s="14" customFormat="1" ht="15" customHeight="1" x14ac:dyDescent="0.3">
      <c r="E1571" s="44"/>
    </row>
    <row r="1572" spans="5:5" s="14" customFormat="1" ht="15" customHeight="1" x14ac:dyDescent="0.3">
      <c r="E1572" s="44"/>
    </row>
    <row r="1573" spans="5:5" s="14" customFormat="1" ht="15" customHeight="1" x14ac:dyDescent="0.3">
      <c r="E1573" s="44"/>
    </row>
    <row r="1574" spans="5:5" s="14" customFormat="1" ht="15" customHeight="1" x14ac:dyDescent="0.3">
      <c r="E1574" s="44"/>
    </row>
    <row r="1575" spans="5:5" s="14" customFormat="1" ht="15" customHeight="1" x14ac:dyDescent="0.3">
      <c r="E1575" s="44"/>
    </row>
    <row r="1576" spans="5:5" s="14" customFormat="1" ht="15" customHeight="1" x14ac:dyDescent="0.3">
      <c r="E1576" s="44"/>
    </row>
    <row r="1577" spans="5:5" s="14" customFormat="1" ht="15" customHeight="1" x14ac:dyDescent="0.3">
      <c r="E1577" s="44"/>
    </row>
    <row r="1578" spans="5:5" s="14" customFormat="1" ht="15" customHeight="1" x14ac:dyDescent="0.3">
      <c r="E1578" s="44"/>
    </row>
    <row r="1579" spans="5:5" s="14" customFormat="1" ht="15" customHeight="1" x14ac:dyDescent="0.3">
      <c r="E1579" s="44"/>
    </row>
    <row r="1580" spans="5:5" s="14" customFormat="1" ht="15" customHeight="1" x14ac:dyDescent="0.3">
      <c r="E1580" s="44"/>
    </row>
    <row r="1581" spans="5:5" s="14" customFormat="1" ht="15" customHeight="1" x14ac:dyDescent="0.3">
      <c r="E1581" s="44"/>
    </row>
    <row r="1582" spans="5:5" s="14" customFormat="1" ht="15" customHeight="1" x14ac:dyDescent="0.3">
      <c r="E1582" s="44"/>
    </row>
    <row r="1583" spans="5:5" s="14" customFormat="1" ht="15" customHeight="1" x14ac:dyDescent="0.3">
      <c r="E1583" s="44"/>
    </row>
    <row r="1584" spans="5:5" s="14" customFormat="1" ht="15" customHeight="1" x14ac:dyDescent="0.3">
      <c r="E1584" s="44"/>
    </row>
    <row r="1585" spans="5:5" s="14" customFormat="1" ht="15" customHeight="1" x14ac:dyDescent="0.3">
      <c r="E1585" s="44"/>
    </row>
    <row r="1586" spans="5:5" s="14" customFormat="1" ht="15" customHeight="1" x14ac:dyDescent="0.3">
      <c r="E1586" s="44"/>
    </row>
    <row r="1587" spans="5:5" s="14" customFormat="1" ht="15" customHeight="1" x14ac:dyDescent="0.3">
      <c r="E1587" s="44"/>
    </row>
    <row r="1588" spans="5:5" s="14" customFormat="1" ht="15" customHeight="1" x14ac:dyDescent="0.3">
      <c r="E1588" s="44"/>
    </row>
    <row r="1589" spans="5:5" s="14" customFormat="1" ht="15" customHeight="1" x14ac:dyDescent="0.3">
      <c r="E1589" s="44"/>
    </row>
    <row r="1590" spans="5:5" s="14" customFormat="1" ht="15" customHeight="1" x14ac:dyDescent="0.3">
      <c r="E1590" s="44"/>
    </row>
    <row r="1591" spans="5:5" s="14" customFormat="1" ht="15" customHeight="1" x14ac:dyDescent="0.3">
      <c r="E1591" s="44"/>
    </row>
    <row r="1592" spans="5:5" s="14" customFormat="1" ht="15" customHeight="1" x14ac:dyDescent="0.3">
      <c r="E1592" s="44"/>
    </row>
    <row r="1593" spans="5:5" s="14" customFormat="1" ht="15" customHeight="1" x14ac:dyDescent="0.3">
      <c r="E1593" s="44"/>
    </row>
    <row r="1594" spans="5:5" s="14" customFormat="1" ht="15" customHeight="1" x14ac:dyDescent="0.3">
      <c r="E1594" s="44"/>
    </row>
    <row r="1595" spans="5:5" s="14" customFormat="1" ht="15" customHeight="1" x14ac:dyDescent="0.3">
      <c r="E1595" s="44"/>
    </row>
    <row r="1596" spans="5:5" s="14" customFormat="1" ht="15" customHeight="1" x14ac:dyDescent="0.3">
      <c r="E1596" s="44"/>
    </row>
    <row r="1597" spans="5:5" s="14" customFormat="1" ht="15" customHeight="1" x14ac:dyDescent="0.3">
      <c r="E1597" s="44"/>
    </row>
    <row r="1598" spans="5:5" s="14" customFormat="1" ht="15" customHeight="1" x14ac:dyDescent="0.3">
      <c r="E1598" s="44"/>
    </row>
    <row r="1599" spans="5:5" s="14" customFormat="1" ht="15" customHeight="1" x14ac:dyDescent="0.3">
      <c r="E1599" s="44"/>
    </row>
    <row r="1600" spans="5:5" s="14" customFormat="1" ht="15" customHeight="1" x14ac:dyDescent="0.3">
      <c r="E1600" s="44"/>
    </row>
    <row r="1601" spans="5:5" s="14" customFormat="1" ht="15" customHeight="1" x14ac:dyDescent="0.3">
      <c r="E1601" s="44"/>
    </row>
    <row r="1602" spans="5:5" s="14" customFormat="1" ht="15" customHeight="1" x14ac:dyDescent="0.3">
      <c r="E1602" s="44"/>
    </row>
    <row r="1603" spans="5:5" s="14" customFormat="1" ht="15" customHeight="1" x14ac:dyDescent="0.3">
      <c r="E1603" s="44"/>
    </row>
    <row r="1604" spans="5:5" s="14" customFormat="1" ht="15" customHeight="1" x14ac:dyDescent="0.3">
      <c r="E1604" s="44"/>
    </row>
    <row r="1605" spans="5:5" s="14" customFormat="1" ht="15" customHeight="1" x14ac:dyDescent="0.3">
      <c r="E1605" s="44"/>
    </row>
    <row r="1606" spans="5:5" s="14" customFormat="1" ht="15" customHeight="1" x14ac:dyDescent="0.3">
      <c r="E1606" s="44"/>
    </row>
    <row r="1607" spans="5:5" s="14" customFormat="1" ht="15" customHeight="1" x14ac:dyDescent="0.3">
      <c r="E1607" s="44"/>
    </row>
    <row r="1608" spans="5:5" s="14" customFormat="1" ht="15" customHeight="1" x14ac:dyDescent="0.3">
      <c r="E1608" s="44"/>
    </row>
    <row r="1609" spans="5:5" s="14" customFormat="1" ht="15" customHeight="1" x14ac:dyDescent="0.3">
      <c r="E1609" s="44"/>
    </row>
    <row r="1610" spans="5:5" s="14" customFormat="1" ht="15" customHeight="1" x14ac:dyDescent="0.3">
      <c r="E1610" s="44"/>
    </row>
    <row r="1611" spans="5:5" s="14" customFormat="1" ht="15" customHeight="1" x14ac:dyDescent="0.3">
      <c r="E1611" s="44"/>
    </row>
    <row r="1612" spans="5:5" s="14" customFormat="1" ht="15" customHeight="1" x14ac:dyDescent="0.3">
      <c r="E1612" s="44"/>
    </row>
    <row r="1613" spans="5:5" s="14" customFormat="1" ht="15" customHeight="1" x14ac:dyDescent="0.3">
      <c r="E1613" s="44"/>
    </row>
    <row r="1614" spans="5:5" s="14" customFormat="1" ht="15" customHeight="1" x14ac:dyDescent="0.3">
      <c r="E1614" s="44"/>
    </row>
    <row r="1615" spans="5:5" s="14" customFormat="1" ht="15" customHeight="1" x14ac:dyDescent="0.3">
      <c r="E1615" s="44"/>
    </row>
    <row r="1616" spans="5:5" s="14" customFormat="1" ht="15" customHeight="1" x14ac:dyDescent="0.3">
      <c r="E1616" s="44"/>
    </row>
    <row r="1617" spans="5:5" s="14" customFormat="1" ht="15" customHeight="1" x14ac:dyDescent="0.3">
      <c r="E1617" s="44"/>
    </row>
    <row r="1618" spans="5:5" s="14" customFormat="1" ht="15" customHeight="1" x14ac:dyDescent="0.3">
      <c r="E1618" s="44"/>
    </row>
    <row r="1619" spans="5:5" s="14" customFormat="1" ht="15" customHeight="1" x14ac:dyDescent="0.3">
      <c r="E1619" s="44"/>
    </row>
    <row r="1620" spans="5:5" s="14" customFormat="1" ht="15" customHeight="1" x14ac:dyDescent="0.3">
      <c r="E1620" s="44"/>
    </row>
    <row r="1621" spans="5:5" s="14" customFormat="1" ht="15" customHeight="1" x14ac:dyDescent="0.3">
      <c r="E1621" s="44"/>
    </row>
    <row r="1622" spans="5:5" s="14" customFormat="1" ht="15" customHeight="1" x14ac:dyDescent="0.3">
      <c r="E1622" s="44"/>
    </row>
    <row r="1623" spans="5:5" s="14" customFormat="1" ht="15" customHeight="1" x14ac:dyDescent="0.3">
      <c r="E1623" s="44"/>
    </row>
    <row r="1624" spans="5:5" s="14" customFormat="1" ht="15" customHeight="1" x14ac:dyDescent="0.3">
      <c r="E1624" s="44"/>
    </row>
    <row r="1625" spans="5:5" s="14" customFormat="1" ht="15" customHeight="1" x14ac:dyDescent="0.3">
      <c r="E1625" s="44"/>
    </row>
    <row r="1626" spans="5:5" s="14" customFormat="1" ht="15" customHeight="1" x14ac:dyDescent="0.3">
      <c r="E1626" s="44"/>
    </row>
    <row r="1627" spans="5:5" s="14" customFormat="1" ht="15" customHeight="1" x14ac:dyDescent="0.3">
      <c r="E1627" s="44"/>
    </row>
    <row r="1628" spans="5:5" s="14" customFormat="1" ht="15" customHeight="1" x14ac:dyDescent="0.3">
      <c r="E1628" s="44"/>
    </row>
    <row r="1629" spans="5:5" s="14" customFormat="1" ht="15" customHeight="1" x14ac:dyDescent="0.3">
      <c r="E1629" s="44"/>
    </row>
    <row r="1630" spans="5:5" s="14" customFormat="1" ht="15" customHeight="1" x14ac:dyDescent="0.3">
      <c r="E1630" s="44"/>
    </row>
    <row r="1631" spans="5:5" s="14" customFormat="1" ht="15" customHeight="1" x14ac:dyDescent="0.3">
      <c r="E1631" s="44"/>
    </row>
    <row r="1632" spans="5:5" s="14" customFormat="1" ht="15" customHeight="1" x14ac:dyDescent="0.3">
      <c r="E1632" s="44"/>
    </row>
    <row r="1633" spans="5:5" s="14" customFormat="1" ht="15" customHeight="1" x14ac:dyDescent="0.3">
      <c r="E1633" s="44"/>
    </row>
    <row r="1634" spans="5:5" s="14" customFormat="1" ht="15" customHeight="1" x14ac:dyDescent="0.3">
      <c r="E1634" s="44"/>
    </row>
    <row r="1635" spans="5:5" s="14" customFormat="1" ht="15" customHeight="1" x14ac:dyDescent="0.3">
      <c r="E1635" s="44"/>
    </row>
    <row r="1636" spans="5:5" s="14" customFormat="1" ht="15" customHeight="1" x14ac:dyDescent="0.3">
      <c r="E1636" s="44"/>
    </row>
    <row r="1637" spans="5:5" s="14" customFormat="1" ht="15" customHeight="1" x14ac:dyDescent="0.3">
      <c r="E1637" s="44"/>
    </row>
    <row r="1638" spans="5:5" s="14" customFormat="1" ht="15" customHeight="1" x14ac:dyDescent="0.3">
      <c r="E1638" s="44"/>
    </row>
    <row r="1639" spans="5:5" s="14" customFormat="1" ht="15" customHeight="1" x14ac:dyDescent="0.3">
      <c r="E1639" s="44"/>
    </row>
    <row r="1640" spans="5:5" s="14" customFormat="1" ht="15" customHeight="1" x14ac:dyDescent="0.3">
      <c r="E1640" s="44"/>
    </row>
    <row r="1641" spans="5:5" s="14" customFormat="1" ht="15" customHeight="1" x14ac:dyDescent="0.3">
      <c r="E1641" s="44"/>
    </row>
    <row r="1642" spans="5:5" s="14" customFormat="1" ht="15" customHeight="1" x14ac:dyDescent="0.3">
      <c r="E1642" s="44"/>
    </row>
    <row r="1643" spans="5:5" s="14" customFormat="1" ht="15" customHeight="1" x14ac:dyDescent="0.3">
      <c r="E1643" s="44"/>
    </row>
    <row r="1644" spans="5:5" s="14" customFormat="1" ht="15" customHeight="1" x14ac:dyDescent="0.3">
      <c r="E1644" s="44"/>
    </row>
    <row r="1645" spans="5:5" s="14" customFormat="1" ht="15" customHeight="1" x14ac:dyDescent="0.3">
      <c r="E1645" s="44"/>
    </row>
    <row r="1646" spans="5:5" s="14" customFormat="1" ht="15" customHeight="1" x14ac:dyDescent="0.3">
      <c r="E1646" s="44"/>
    </row>
    <row r="1647" spans="5:5" s="14" customFormat="1" ht="15" customHeight="1" x14ac:dyDescent="0.3">
      <c r="E1647" s="44"/>
    </row>
    <row r="1648" spans="5:5" s="14" customFormat="1" ht="15" customHeight="1" x14ac:dyDescent="0.3">
      <c r="E1648" s="44"/>
    </row>
    <row r="1649" spans="5:5" s="14" customFormat="1" ht="15" customHeight="1" x14ac:dyDescent="0.3">
      <c r="E1649" s="44"/>
    </row>
    <row r="1650" spans="5:5" s="14" customFormat="1" ht="15" customHeight="1" x14ac:dyDescent="0.3">
      <c r="E1650" s="44"/>
    </row>
    <row r="1651" spans="5:5" s="14" customFormat="1" ht="15" customHeight="1" x14ac:dyDescent="0.3">
      <c r="E1651" s="44"/>
    </row>
    <row r="1652" spans="5:5" s="14" customFormat="1" ht="15" customHeight="1" x14ac:dyDescent="0.3">
      <c r="E1652" s="44"/>
    </row>
    <row r="1653" spans="5:5" s="14" customFormat="1" ht="15" customHeight="1" x14ac:dyDescent="0.3">
      <c r="E1653" s="44"/>
    </row>
    <row r="1654" spans="5:5" s="14" customFormat="1" ht="15" customHeight="1" x14ac:dyDescent="0.3">
      <c r="E1654" s="44"/>
    </row>
    <row r="1655" spans="5:5" s="14" customFormat="1" ht="15" customHeight="1" x14ac:dyDescent="0.3">
      <c r="E1655" s="44"/>
    </row>
    <row r="1656" spans="5:5" s="14" customFormat="1" ht="15" customHeight="1" x14ac:dyDescent="0.3">
      <c r="E1656" s="44"/>
    </row>
    <row r="1657" spans="5:5" s="14" customFormat="1" ht="15" customHeight="1" x14ac:dyDescent="0.3">
      <c r="E1657" s="44"/>
    </row>
    <row r="1658" spans="5:5" s="14" customFormat="1" ht="15" customHeight="1" x14ac:dyDescent="0.3">
      <c r="E1658" s="44"/>
    </row>
    <row r="1659" spans="5:5" s="14" customFormat="1" ht="15" customHeight="1" x14ac:dyDescent="0.3">
      <c r="E1659" s="44"/>
    </row>
    <row r="1660" spans="5:5" s="14" customFormat="1" ht="15" customHeight="1" x14ac:dyDescent="0.3">
      <c r="E1660" s="44"/>
    </row>
    <row r="1661" spans="5:5" s="14" customFormat="1" ht="15" customHeight="1" x14ac:dyDescent="0.3">
      <c r="E1661" s="44"/>
    </row>
    <row r="1662" spans="5:5" s="14" customFormat="1" ht="15" customHeight="1" x14ac:dyDescent="0.3">
      <c r="E1662" s="44"/>
    </row>
    <row r="1663" spans="5:5" s="14" customFormat="1" ht="15" customHeight="1" x14ac:dyDescent="0.3">
      <c r="E1663" s="44"/>
    </row>
    <row r="1664" spans="5:5" s="14" customFormat="1" ht="15" customHeight="1" x14ac:dyDescent="0.3">
      <c r="E1664" s="44"/>
    </row>
    <row r="1665" spans="5:5" s="14" customFormat="1" ht="15" customHeight="1" x14ac:dyDescent="0.3">
      <c r="E1665" s="44"/>
    </row>
    <row r="1666" spans="5:5" s="14" customFormat="1" ht="15" customHeight="1" x14ac:dyDescent="0.3">
      <c r="E1666" s="44"/>
    </row>
    <row r="1667" spans="5:5" s="14" customFormat="1" ht="15" customHeight="1" x14ac:dyDescent="0.3">
      <c r="E1667" s="44"/>
    </row>
    <row r="1668" spans="5:5" s="14" customFormat="1" ht="15" customHeight="1" x14ac:dyDescent="0.3">
      <c r="E1668" s="44"/>
    </row>
    <row r="1669" spans="5:5" s="14" customFormat="1" ht="15" customHeight="1" x14ac:dyDescent="0.3">
      <c r="E1669" s="44"/>
    </row>
    <row r="1670" spans="5:5" s="14" customFormat="1" ht="15" customHeight="1" x14ac:dyDescent="0.3">
      <c r="E1670" s="44"/>
    </row>
    <row r="1671" spans="5:5" s="14" customFormat="1" ht="15" customHeight="1" x14ac:dyDescent="0.3">
      <c r="E1671" s="44"/>
    </row>
    <row r="1672" spans="5:5" s="14" customFormat="1" ht="15" customHeight="1" x14ac:dyDescent="0.3">
      <c r="E1672" s="44"/>
    </row>
    <row r="1673" spans="5:5" s="14" customFormat="1" ht="15" customHeight="1" x14ac:dyDescent="0.3">
      <c r="E1673" s="44"/>
    </row>
    <row r="1674" spans="5:5" s="14" customFormat="1" ht="15" customHeight="1" x14ac:dyDescent="0.3">
      <c r="E1674" s="44"/>
    </row>
    <row r="1675" spans="5:5" s="14" customFormat="1" ht="15" customHeight="1" x14ac:dyDescent="0.3">
      <c r="E1675" s="44"/>
    </row>
    <row r="1676" spans="5:5" s="14" customFormat="1" ht="15" customHeight="1" x14ac:dyDescent="0.3">
      <c r="E1676" s="44"/>
    </row>
    <row r="1677" spans="5:5" s="14" customFormat="1" ht="15" customHeight="1" x14ac:dyDescent="0.3">
      <c r="E1677" s="44"/>
    </row>
    <row r="1678" spans="5:5" s="14" customFormat="1" ht="15" customHeight="1" x14ac:dyDescent="0.3">
      <c r="E1678" s="44"/>
    </row>
    <row r="1679" spans="5:5" s="14" customFormat="1" ht="15" customHeight="1" x14ac:dyDescent="0.3">
      <c r="E1679" s="44"/>
    </row>
    <row r="1680" spans="5:5" s="14" customFormat="1" ht="15" customHeight="1" x14ac:dyDescent="0.3">
      <c r="E1680" s="44"/>
    </row>
    <row r="1681" spans="5:5" s="14" customFormat="1" ht="15" customHeight="1" x14ac:dyDescent="0.3">
      <c r="E1681" s="44"/>
    </row>
    <row r="1682" spans="5:5" s="14" customFormat="1" ht="15" customHeight="1" x14ac:dyDescent="0.3">
      <c r="E1682" s="44"/>
    </row>
    <row r="1683" spans="5:5" s="14" customFormat="1" ht="15" customHeight="1" x14ac:dyDescent="0.3">
      <c r="E1683" s="44"/>
    </row>
    <row r="1684" spans="5:5" s="14" customFormat="1" ht="15" customHeight="1" x14ac:dyDescent="0.3">
      <c r="E1684" s="44"/>
    </row>
    <row r="1685" spans="5:5" s="14" customFormat="1" ht="15" customHeight="1" x14ac:dyDescent="0.3">
      <c r="E1685" s="44"/>
    </row>
    <row r="1686" spans="5:5" s="14" customFormat="1" ht="15" customHeight="1" x14ac:dyDescent="0.3">
      <c r="E1686" s="44"/>
    </row>
    <row r="1687" spans="5:5" s="14" customFormat="1" ht="15" customHeight="1" x14ac:dyDescent="0.3">
      <c r="E1687" s="44"/>
    </row>
    <row r="1688" spans="5:5" s="14" customFormat="1" ht="15" customHeight="1" x14ac:dyDescent="0.3">
      <c r="E1688" s="44"/>
    </row>
    <row r="1689" spans="5:5" s="14" customFormat="1" ht="15" customHeight="1" x14ac:dyDescent="0.3">
      <c r="E1689" s="44"/>
    </row>
    <row r="1690" spans="5:5" s="14" customFormat="1" ht="15" customHeight="1" x14ac:dyDescent="0.3">
      <c r="E1690" s="44"/>
    </row>
    <row r="1691" spans="5:5" s="14" customFormat="1" ht="15" customHeight="1" x14ac:dyDescent="0.3">
      <c r="E1691" s="44"/>
    </row>
    <row r="1692" spans="5:5" s="14" customFormat="1" ht="15" customHeight="1" x14ac:dyDescent="0.3">
      <c r="E1692" s="44"/>
    </row>
    <row r="1693" spans="5:5" s="14" customFormat="1" ht="15" customHeight="1" x14ac:dyDescent="0.3">
      <c r="E1693" s="44"/>
    </row>
    <row r="1694" spans="5:5" s="14" customFormat="1" ht="15" customHeight="1" x14ac:dyDescent="0.3">
      <c r="E1694" s="44"/>
    </row>
    <row r="1695" spans="5:5" s="14" customFormat="1" ht="15" customHeight="1" x14ac:dyDescent="0.3">
      <c r="E1695" s="44"/>
    </row>
    <row r="1696" spans="5:5" s="14" customFormat="1" ht="15" customHeight="1" x14ac:dyDescent="0.3">
      <c r="E1696" s="44"/>
    </row>
    <row r="1697" spans="5:5" s="14" customFormat="1" ht="15" customHeight="1" x14ac:dyDescent="0.3">
      <c r="E1697" s="44"/>
    </row>
    <row r="1698" spans="5:5" s="14" customFormat="1" ht="15" customHeight="1" x14ac:dyDescent="0.3">
      <c r="E1698" s="44"/>
    </row>
    <row r="1699" spans="5:5" s="14" customFormat="1" ht="15" customHeight="1" x14ac:dyDescent="0.3">
      <c r="E1699" s="44"/>
    </row>
    <row r="1700" spans="5:5" s="14" customFormat="1" ht="15" customHeight="1" x14ac:dyDescent="0.3">
      <c r="E1700" s="44"/>
    </row>
    <row r="1701" spans="5:5" s="14" customFormat="1" ht="15" customHeight="1" x14ac:dyDescent="0.3">
      <c r="E1701" s="44"/>
    </row>
    <row r="1702" spans="5:5" s="14" customFormat="1" ht="15" customHeight="1" x14ac:dyDescent="0.3">
      <c r="E1702" s="44"/>
    </row>
    <row r="1703" spans="5:5" s="14" customFormat="1" ht="15" customHeight="1" x14ac:dyDescent="0.3">
      <c r="E1703" s="44"/>
    </row>
    <row r="1704" spans="5:5" s="14" customFormat="1" ht="15" customHeight="1" x14ac:dyDescent="0.3">
      <c r="E1704" s="44"/>
    </row>
    <row r="1705" spans="5:5" s="14" customFormat="1" ht="15" customHeight="1" x14ac:dyDescent="0.3">
      <c r="E1705" s="44"/>
    </row>
    <row r="1706" spans="5:5" s="14" customFormat="1" ht="15" customHeight="1" x14ac:dyDescent="0.3">
      <c r="E1706" s="44"/>
    </row>
    <row r="1707" spans="5:5" s="14" customFormat="1" ht="15" customHeight="1" x14ac:dyDescent="0.3">
      <c r="E1707" s="44"/>
    </row>
    <row r="1708" spans="5:5" s="14" customFormat="1" ht="15" customHeight="1" x14ac:dyDescent="0.3">
      <c r="E1708" s="44"/>
    </row>
    <row r="1709" spans="5:5" s="14" customFormat="1" ht="15" customHeight="1" x14ac:dyDescent="0.3">
      <c r="E1709" s="44"/>
    </row>
    <row r="1710" spans="5:5" s="14" customFormat="1" ht="15" customHeight="1" x14ac:dyDescent="0.3">
      <c r="E1710" s="44"/>
    </row>
    <row r="1711" spans="5:5" s="14" customFormat="1" ht="15" customHeight="1" x14ac:dyDescent="0.3">
      <c r="E1711" s="44"/>
    </row>
    <row r="1712" spans="5:5" s="14" customFormat="1" ht="15" customHeight="1" x14ac:dyDescent="0.3">
      <c r="E1712" s="44"/>
    </row>
    <row r="1713" spans="5:5" s="14" customFormat="1" ht="15" customHeight="1" x14ac:dyDescent="0.3">
      <c r="E1713" s="44"/>
    </row>
    <row r="1714" spans="5:5" s="14" customFormat="1" ht="15" customHeight="1" x14ac:dyDescent="0.3">
      <c r="E1714" s="44"/>
    </row>
    <row r="1715" spans="5:5" s="14" customFormat="1" ht="15" customHeight="1" x14ac:dyDescent="0.3">
      <c r="E1715" s="44"/>
    </row>
    <row r="1716" spans="5:5" s="14" customFormat="1" ht="15" customHeight="1" x14ac:dyDescent="0.3">
      <c r="E1716" s="44"/>
    </row>
    <row r="1717" spans="5:5" s="14" customFormat="1" ht="15" customHeight="1" x14ac:dyDescent="0.3">
      <c r="E1717" s="44"/>
    </row>
    <row r="1718" spans="5:5" s="14" customFormat="1" ht="15" customHeight="1" x14ac:dyDescent="0.3">
      <c r="E1718" s="44"/>
    </row>
    <row r="1719" spans="5:5" s="14" customFormat="1" ht="15" customHeight="1" x14ac:dyDescent="0.3">
      <c r="E1719" s="44"/>
    </row>
    <row r="1720" spans="5:5" s="14" customFormat="1" ht="15" customHeight="1" x14ac:dyDescent="0.3">
      <c r="E1720" s="44"/>
    </row>
    <row r="1721" spans="5:5" s="14" customFormat="1" ht="15" customHeight="1" x14ac:dyDescent="0.3">
      <c r="E1721" s="44"/>
    </row>
    <row r="1722" spans="5:5" s="14" customFormat="1" ht="15" customHeight="1" x14ac:dyDescent="0.3">
      <c r="E1722" s="44"/>
    </row>
    <row r="1723" spans="5:5" s="14" customFormat="1" ht="15" customHeight="1" x14ac:dyDescent="0.3">
      <c r="E1723" s="44"/>
    </row>
    <row r="1724" spans="5:5" s="14" customFormat="1" ht="15" customHeight="1" x14ac:dyDescent="0.3">
      <c r="E1724" s="44"/>
    </row>
    <row r="1725" spans="5:5" s="14" customFormat="1" ht="15" customHeight="1" x14ac:dyDescent="0.3">
      <c r="E1725" s="44"/>
    </row>
    <row r="1726" spans="5:5" s="14" customFormat="1" ht="15" customHeight="1" x14ac:dyDescent="0.3">
      <c r="E1726" s="44"/>
    </row>
    <row r="1727" spans="5:5" s="14" customFormat="1" ht="15" customHeight="1" x14ac:dyDescent="0.3">
      <c r="E1727" s="44"/>
    </row>
    <row r="1728" spans="5:5" s="14" customFormat="1" ht="15" customHeight="1" x14ac:dyDescent="0.3">
      <c r="E1728" s="44"/>
    </row>
    <row r="1729" spans="5:5" s="14" customFormat="1" ht="15" customHeight="1" x14ac:dyDescent="0.3">
      <c r="E1729" s="44"/>
    </row>
    <row r="1730" spans="5:5" s="14" customFormat="1" ht="15" customHeight="1" x14ac:dyDescent="0.3">
      <c r="E1730" s="44"/>
    </row>
    <row r="1731" spans="5:5" s="14" customFormat="1" ht="15" customHeight="1" x14ac:dyDescent="0.3">
      <c r="E1731" s="44"/>
    </row>
    <row r="1732" spans="5:5" s="14" customFormat="1" ht="15" customHeight="1" x14ac:dyDescent="0.3">
      <c r="E1732" s="44"/>
    </row>
    <row r="1733" spans="5:5" s="14" customFormat="1" ht="15" customHeight="1" x14ac:dyDescent="0.3">
      <c r="E1733" s="44"/>
    </row>
    <row r="1734" spans="5:5" s="14" customFormat="1" ht="15" customHeight="1" x14ac:dyDescent="0.3">
      <c r="E1734" s="44"/>
    </row>
    <row r="1735" spans="5:5" s="14" customFormat="1" ht="15" customHeight="1" x14ac:dyDescent="0.3">
      <c r="E1735" s="44"/>
    </row>
    <row r="1736" spans="5:5" s="14" customFormat="1" ht="15" customHeight="1" x14ac:dyDescent="0.3">
      <c r="E1736" s="44"/>
    </row>
    <row r="1737" spans="5:5" s="14" customFormat="1" ht="15" customHeight="1" x14ac:dyDescent="0.3">
      <c r="E1737" s="44"/>
    </row>
    <row r="1738" spans="5:5" s="14" customFormat="1" ht="15" customHeight="1" x14ac:dyDescent="0.3">
      <c r="E1738" s="44"/>
    </row>
    <row r="1739" spans="5:5" s="14" customFormat="1" ht="15" customHeight="1" x14ac:dyDescent="0.3">
      <c r="E1739" s="44"/>
    </row>
    <row r="1740" spans="5:5" s="14" customFormat="1" ht="15" customHeight="1" x14ac:dyDescent="0.3">
      <c r="E1740" s="44"/>
    </row>
    <row r="1741" spans="5:5" s="14" customFormat="1" ht="15" customHeight="1" x14ac:dyDescent="0.3">
      <c r="E1741" s="44"/>
    </row>
    <row r="1742" spans="5:5" s="14" customFormat="1" ht="15" customHeight="1" x14ac:dyDescent="0.3">
      <c r="E1742" s="44"/>
    </row>
    <row r="1743" spans="5:5" s="14" customFormat="1" ht="15" customHeight="1" x14ac:dyDescent="0.3">
      <c r="E1743" s="44"/>
    </row>
    <row r="1744" spans="5:5" s="14" customFormat="1" ht="15" customHeight="1" x14ac:dyDescent="0.3">
      <c r="E1744" s="44"/>
    </row>
    <row r="1745" spans="5:5" s="14" customFormat="1" ht="15" customHeight="1" x14ac:dyDescent="0.3">
      <c r="E1745" s="44"/>
    </row>
    <row r="1746" spans="5:5" s="14" customFormat="1" ht="15" customHeight="1" x14ac:dyDescent="0.3">
      <c r="E1746" s="44"/>
    </row>
    <row r="1747" spans="5:5" s="14" customFormat="1" ht="15" customHeight="1" x14ac:dyDescent="0.3">
      <c r="E1747" s="44"/>
    </row>
    <row r="1748" spans="5:5" s="14" customFormat="1" ht="15" customHeight="1" x14ac:dyDescent="0.3">
      <c r="E1748" s="44"/>
    </row>
    <row r="1749" spans="5:5" s="14" customFormat="1" ht="15" customHeight="1" x14ac:dyDescent="0.3">
      <c r="E1749" s="44"/>
    </row>
    <row r="1750" spans="5:5" s="14" customFormat="1" ht="15" customHeight="1" x14ac:dyDescent="0.3">
      <c r="E1750" s="44"/>
    </row>
    <row r="1751" spans="5:5" s="14" customFormat="1" ht="15" customHeight="1" x14ac:dyDescent="0.3">
      <c r="E1751" s="44"/>
    </row>
    <row r="1752" spans="5:5" s="14" customFormat="1" ht="15" customHeight="1" x14ac:dyDescent="0.3">
      <c r="E1752" s="44"/>
    </row>
    <row r="1753" spans="5:5" s="14" customFormat="1" ht="15" customHeight="1" x14ac:dyDescent="0.3">
      <c r="E1753" s="44"/>
    </row>
    <row r="1754" spans="5:5" s="14" customFormat="1" ht="15" customHeight="1" x14ac:dyDescent="0.3">
      <c r="E1754" s="44"/>
    </row>
    <row r="1755" spans="5:5" s="14" customFormat="1" ht="15" customHeight="1" x14ac:dyDescent="0.3">
      <c r="E1755" s="44"/>
    </row>
    <row r="1756" spans="5:5" s="14" customFormat="1" ht="15" customHeight="1" x14ac:dyDescent="0.3">
      <c r="E1756" s="44"/>
    </row>
    <row r="1757" spans="5:5" s="14" customFormat="1" ht="15" customHeight="1" x14ac:dyDescent="0.3">
      <c r="E1757" s="44"/>
    </row>
    <row r="1758" spans="5:5" s="14" customFormat="1" ht="15" customHeight="1" x14ac:dyDescent="0.3">
      <c r="E1758" s="44"/>
    </row>
    <row r="1759" spans="5:5" s="14" customFormat="1" ht="15" customHeight="1" x14ac:dyDescent="0.3">
      <c r="E1759" s="44"/>
    </row>
    <row r="1760" spans="5:5" s="14" customFormat="1" ht="15" customHeight="1" x14ac:dyDescent="0.3">
      <c r="E1760" s="44"/>
    </row>
    <row r="1761" spans="5:5" s="14" customFormat="1" ht="15" customHeight="1" x14ac:dyDescent="0.3">
      <c r="E1761" s="44"/>
    </row>
    <row r="1762" spans="5:5" s="14" customFormat="1" ht="15" customHeight="1" x14ac:dyDescent="0.3">
      <c r="E1762" s="44"/>
    </row>
    <row r="1763" spans="5:5" s="14" customFormat="1" ht="15" customHeight="1" x14ac:dyDescent="0.3">
      <c r="E1763" s="44"/>
    </row>
    <row r="1764" spans="5:5" s="14" customFormat="1" ht="15" customHeight="1" x14ac:dyDescent="0.3">
      <c r="E1764" s="44"/>
    </row>
    <row r="1765" spans="5:5" s="14" customFormat="1" ht="15" customHeight="1" x14ac:dyDescent="0.3">
      <c r="E1765" s="44"/>
    </row>
    <row r="1766" spans="5:5" s="14" customFormat="1" ht="15" customHeight="1" x14ac:dyDescent="0.3">
      <c r="E1766" s="44"/>
    </row>
    <row r="1767" spans="5:5" s="14" customFormat="1" ht="15" customHeight="1" x14ac:dyDescent="0.3">
      <c r="E1767" s="44"/>
    </row>
    <row r="1768" spans="5:5" s="14" customFormat="1" ht="15" customHeight="1" x14ac:dyDescent="0.3">
      <c r="E1768" s="44"/>
    </row>
    <row r="1769" spans="5:5" s="14" customFormat="1" ht="15" customHeight="1" x14ac:dyDescent="0.3">
      <c r="E1769" s="44"/>
    </row>
    <row r="1770" spans="5:5" s="14" customFormat="1" ht="15" customHeight="1" x14ac:dyDescent="0.3">
      <c r="E1770" s="44"/>
    </row>
    <row r="1771" spans="5:5" s="14" customFormat="1" ht="15" customHeight="1" x14ac:dyDescent="0.3">
      <c r="E1771" s="44"/>
    </row>
    <row r="1772" spans="5:5" s="14" customFormat="1" ht="15" customHeight="1" x14ac:dyDescent="0.3">
      <c r="E1772" s="44"/>
    </row>
    <row r="1773" spans="5:5" s="14" customFormat="1" ht="15" customHeight="1" x14ac:dyDescent="0.3">
      <c r="E1773" s="44"/>
    </row>
    <row r="1774" spans="5:5" s="14" customFormat="1" ht="15" customHeight="1" x14ac:dyDescent="0.3">
      <c r="E1774" s="44"/>
    </row>
    <row r="1775" spans="5:5" s="14" customFormat="1" ht="15" customHeight="1" x14ac:dyDescent="0.3">
      <c r="E1775" s="44"/>
    </row>
    <row r="1776" spans="5:5" s="14" customFormat="1" ht="15" customHeight="1" x14ac:dyDescent="0.3">
      <c r="E1776" s="44"/>
    </row>
    <row r="1777" spans="5:5" s="14" customFormat="1" ht="15" customHeight="1" x14ac:dyDescent="0.3">
      <c r="E1777" s="44"/>
    </row>
    <row r="1778" spans="5:5" s="14" customFormat="1" ht="15" customHeight="1" x14ac:dyDescent="0.3">
      <c r="E1778" s="44"/>
    </row>
    <row r="1779" spans="5:5" s="14" customFormat="1" ht="15" customHeight="1" x14ac:dyDescent="0.3">
      <c r="E1779" s="44"/>
    </row>
    <row r="1780" spans="5:5" s="14" customFormat="1" ht="15" customHeight="1" x14ac:dyDescent="0.3">
      <c r="E1780" s="44"/>
    </row>
    <row r="1781" spans="5:5" s="14" customFormat="1" ht="15" customHeight="1" x14ac:dyDescent="0.3">
      <c r="E1781" s="44"/>
    </row>
    <row r="1782" spans="5:5" s="14" customFormat="1" ht="15" customHeight="1" x14ac:dyDescent="0.3">
      <c r="E1782" s="44"/>
    </row>
    <row r="1783" spans="5:5" s="14" customFormat="1" ht="15" customHeight="1" x14ac:dyDescent="0.3">
      <c r="E1783" s="44"/>
    </row>
    <row r="1784" spans="5:5" s="14" customFormat="1" ht="15" customHeight="1" x14ac:dyDescent="0.3">
      <c r="E1784" s="44"/>
    </row>
    <row r="1785" spans="5:5" s="14" customFormat="1" ht="15" customHeight="1" x14ac:dyDescent="0.3">
      <c r="E1785" s="44"/>
    </row>
    <row r="1786" spans="5:5" s="14" customFormat="1" ht="15" customHeight="1" x14ac:dyDescent="0.3">
      <c r="E1786" s="44"/>
    </row>
    <row r="1787" spans="5:5" s="14" customFormat="1" ht="15" customHeight="1" x14ac:dyDescent="0.3">
      <c r="E1787" s="44"/>
    </row>
    <row r="1788" spans="5:5" s="14" customFormat="1" ht="15" customHeight="1" x14ac:dyDescent="0.3">
      <c r="E1788" s="44"/>
    </row>
    <row r="1789" spans="5:5" s="14" customFormat="1" ht="15" customHeight="1" x14ac:dyDescent="0.3">
      <c r="E1789" s="44"/>
    </row>
    <row r="1790" spans="5:5" s="14" customFormat="1" ht="15" customHeight="1" x14ac:dyDescent="0.3">
      <c r="E1790" s="44"/>
    </row>
    <row r="1791" spans="5:5" s="14" customFormat="1" ht="15" customHeight="1" x14ac:dyDescent="0.3">
      <c r="E1791" s="44"/>
    </row>
    <row r="1792" spans="5:5" s="14" customFormat="1" ht="15" customHeight="1" x14ac:dyDescent="0.3">
      <c r="E1792" s="44"/>
    </row>
    <row r="1793" spans="5:5" s="14" customFormat="1" ht="15" customHeight="1" x14ac:dyDescent="0.3">
      <c r="E1793" s="44"/>
    </row>
    <row r="1794" spans="5:5" s="14" customFormat="1" ht="15" customHeight="1" x14ac:dyDescent="0.3">
      <c r="E1794" s="44"/>
    </row>
    <row r="1795" spans="5:5" s="14" customFormat="1" ht="15" customHeight="1" x14ac:dyDescent="0.3">
      <c r="E1795" s="44"/>
    </row>
    <row r="1796" spans="5:5" s="14" customFormat="1" ht="15" customHeight="1" x14ac:dyDescent="0.3">
      <c r="E1796" s="44"/>
    </row>
    <row r="1797" spans="5:5" s="14" customFormat="1" ht="15" customHeight="1" x14ac:dyDescent="0.3">
      <c r="E1797" s="44"/>
    </row>
    <row r="1798" spans="5:5" s="14" customFormat="1" ht="15" customHeight="1" x14ac:dyDescent="0.3">
      <c r="E1798" s="44"/>
    </row>
    <row r="1799" spans="5:5" s="14" customFormat="1" ht="15" customHeight="1" x14ac:dyDescent="0.3">
      <c r="E1799" s="44"/>
    </row>
    <row r="1800" spans="5:5" s="14" customFormat="1" ht="15" customHeight="1" x14ac:dyDescent="0.3">
      <c r="E1800" s="44"/>
    </row>
    <row r="1801" spans="5:5" s="14" customFormat="1" ht="15" customHeight="1" x14ac:dyDescent="0.3">
      <c r="E1801" s="44"/>
    </row>
    <row r="1802" spans="5:5" s="14" customFormat="1" ht="15" customHeight="1" x14ac:dyDescent="0.3">
      <c r="E1802" s="44"/>
    </row>
    <row r="1803" spans="5:5" s="14" customFormat="1" ht="15" customHeight="1" x14ac:dyDescent="0.3">
      <c r="E1803" s="44"/>
    </row>
    <row r="1804" spans="5:5" s="14" customFormat="1" ht="15" customHeight="1" x14ac:dyDescent="0.3">
      <c r="E1804" s="44"/>
    </row>
    <row r="1805" spans="5:5" s="14" customFormat="1" ht="15" customHeight="1" x14ac:dyDescent="0.3">
      <c r="E1805" s="44"/>
    </row>
    <row r="1806" spans="5:5" s="14" customFormat="1" ht="15" customHeight="1" x14ac:dyDescent="0.3">
      <c r="E1806" s="44"/>
    </row>
    <row r="1807" spans="5:5" s="14" customFormat="1" ht="15" customHeight="1" x14ac:dyDescent="0.3">
      <c r="E1807" s="44"/>
    </row>
    <row r="1808" spans="5:5" s="14" customFormat="1" ht="15" customHeight="1" x14ac:dyDescent="0.3">
      <c r="E1808" s="44"/>
    </row>
    <row r="1809" spans="5:5" s="14" customFormat="1" ht="15" customHeight="1" x14ac:dyDescent="0.3">
      <c r="E1809" s="44"/>
    </row>
    <row r="1810" spans="5:5" s="14" customFormat="1" ht="15" customHeight="1" x14ac:dyDescent="0.3">
      <c r="E1810" s="44"/>
    </row>
    <row r="1811" spans="5:5" s="14" customFormat="1" ht="15" customHeight="1" x14ac:dyDescent="0.3">
      <c r="E1811" s="44"/>
    </row>
    <row r="1812" spans="5:5" s="14" customFormat="1" ht="15" customHeight="1" x14ac:dyDescent="0.3">
      <c r="E1812" s="44"/>
    </row>
    <row r="1813" spans="5:5" s="14" customFormat="1" ht="15" customHeight="1" x14ac:dyDescent="0.3">
      <c r="E1813" s="44"/>
    </row>
    <row r="1814" spans="5:5" s="14" customFormat="1" ht="15" customHeight="1" x14ac:dyDescent="0.3">
      <c r="E1814" s="44"/>
    </row>
    <row r="1815" spans="5:5" s="14" customFormat="1" ht="15" customHeight="1" x14ac:dyDescent="0.3">
      <c r="E1815" s="44"/>
    </row>
    <row r="1816" spans="5:5" s="14" customFormat="1" ht="15" customHeight="1" x14ac:dyDescent="0.3">
      <c r="E1816" s="44"/>
    </row>
    <row r="1817" spans="5:5" s="14" customFormat="1" ht="15" customHeight="1" x14ac:dyDescent="0.3">
      <c r="E1817" s="44"/>
    </row>
    <row r="1818" spans="5:5" s="14" customFormat="1" ht="15" customHeight="1" x14ac:dyDescent="0.3">
      <c r="E1818" s="44"/>
    </row>
    <row r="1819" spans="5:5" s="14" customFormat="1" ht="15" customHeight="1" x14ac:dyDescent="0.3">
      <c r="E1819" s="44"/>
    </row>
    <row r="1820" spans="5:5" s="14" customFormat="1" ht="15" customHeight="1" x14ac:dyDescent="0.3">
      <c r="E1820" s="44"/>
    </row>
    <row r="1821" spans="5:5" s="14" customFormat="1" ht="15" customHeight="1" x14ac:dyDescent="0.3">
      <c r="E1821" s="44"/>
    </row>
    <row r="1822" spans="5:5" s="14" customFormat="1" ht="15" customHeight="1" x14ac:dyDescent="0.3">
      <c r="E1822" s="44"/>
    </row>
    <row r="1823" spans="5:5" s="14" customFormat="1" ht="15" customHeight="1" x14ac:dyDescent="0.3">
      <c r="E1823" s="44"/>
    </row>
    <row r="1824" spans="5:5" s="14" customFormat="1" ht="15" customHeight="1" x14ac:dyDescent="0.3">
      <c r="E1824" s="44"/>
    </row>
    <row r="1825" spans="5:5" s="14" customFormat="1" ht="15" customHeight="1" x14ac:dyDescent="0.3">
      <c r="E1825" s="44"/>
    </row>
    <row r="1826" spans="5:5" s="14" customFormat="1" ht="15" customHeight="1" x14ac:dyDescent="0.3">
      <c r="E1826" s="44"/>
    </row>
    <row r="1827" spans="5:5" s="14" customFormat="1" ht="15" customHeight="1" x14ac:dyDescent="0.3">
      <c r="E1827" s="44"/>
    </row>
    <row r="1828" spans="5:5" s="14" customFormat="1" ht="15" customHeight="1" x14ac:dyDescent="0.3">
      <c r="E1828" s="44"/>
    </row>
    <row r="1829" spans="5:5" s="14" customFormat="1" ht="15" customHeight="1" x14ac:dyDescent="0.3">
      <c r="E1829" s="44"/>
    </row>
    <row r="1830" spans="5:5" s="14" customFormat="1" ht="15" customHeight="1" x14ac:dyDescent="0.3">
      <c r="E1830" s="44"/>
    </row>
    <row r="1831" spans="5:5" s="14" customFormat="1" ht="15" customHeight="1" x14ac:dyDescent="0.3">
      <c r="E1831" s="44"/>
    </row>
    <row r="1832" spans="5:5" s="14" customFormat="1" ht="15" customHeight="1" x14ac:dyDescent="0.3">
      <c r="E1832" s="44"/>
    </row>
    <row r="1833" spans="5:5" s="14" customFormat="1" ht="15" customHeight="1" x14ac:dyDescent="0.3">
      <c r="E1833" s="44"/>
    </row>
    <row r="1834" spans="5:5" s="14" customFormat="1" ht="15" customHeight="1" x14ac:dyDescent="0.3">
      <c r="E1834" s="44"/>
    </row>
    <row r="1835" spans="5:5" s="14" customFormat="1" ht="15" customHeight="1" x14ac:dyDescent="0.3">
      <c r="E1835" s="44"/>
    </row>
    <row r="1836" spans="5:5" s="14" customFormat="1" ht="15" customHeight="1" x14ac:dyDescent="0.3">
      <c r="E1836" s="44"/>
    </row>
    <row r="1837" spans="5:5" s="14" customFormat="1" ht="15" customHeight="1" x14ac:dyDescent="0.3">
      <c r="E1837" s="44"/>
    </row>
    <row r="1838" spans="5:5" s="14" customFormat="1" ht="15" customHeight="1" x14ac:dyDescent="0.3">
      <c r="E1838" s="44"/>
    </row>
    <row r="1839" spans="5:5" s="14" customFormat="1" ht="15" customHeight="1" x14ac:dyDescent="0.3">
      <c r="E1839" s="44"/>
    </row>
    <row r="1840" spans="5:5" s="14" customFormat="1" ht="15" customHeight="1" x14ac:dyDescent="0.3">
      <c r="E1840" s="44"/>
    </row>
    <row r="1841" spans="5:5" s="14" customFormat="1" ht="15" customHeight="1" x14ac:dyDescent="0.3">
      <c r="E1841" s="44"/>
    </row>
    <row r="1842" spans="5:5" s="14" customFormat="1" ht="15" customHeight="1" x14ac:dyDescent="0.3">
      <c r="E1842" s="44"/>
    </row>
    <row r="1843" spans="5:5" s="14" customFormat="1" ht="15" customHeight="1" x14ac:dyDescent="0.3">
      <c r="E1843" s="44"/>
    </row>
    <row r="1844" spans="5:5" s="14" customFormat="1" ht="15" customHeight="1" x14ac:dyDescent="0.3">
      <c r="E1844" s="44"/>
    </row>
    <row r="1845" spans="5:5" s="14" customFormat="1" ht="15" customHeight="1" x14ac:dyDescent="0.3">
      <c r="E1845" s="44"/>
    </row>
    <row r="1846" spans="5:5" s="14" customFormat="1" ht="15" customHeight="1" x14ac:dyDescent="0.3">
      <c r="E1846" s="44"/>
    </row>
    <row r="1847" spans="5:5" s="14" customFormat="1" ht="15" customHeight="1" x14ac:dyDescent="0.3">
      <c r="E1847" s="44"/>
    </row>
    <row r="1848" spans="5:5" s="14" customFormat="1" ht="15" customHeight="1" x14ac:dyDescent="0.3">
      <c r="E1848" s="44"/>
    </row>
    <row r="1849" spans="5:5" s="14" customFormat="1" ht="15" customHeight="1" x14ac:dyDescent="0.3">
      <c r="E1849" s="44"/>
    </row>
    <row r="1850" spans="5:5" s="14" customFormat="1" ht="15" customHeight="1" x14ac:dyDescent="0.3">
      <c r="E1850" s="44"/>
    </row>
    <row r="1851" spans="5:5" s="14" customFormat="1" ht="15" customHeight="1" x14ac:dyDescent="0.3">
      <c r="E1851" s="44"/>
    </row>
    <row r="1852" spans="5:5" s="14" customFormat="1" ht="15" customHeight="1" x14ac:dyDescent="0.3">
      <c r="E1852" s="44"/>
    </row>
    <row r="1853" spans="5:5" s="14" customFormat="1" ht="15" customHeight="1" x14ac:dyDescent="0.3">
      <c r="E1853" s="44"/>
    </row>
    <row r="1854" spans="5:5" s="14" customFormat="1" ht="15" customHeight="1" x14ac:dyDescent="0.3">
      <c r="E1854" s="44"/>
    </row>
    <row r="1855" spans="5:5" s="14" customFormat="1" ht="15" customHeight="1" x14ac:dyDescent="0.3">
      <c r="E1855" s="44"/>
    </row>
    <row r="1856" spans="5:5" s="14" customFormat="1" ht="15" customHeight="1" x14ac:dyDescent="0.3">
      <c r="E1856" s="44"/>
    </row>
    <row r="1857" spans="5:5" s="14" customFormat="1" ht="15" customHeight="1" x14ac:dyDescent="0.3">
      <c r="E1857" s="44"/>
    </row>
    <row r="1858" spans="5:5" s="14" customFormat="1" ht="15" customHeight="1" x14ac:dyDescent="0.3">
      <c r="E1858" s="44"/>
    </row>
    <row r="1859" spans="5:5" s="14" customFormat="1" ht="15" customHeight="1" x14ac:dyDescent="0.3">
      <c r="E1859" s="44"/>
    </row>
    <row r="1860" spans="5:5" s="14" customFormat="1" ht="15" customHeight="1" x14ac:dyDescent="0.3">
      <c r="E1860" s="44"/>
    </row>
    <row r="1861" spans="5:5" s="14" customFormat="1" ht="15" customHeight="1" x14ac:dyDescent="0.3">
      <c r="E1861" s="44"/>
    </row>
    <row r="1862" spans="5:5" s="14" customFormat="1" ht="15" customHeight="1" x14ac:dyDescent="0.3">
      <c r="E1862" s="44"/>
    </row>
    <row r="1863" spans="5:5" s="14" customFormat="1" ht="15" customHeight="1" x14ac:dyDescent="0.3">
      <c r="E1863" s="44"/>
    </row>
    <row r="1864" spans="5:5" s="14" customFormat="1" ht="15" customHeight="1" x14ac:dyDescent="0.3">
      <c r="E1864" s="44"/>
    </row>
    <row r="1865" spans="5:5" s="14" customFormat="1" ht="15" customHeight="1" x14ac:dyDescent="0.3">
      <c r="E1865" s="44"/>
    </row>
    <row r="1866" spans="5:5" s="14" customFormat="1" ht="15" customHeight="1" x14ac:dyDescent="0.3">
      <c r="E1866" s="44"/>
    </row>
    <row r="1867" spans="5:5" s="14" customFormat="1" ht="15" customHeight="1" x14ac:dyDescent="0.3">
      <c r="E1867" s="44"/>
    </row>
    <row r="1868" spans="5:5" s="14" customFormat="1" ht="15" customHeight="1" x14ac:dyDescent="0.3">
      <c r="E1868" s="44"/>
    </row>
    <row r="1869" spans="5:5" s="14" customFormat="1" ht="15" customHeight="1" x14ac:dyDescent="0.3">
      <c r="E1869" s="44"/>
    </row>
    <row r="1870" spans="5:5" s="14" customFormat="1" ht="15" customHeight="1" x14ac:dyDescent="0.3">
      <c r="E1870" s="44"/>
    </row>
    <row r="1871" spans="5:5" s="14" customFormat="1" ht="15" customHeight="1" x14ac:dyDescent="0.3">
      <c r="E1871" s="44"/>
    </row>
    <row r="1872" spans="5:5" s="14" customFormat="1" ht="15" customHeight="1" x14ac:dyDescent="0.3">
      <c r="E1872" s="44"/>
    </row>
    <row r="1873" spans="5:5" s="14" customFormat="1" ht="15" customHeight="1" x14ac:dyDescent="0.3">
      <c r="E1873" s="44"/>
    </row>
    <row r="1874" spans="5:5" s="14" customFormat="1" ht="15" customHeight="1" x14ac:dyDescent="0.3">
      <c r="E1874" s="44"/>
    </row>
    <row r="1875" spans="5:5" s="14" customFormat="1" ht="15" customHeight="1" x14ac:dyDescent="0.3">
      <c r="E1875" s="44"/>
    </row>
    <row r="1876" spans="5:5" s="14" customFormat="1" ht="15" customHeight="1" x14ac:dyDescent="0.3">
      <c r="E1876" s="44"/>
    </row>
    <row r="1877" spans="5:5" s="14" customFormat="1" ht="15" customHeight="1" x14ac:dyDescent="0.3">
      <c r="E1877" s="44"/>
    </row>
    <row r="1878" spans="5:5" s="14" customFormat="1" ht="15" customHeight="1" x14ac:dyDescent="0.3">
      <c r="E1878" s="44"/>
    </row>
    <row r="1879" spans="5:5" s="14" customFormat="1" ht="15" customHeight="1" x14ac:dyDescent="0.3">
      <c r="E1879" s="44"/>
    </row>
    <row r="1880" spans="5:5" s="14" customFormat="1" ht="15" customHeight="1" x14ac:dyDescent="0.3">
      <c r="E1880" s="44"/>
    </row>
    <row r="1881" spans="5:5" s="14" customFormat="1" ht="15" customHeight="1" x14ac:dyDescent="0.3">
      <c r="E1881" s="44"/>
    </row>
    <row r="1882" spans="5:5" s="14" customFormat="1" ht="15" customHeight="1" x14ac:dyDescent="0.3">
      <c r="E1882" s="44"/>
    </row>
    <row r="1883" spans="5:5" s="14" customFormat="1" ht="15" customHeight="1" x14ac:dyDescent="0.3">
      <c r="E1883" s="44"/>
    </row>
    <row r="1884" spans="5:5" s="14" customFormat="1" ht="15" customHeight="1" x14ac:dyDescent="0.3">
      <c r="E1884" s="44"/>
    </row>
    <row r="1885" spans="5:5" s="14" customFormat="1" ht="15" customHeight="1" x14ac:dyDescent="0.3">
      <c r="E1885" s="44"/>
    </row>
    <row r="1886" spans="5:5" s="14" customFormat="1" ht="15" customHeight="1" x14ac:dyDescent="0.3">
      <c r="E1886" s="44"/>
    </row>
    <row r="1887" spans="5:5" s="14" customFormat="1" ht="15" customHeight="1" x14ac:dyDescent="0.3">
      <c r="E1887" s="44"/>
    </row>
    <row r="1888" spans="5:5" s="14" customFormat="1" ht="15" customHeight="1" x14ac:dyDescent="0.3">
      <c r="E1888" s="44"/>
    </row>
    <row r="1889" spans="5:5" s="14" customFormat="1" ht="15" customHeight="1" x14ac:dyDescent="0.3">
      <c r="E1889" s="44"/>
    </row>
    <row r="1890" spans="5:5" s="14" customFormat="1" ht="15" customHeight="1" x14ac:dyDescent="0.3">
      <c r="E1890" s="44"/>
    </row>
    <row r="1891" spans="5:5" s="14" customFormat="1" ht="15" customHeight="1" x14ac:dyDescent="0.3">
      <c r="E1891" s="44"/>
    </row>
    <row r="1892" spans="5:5" s="14" customFormat="1" ht="15" customHeight="1" x14ac:dyDescent="0.3">
      <c r="E1892" s="44"/>
    </row>
    <row r="1893" spans="5:5" s="14" customFormat="1" ht="15" customHeight="1" x14ac:dyDescent="0.3">
      <c r="E1893" s="44"/>
    </row>
    <row r="1894" spans="5:5" s="14" customFormat="1" ht="15" customHeight="1" x14ac:dyDescent="0.3">
      <c r="E1894" s="44"/>
    </row>
    <row r="1895" spans="5:5" s="14" customFormat="1" ht="15" customHeight="1" x14ac:dyDescent="0.3">
      <c r="E1895" s="44"/>
    </row>
    <row r="1896" spans="5:5" s="14" customFormat="1" ht="15" customHeight="1" x14ac:dyDescent="0.3">
      <c r="E1896" s="44"/>
    </row>
    <row r="1897" spans="5:5" s="14" customFormat="1" ht="15" customHeight="1" x14ac:dyDescent="0.3">
      <c r="E1897" s="44"/>
    </row>
    <row r="1898" spans="5:5" s="14" customFormat="1" ht="15" customHeight="1" x14ac:dyDescent="0.3">
      <c r="E1898" s="44"/>
    </row>
    <row r="1899" spans="5:5" s="14" customFormat="1" ht="15" customHeight="1" x14ac:dyDescent="0.3">
      <c r="E1899" s="44"/>
    </row>
    <row r="1900" spans="5:5" s="14" customFormat="1" ht="15" customHeight="1" x14ac:dyDescent="0.3">
      <c r="E1900" s="44"/>
    </row>
    <row r="1901" spans="5:5" s="14" customFormat="1" ht="15" customHeight="1" x14ac:dyDescent="0.3">
      <c r="E1901" s="44"/>
    </row>
    <row r="1902" spans="5:5" s="14" customFormat="1" ht="15" customHeight="1" x14ac:dyDescent="0.3">
      <c r="E1902" s="44"/>
    </row>
    <row r="1903" spans="5:5" s="14" customFormat="1" ht="15" customHeight="1" x14ac:dyDescent="0.3">
      <c r="E1903" s="44"/>
    </row>
    <row r="1904" spans="5:5" s="14" customFormat="1" ht="15" customHeight="1" x14ac:dyDescent="0.3">
      <c r="E1904" s="44"/>
    </row>
    <row r="1905" spans="5:5" s="14" customFormat="1" ht="15" customHeight="1" x14ac:dyDescent="0.3">
      <c r="E1905" s="44"/>
    </row>
    <row r="1906" spans="5:5" s="14" customFormat="1" ht="15" customHeight="1" x14ac:dyDescent="0.3">
      <c r="E1906" s="44"/>
    </row>
    <row r="1907" spans="5:5" s="14" customFormat="1" ht="15" customHeight="1" x14ac:dyDescent="0.3">
      <c r="E1907" s="44"/>
    </row>
    <row r="1908" spans="5:5" s="14" customFormat="1" ht="15" customHeight="1" x14ac:dyDescent="0.3">
      <c r="E1908" s="44"/>
    </row>
    <row r="1909" spans="5:5" s="14" customFormat="1" ht="15" customHeight="1" x14ac:dyDescent="0.3">
      <c r="E1909" s="44"/>
    </row>
    <row r="1910" spans="5:5" s="14" customFormat="1" ht="15" customHeight="1" x14ac:dyDescent="0.3">
      <c r="E1910" s="44"/>
    </row>
    <row r="1911" spans="5:5" s="14" customFormat="1" ht="15" customHeight="1" x14ac:dyDescent="0.3">
      <c r="E1911" s="44"/>
    </row>
    <row r="1912" spans="5:5" s="14" customFormat="1" ht="15" customHeight="1" x14ac:dyDescent="0.3">
      <c r="E1912" s="44"/>
    </row>
    <row r="1913" spans="5:5" s="14" customFormat="1" ht="15" customHeight="1" x14ac:dyDescent="0.3">
      <c r="E1913" s="44"/>
    </row>
    <row r="1914" spans="5:5" s="14" customFormat="1" ht="15" customHeight="1" x14ac:dyDescent="0.3">
      <c r="E1914" s="44"/>
    </row>
    <row r="1915" spans="5:5" s="14" customFormat="1" ht="15" customHeight="1" x14ac:dyDescent="0.3">
      <c r="E1915" s="44"/>
    </row>
    <row r="1916" spans="5:5" s="14" customFormat="1" ht="15" customHeight="1" x14ac:dyDescent="0.3">
      <c r="E1916" s="44"/>
    </row>
    <row r="1917" spans="5:5" s="14" customFormat="1" ht="15" customHeight="1" x14ac:dyDescent="0.3">
      <c r="E1917" s="44"/>
    </row>
    <row r="1918" spans="5:5" s="14" customFormat="1" ht="15" customHeight="1" x14ac:dyDescent="0.3">
      <c r="E1918" s="44"/>
    </row>
    <row r="1919" spans="5:5" s="14" customFormat="1" ht="15" customHeight="1" x14ac:dyDescent="0.3">
      <c r="E1919" s="44"/>
    </row>
    <row r="1920" spans="5:5" s="14" customFormat="1" ht="15" customHeight="1" x14ac:dyDescent="0.3">
      <c r="E1920" s="44"/>
    </row>
    <row r="1921" spans="5:5" s="14" customFormat="1" ht="15" customHeight="1" x14ac:dyDescent="0.3">
      <c r="E1921" s="44"/>
    </row>
    <row r="1922" spans="5:5" s="14" customFormat="1" ht="15" customHeight="1" x14ac:dyDescent="0.3">
      <c r="E1922" s="44"/>
    </row>
    <row r="1923" spans="5:5" s="14" customFormat="1" ht="15" customHeight="1" x14ac:dyDescent="0.3">
      <c r="E1923" s="44"/>
    </row>
    <row r="1924" spans="5:5" s="14" customFormat="1" ht="15" customHeight="1" x14ac:dyDescent="0.3">
      <c r="E1924" s="44"/>
    </row>
    <row r="1925" spans="5:5" s="14" customFormat="1" ht="15" customHeight="1" x14ac:dyDescent="0.3">
      <c r="E1925" s="44"/>
    </row>
    <row r="1926" spans="5:5" s="14" customFormat="1" ht="15" customHeight="1" x14ac:dyDescent="0.3">
      <c r="E1926" s="44"/>
    </row>
    <row r="1927" spans="5:5" s="14" customFormat="1" ht="15" customHeight="1" x14ac:dyDescent="0.3">
      <c r="E1927" s="44"/>
    </row>
    <row r="1928" spans="5:5" s="14" customFormat="1" ht="15" customHeight="1" x14ac:dyDescent="0.3">
      <c r="E1928" s="44"/>
    </row>
    <row r="1929" spans="5:5" s="14" customFormat="1" ht="15" customHeight="1" x14ac:dyDescent="0.3">
      <c r="E1929" s="44"/>
    </row>
    <row r="1930" spans="5:5" s="14" customFormat="1" ht="15" customHeight="1" x14ac:dyDescent="0.3">
      <c r="E1930" s="44"/>
    </row>
    <row r="1931" spans="5:5" s="14" customFormat="1" ht="15" customHeight="1" x14ac:dyDescent="0.3">
      <c r="E1931" s="44"/>
    </row>
    <row r="1932" spans="5:5" s="14" customFormat="1" ht="15" customHeight="1" x14ac:dyDescent="0.3">
      <c r="E1932" s="44"/>
    </row>
    <row r="1933" spans="5:5" s="14" customFormat="1" ht="15" customHeight="1" x14ac:dyDescent="0.3">
      <c r="E1933" s="44"/>
    </row>
    <row r="1934" spans="5:5" s="14" customFormat="1" ht="15" customHeight="1" x14ac:dyDescent="0.3">
      <c r="E1934" s="44"/>
    </row>
    <row r="1935" spans="5:5" s="14" customFormat="1" ht="15" customHeight="1" x14ac:dyDescent="0.3">
      <c r="E1935" s="44"/>
    </row>
    <row r="1936" spans="5:5" s="14" customFormat="1" ht="15" customHeight="1" x14ac:dyDescent="0.3">
      <c r="E1936" s="44"/>
    </row>
    <row r="1937" spans="5:5" s="14" customFormat="1" ht="15" customHeight="1" x14ac:dyDescent="0.3">
      <c r="E1937" s="44"/>
    </row>
    <row r="1938" spans="5:5" s="14" customFormat="1" ht="15" customHeight="1" x14ac:dyDescent="0.3">
      <c r="E1938" s="44"/>
    </row>
    <row r="1939" spans="5:5" s="14" customFormat="1" ht="15" customHeight="1" x14ac:dyDescent="0.3">
      <c r="E1939" s="44"/>
    </row>
    <row r="1940" spans="5:5" s="14" customFormat="1" ht="15" customHeight="1" x14ac:dyDescent="0.3">
      <c r="E1940" s="44"/>
    </row>
    <row r="1941" spans="5:5" s="14" customFormat="1" ht="15" customHeight="1" x14ac:dyDescent="0.3">
      <c r="E1941" s="44"/>
    </row>
    <row r="1942" spans="5:5" s="14" customFormat="1" ht="15" customHeight="1" x14ac:dyDescent="0.3">
      <c r="E1942" s="44"/>
    </row>
    <row r="1943" spans="5:5" s="14" customFormat="1" ht="15" customHeight="1" x14ac:dyDescent="0.3">
      <c r="E1943" s="44"/>
    </row>
    <row r="1944" spans="5:5" s="14" customFormat="1" ht="15" customHeight="1" x14ac:dyDescent="0.3">
      <c r="E1944" s="44"/>
    </row>
    <row r="1945" spans="5:5" s="14" customFormat="1" ht="15" customHeight="1" x14ac:dyDescent="0.3">
      <c r="E1945" s="44"/>
    </row>
    <row r="1946" spans="5:5" s="14" customFormat="1" ht="15" customHeight="1" x14ac:dyDescent="0.3">
      <c r="E1946" s="44"/>
    </row>
    <row r="1947" spans="5:5" s="14" customFormat="1" ht="15" customHeight="1" x14ac:dyDescent="0.3">
      <c r="E1947" s="44"/>
    </row>
    <row r="1948" spans="5:5" s="14" customFormat="1" ht="15" customHeight="1" x14ac:dyDescent="0.3">
      <c r="E1948" s="44"/>
    </row>
    <row r="1949" spans="5:5" s="14" customFormat="1" ht="15" customHeight="1" x14ac:dyDescent="0.3">
      <c r="E1949" s="44"/>
    </row>
    <row r="1950" spans="5:5" s="14" customFormat="1" ht="15" customHeight="1" x14ac:dyDescent="0.3">
      <c r="E1950" s="44"/>
    </row>
    <row r="1951" spans="5:5" s="14" customFormat="1" ht="15" customHeight="1" x14ac:dyDescent="0.3">
      <c r="E1951" s="44"/>
    </row>
    <row r="1952" spans="5:5" s="14" customFormat="1" ht="15" customHeight="1" x14ac:dyDescent="0.3">
      <c r="E1952" s="44"/>
    </row>
    <row r="1953" spans="5:5" s="14" customFormat="1" ht="15" customHeight="1" x14ac:dyDescent="0.3">
      <c r="E1953" s="44"/>
    </row>
    <row r="1954" spans="5:5" s="14" customFormat="1" ht="15" customHeight="1" x14ac:dyDescent="0.3">
      <c r="E1954" s="44"/>
    </row>
    <row r="1955" spans="5:5" s="14" customFormat="1" ht="15" customHeight="1" x14ac:dyDescent="0.3">
      <c r="E1955" s="44"/>
    </row>
    <row r="1956" spans="5:5" s="14" customFormat="1" ht="15" customHeight="1" x14ac:dyDescent="0.3">
      <c r="E1956" s="44"/>
    </row>
    <row r="1957" spans="5:5" s="14" customFormat="1" ht="15" customHeight="1" x14ac:dyDescent="0.3">
      <c r="E1957" s="44"/>
    </row>
    <row r="1958" spans="5:5" s="14" customFormat="1" ht="15" customHeight="1" x14ac:dyDescent="0.3">
      <c r="E1958" s="44"/>
    </row>
    <row r="1959" spans="5:5" s="14" customFormat="1" ht="15" customHeight="1" x14ac:dyDescent="0.3">
      <c r="E1959" s="44"/>
    </row>
    <row r="1960" spans="5:5" s="14" customFormat="1" ht="15" customHeight="1" x14ac:dyDescent="0.3">
      <c r="E1960" s="44"/>
    </row>
    <row r="1961" spans="5:5" s="14" customFormat="1" ht="15" customHeight="1" x14ac:dyDescent="0.3">
      <c r="E1961" s="44"/>
    </row>
    <row r="1962" spans="5:5" s="14" customFormat="1" ht="15" customHeight="1" x14ac:dyDescent="0.3">
      <c r="E1962" s="44"/>
    </row>
    <row r="1963" spans="5:5" s="14" customFormat="1" ht="15" customHeight="1" x14ac:dyDescent="0.3">
      <c r="E1963" s="44"/>
    </row>
    <row r="1964" spans="5:5" s="14" customFormat="1" ht="15" customHeight="1" x14ac:dyDescent="0.3">
      <c r="E1964" s="44"/>
    </row>
    <row r="1965" spans="5:5" s="14" customFormat="1" ht="15" customHeight="1" x14ac:dyDescent="0.3">
      <c r="E1965" s="44"/>
    </row>
    <row r="1966" spans="5:5" s="14" customFormat="1" ht="15" customHeight="1" x14ac:dyDescent="0.3">
      <c r="E1966" s="44"/>
    </row>
    <row r="1967" spans="5:5" s="14" customFormat="1" ht="15" customHeight="1" x14ac:dyDescent="0.3">
      <c r="E1967" s="44"/>
    </row>
    <row r="1968" spans="5:5" s="14" customFormat="1" ht="15" customHeight="1" x14ac:dyDescent="0.3">
      <c r="E1968" s="44"/>
    </row>
    <row r="1969" spans="5:5" s="14" customFormat="1" ht="15" customHeight="1" x14ac:dyDescent="0.3">
      <c r="E1969" s="44"/>
    </row>
    <row r="1970" spans="5:5" s="14" customFormat="1" ht="15" customHeight="1" x14ac:dyDescent="0.3">
      <c r="E1970" s="44"/>
    </row>
    <row r="1971" spans="5:5" s="14" customFormat="1" ht="15" customHeight="1" x14ac:dyDescent="0.3">
      <c r="E1971" s="44"/>
    </row>
    <row r="1972" spans="5:5" s="14" customFormat="1" ht="15" customHeight="1" x14ac:dyDescent="0.3">
      <c r="E1972" s="44"/>
    </row>
    <row r="1973" spans="5:5" s="14" customFormat="1" ht="15" customHeight="1" x14ac:dyDescent="0.3">
      <c r="E1973" s="44"/>
    </row>
    <row r="1974" spans="5:5" s="14" customFormat="1" ht="15" customHeight="1" x14ac:dyDescent="0.3">
      <c r="E1974" s="44"/>
    </row>
    <row r="1975" spans="5:5" s="14" customFormat="1" ht="15" customHeight="1" x14ac:dyDescent="0.3">
      <c r="E1975" s="44"/>
    </row>
    <row r="1976" spans="5:5" s="14" customFormat="1" ht="15" customHeight="1" x14ac:dyDescent="0.3">
      <c r="E1976" s="44"/>
    </row>
    <row r="1977" spans="5:5" s="14" customFormat="1" ht="15" customHeight="1" x14ac:dyDescent="0.3">
      <c r="E1977" s="44"/>
    </row>
    <row r="1978" spans="5:5" s="14" customFormat="1" ht="15" customHeight="1" x14ac:dyDescent="0.3">
      <c r="E1978" s="44"/>
    </row>
    <row r="1979" spans="5:5" s="14" customFormat="1" ht="15" customHeight="1" x14ac:dyDescent="0.3">
      <c r="E1979" s="44"/>
    </row>
    <row r="1980" spans="5:5" s="14" customFormat="1" ht="15" customHeight="1" x14ac:dyDescent="0.3">
      <c r="E1980" s="44"/>
    </row>
    <row r="1981" spans="5:5" s="14" customFormat="1" ht="15" customHeight="1" x14ac:dyDescent="0.3">
      <c r="E1981" s="44"/>
    </row>
    <row r="1982" spans="5:5" s="14" customFormat="1" ht="15" customHeight="1" x14ac:dyDescent="0.3">
      <c r="E1982" s="44"/>
    </row>
    <row r="1983" spans="5:5" s="14" customFormat="1" ht="15" customHeight="1" x14ac:dyDescent="0.3">
      <c r="E1983" s="44"/>
    </row>
    <row r="1984" spans="5:5" s="14" customFormat="1" ht="15" customHeight="1" x14ac:dyDescent="0.3">
      <c r="E1984" s="44"/>
    </row>
    <row r="1985" spans="5:5" s="14" customFormat="1" ht="15" customHeight="1" x14ac:dyDescent="0.3">
      <c r="E1985" s="44"/>
    </row>
    <row r="1986" spans="5:5" s="14" customFormat="1" ht="15" customHeight="1" x14ac:dyDescent="0.3">
      <c r="E1986" s="44"/>
    </row>
    <row r="1987" spans="5:5" s="14" customFormat="1" ht="15" customHeight="1" x14ac:dyDescent="0.3">
      <c r="E1987" s="44"/>
    </row>
    <row r="1988" spans="5:5" s="14" customFormat="1" ht="15" customHeight="1" x14ac:dyDescent="0.3">
      <c r="E1988" s="44"/>
    </row>
    <row r="1989" spans="5:5" s="14" customFormat="1" ht="15" customHeight="1" x14ac:dyDescent="0.3">
      <c r="E1989" s="44"/>
    </row>
    <row r="1990" spans="5:5" s="14" customFormat="1" ht="15" customHeight="1" x14ac:dyDescent="0.3">
      <c r="E1990" s="44"/>
    </row>
    <row r="1991" spans="5:5" s="14" customFormat="1" ht="15" customHeight="1" x14ac:dyDescent="0.3">
      <c r="E1991" s="44"/>
    </row>
    <row r="1992" spans="5:5" s="14" customFormat="1" ht="15" customHeight="1" x14ac:dyDescent="0.3">
      <c r="E1992" s="44"/>
    </row>
    <row r="1993" spans="5:5" s="14" customFormat="1" ht="15" customHeight="1" x14ac:dyDescent="0.3">
      <c r="E1993" s="44"/>
    </row>
    <row r="1994" spans="5:5" s="14" customFormat="1" ht="15" customHeight="1" x14ac:dyDescent="0.3">
      <c r="E1994" s="44"/>
    </row>
    <row r="1995" spans="5:5" s="14" customFormat="1" ht="15" customHeight="1" x14ac:dyDescent="0.3">
      <c r="E1995" s="44"/>
    </row>
    <row r="1996" spans="5:5" s="14" customFormat="1" ht="15" customHeight="1" x14ac:dyDescent="0.3">
      <c r="E1996" s="44"/>
    </row>
    <row r="1997" spans="5:5" s="14" customFormat="1" ht="15" customHeight="1" x14ac:dyDescent="0.3">
      <c r="E1997" s="44"/>
    </row>
    <row r="1998" spans="5:5" s="14" customFormat="1" ht="15" customHeight="1" x14ac:dyDescent="0.3">
      <c r="E1998" s="44"/>
    </row>
    <row r="1999" spans="5:5" s="14" customFormat="1" ht="15" customHeight="1" x14ac:dyDescent="0.3">
      <c r="E1999" s="44"/>
    </row>
    <row r="2000" spans="5:5" s="14" customFormat="1" ht="15" customHeight="1" x14ac:dyDescent="0.3">
      <c r="E2000" s="44"/>
    </row>
    <row r="2001" spans="5:5" s="14" customFormat="1" ht="15" customHeight="1" x14ac:dyDescent="0.3">
      <c r="E2001" s="44"/>
    </row>
    <row r="2002" spans="5:5" s="14" customFormat="1" ht="15" customHeight="1" x14ac:dyDescent="0.3">
      <c r="E2002" s="44"/>
    </row>
    <row r="2003" spans="5:5" s="14" customFormat="1" ht="15" customHeight="1" x14ac:dyDescent="0.3">
      <c r="E2003" s="44"/>
    </row>
    <row r="2004" spans="5:5" s="14" customFormat="1" ht="15" customHeight="1" x14ac:dyDescent="0.3">
      <c r="E2004" s="44"/>
    </row>
    <row r="2005" spans="5:5" s="14" customFormat="1" ht="15" customHeight="1" x14ac:dyDescent="0.3">
      <c r="E2005" s="44"/>
    </row>
    <row r="2006" spans="5:5" s="14" customFormat="1" ht="15" customHeight="1" x14ac:dyDescent="0.3">
      <c r="E2006" s="44"/>
    </row>
    <row r="2007" spans="5:5" s="14" customFormat="1" ht="15" customHeight="1" x14ac:dyDescent="0.3">
      <c r="E2007" s="44"/>
    </row>
    <row r="2008" spans="5:5" s="14" customFormat="1" ht="15" customHeight="1" x14ac:dyDescent="0.3">
      <c r="E2008" s="44"/>
    </row>
    <row r="2009" spans="5:5" s="14" customFormat="1" ht="15" customHeight="1" x14ac:dyDescent="0.3">
      <c r="E2009" s="44"/>
    </row>
    <row r="2010" spans="5:5" s="14" customFormat="1" ht="15" customHeight="1" x14ac:dyDescent="0.3">
      <c r="E2010" s="44"/>
    </row>
    <row r="2011" spans="5:5" s="14" customFormat="1" ht="15" customHeight="1" x14ac:dyDescent="0.3">
      <c r="E2011" s="44"/>
    </row>
    <row r="2012" spans="5:5" s="14" customFormat="1" ht="15" customHeight="1" x14ac:dyDescent="0.3">
      <c r="E2012" s="44"/>
    </row>
    <row r="2013" spans="5:5" s="14" customFormat="1" ht="15" customHeight="1" x14ac:dyDescent="0.3">
      <c r="E2013" s="44"/>
    </row>
    <row r="2014" spans="5:5" s="14" customFormat="1" ht="15" customHeight="1" x14ac:dyDescent="0.3">
      <c r="E2014" s="44"/>
    </row>
    <row r="2015" spans="5:5" s="14" customFormat="1" ht="15" customHeight="1" x14ac:dyDescent="0.3">
      <c r="E2015" s="44"/>
    </row>
    <row r="2016" spans="5:5" s="14" customFormat="1" ht="15" customHeight="1" x14ac:dyDescent="0.3">
      <c r="E2016" s="44"/>
    </row>
    <row r="2017" spans="5:5" s="14" customFormat="1" ht="15" customHeight="1" x14ac:dyDescent="0.3">
      <c r="E2017" s="44"/>
    </row>
    <row r="2018" spans="5:5" s="14" customFormat="1" ht="15" customHeight="1" x14ac:dyDescent="0.3">
      <c r="E2018" s="44"/>
    </row>
    <row r="2019" spans="5:5" s="14" customFormat="1" ht="15" customHeight="1" x14ac:dyDescent="0.3">
      <c r="E2019" s="44"/>
    </row>
    <row r="2020" spans="5:5" s="14" customFormat="1" ht="15" customHeight="1" x14ac:dyDescent="0.3">
      <c r="E2020" s="44"/>
    </row>
    <row r="2021" spans="5:5" s="14" customFormat="1" ht="15" customHeight="1" x14ac:dyDescent="0.3">
      <c r="E2021" s="44"/>
    </row>
    <row r="2022" spans="5:5" s="14" customFormat="1" ht="15" customHeight="1" x14ac:dyDescent="0.3">
      <c r="E2022" s="44"/>
    </row>
    <row r="2023" spans="5:5" s="14" customFormat="1" ht="15" customHeight="1" x14ac:dyDescent="0.3">
      <c r="E2023" s="44"/>
    </row>
    <row r="2024" spans="5:5" s="14" customFormat="1" ht="15" customHeight="1" x14ac:dyDescent="0.3">
      <c r="E2024" s="44"/>
    </row>
    <row r="2025" spans="5:5" s="14" customFormat="1" ht="15" customHeight="1" x14ac:dyDescent="0.3">
      <c r="E2025" s="44"/>
    </row>
    <row r="2026" spans="5:5" s="14" customFormat="1" ht="15" customHeight="1" x14ac:dyDescent="0.3">
      <c r="E2026" s="44"/>
    </row>
    <row r="2027" spans="5:5" s="14" customFormat="1" ht="15" customHeight="1" x14ac:dyDescent="0.3">
      <c r="E2027" s="44"/>
    </row>
    <row r="2028" spans="5:5" s="14" customFormat="1" ht="15" customHeight="1" x14ac:dyDescent="0.3">
      <c r="E2028" s="44"/>
    </row>
    <row r="2029" spans="5:5" s="14" customFormat="1" ht="15" customHeight="1" x14ac:dyDescent="0.3">
      <c r="E2029" s="44"/>
    </row>
    <row r="2030" spans="5:5" s="14" customFormat="1" ht="15" customHeight="1" x14ac:dyDescent="0.3">
      <c r="E2030" s="44"/>
    </row>
    <row r="2031" spans="5:5" s="14" customFormat="1" ht="15" customHeight="1" x14ac:dyDescent="0.3">
      <c r="E2031" s="44"/>
    </row>
    <row r="2032" spans="5:5" s="14" customFormat="1" ht="15" customHeight="1" x14ac:dyDescent="0.3">
      <c r="E2032" s="44"/>
    </row>
    <row r="2033" spans="5:5" s="14" customFormat="1" ht="15" customHeight="1" x14ac:dyDescent="0.3">
      <c r="E2033" s="44"/>
    </row>
    <row r="2034" spans="5:5" s="14" customFormat="1" ht="15" customHeight="1" x14ac:dyDescent="0.3">
      <c r="E2034" s="44"/>
    </row>
    <row r="2035" spans="5:5" s="14" customFormat="1" ht="15" customHeight="1" x14ac:dyDescent="0.3">
      <c r="E2035" s="44"/>
    </row>
    <row r="2036" spans="5:5" s="14" customFormat="1" ht="15" customHeight="1" x14ac:dyDescent="0.3">
      <c r="E2036" s="44"/>
    </row>
    <row r="2037" spans="5:5" s="14" customFormat="1" ht="15" customHeight="1" x14ac:dyDescent="0.3">
      <c r="E2037" s="44"/>
    </row>
    <row r="2038" spans="5:5" s="14" customFormat="1" ht="15" customHeight="1" x14ac:dyDescent="0.3">
      <c r="E2038" s="44"/>
    </row>
    <row r="2039" spans="5:5" s="14" customFormat="1" ht="15" customHeight="1" x14ac:dyDescent="0.3">
      <c r="E2039" s="44"/>
    </row>
    <row r="2040" spans="5:5" s="14" customFormat="1" ht="15" customHeight="1" x14ac:dyDescent="0.3">
      <c r="E2040" s="44"/>
    </row>
    <row r="2041" spans="5:5" s="14" customFormat="1" ht="15" customHeight="1" x14ac:dyDescent="0.3">
      <c r="E2041" s="44"/>
    </row>
    <row r="2042" spans="5:5" s="14" customFormat="1" ht="15" customHeight="1" x14ac:dyDescent="0.3">
      <c r="E2042" s="44"/>
    </row>
    <row r="2043" spans="5:5" s="14" customFormat="1" ht="15" customHeight="1" x14ac:dyDescent="0.3">
      <c r="E2043" s="44"/>
    </row>
    <row r="2044" spans="5:5" s="14" customFormat="1" ht="15" customHeight="1" x14ac:dyDescent="0.3">
      <c r="E2044" s="44"/>
    </row>
    <row r="2045" spans="5:5" s="14" customFormat="1" ht="15" customHeight="1" x14ac:dyDescent="0.3">
      <c r="E2045" s="44"/>
    </row>
    <row r="2046" spans="5:5" s="14" customFormat="1" ht="15" customHeight="1" x14ac:dyDescent="0.3">
      <c r="E2046" s="44"/>
    </row>
    <row r="2047" spans="5:5" s="14" customFormat="1" ht="15" customHeight="1" x14ac:dyDescent="0.3">
      <c r="E2047" s="44"/>
    </row>
    <row r="2048" spans="5:5" s="14" customFormat="1" ht="15" customHeight="1" x14ac:dyDescent="0.3">
      <c r="E2048" s="44"/>
    </row>
    <row r="2049" spans="5:5" s="14" customFormat="1" ht="15" customHeight="1" x14ac:dyDescent="0.3">
      <c r="E2049" s="44"/>
    </row>
    <row r="2050" spans="5:5" s="14" customFormat="1" ht="15" customHeight="1" x14ac:dyDescent="0.3">
      <c r="E2050" s="44"/>
    </row>
    <row r="2051" spans="5:5" s="14" customFormat="1" ht="15" customHeight="1" x14ac:dyDescent="0.3">
      <c r="E2051" s="44"/>
    </row>
    <row r="2052" spans="5:5" s="14" customFormat="1" ht="15" customHeight="1" x14ac:dyDescent="0.3">
      <c r="E2052" s="44"/>
    </row>
    <row r="2053" spans="5:5" s="14" customFormat="1" ht="15" customHeight="1" x14ac:dyDescent="0.3">
      <c r="E2053" s="44"/>
    </row>
    <row r="2054" spans="5:5" s="14" customFormat="1" ht="15" customHeight="1" x14ac:dyDescent="0.3">
      <c r="E2054" s="44"/>
    </row>
    <row r="2055" spans="5:5" s="14" customFormat="1" ht="15" customHeight="1" x14ac:dyDescent="0.3">
      <c r="E2055" s="44"/>
    </row>
    <row r="2056" spans="5:5" s="14" customFormat="1" ht="15" customHeight="1" x14ac:dyDescent="0.3">
      <c r="E2056" s="44"/>
    </row>
    <row r="2057" spans="5:5" s="14" customFormat="1" ht="15" customHeight="1" x14ac:dyDescent="0.3">
      <c r="E2057" s="44"/>
    </row>
    <row r="2058" spans="5:5" s="14" customFormat="1" ht="15" customHeight="1" x14ac:dyDescent="0.3">
      <c r="E2058" s="44"/>
    </row>
    <row r="2059" spans="5:5" s="14" customFormat="1" ht="15" customHeight="1" x14ac:dyDescent="0.3">
      <c r="E2059" s="44"/>
    </row>
    <row r="2060" spans="5:5" s="14" customFormat="1" ht="15" customHeight="1" x14ac:dyDescent="0.3">
      <c r="E2060" s="44"/>
    </row>
    <row r="2061" spans="5:5" s="14" customFormat="1" ht="15" customHeight="1" x14ac:dyDescent="0.3">
      <c r="E2061" s="44"/>
    </row>
    <row r="2062" spans="5:5" s="14" customFormat="1" ht="15" customHeight="1" x14ac:dyDescent="0.3">
      <c r="E2062" s="44"/>
    </row>
    <row r="2063" spans="5:5" s="14" customFormat="1" ht="15" customHeight="1" x14ac:dyDescent="0.3">
      <c r="E2063" s="44"/>
    </row>
    <row r="2064" spans="5:5" s="14" customFormat="1" ht="15" customHeight="1" x14ac:dyDescent="0.3">
      <c r="E2064" s="44"/>
    </row>
    <row r="2065" spans="5:5" s="14" customFormat="1" ht="15" customHeight="1" x14ac:dyDescent="0.3">
      <c r="E2065" s="44"/>
    </row>
    <row r="2066" spans="5:5" s="14" customFormat="1" ht="15" customHeight="1" x14ac:dyDescent="0.3">
      <c r="E2066" s="44"/>
    </row>
    <row r="2067" spans="5:5" s="14" customFormat="1" ht="15" customHeight="1" x14ac:dyDescent="0.3">
      <c r="E2067" s="44"/>
    </row>
    <row r="2068" spans="5:5" s="14" customFormat="1" ht="15" customHeight="1" x14ac:dyDescent="0.3">
      <c r="E2068" s="44"/>
    </row>
    <row r="2069" spans="5:5" s="14" customFormat="1" ht="15" customHeight="1" x14ac:dyDescent="0.3">
      <c r="E2069" s="44"/>
    </row>
    <row r="2070" spans="5:5" s="14" customFormat="1" ht="15" customHeight="1" x14ac:dyDescent="0.3">
      <c r="E2070" s="44"/>
    </row>
    <row r="2071" spans="5:5" s="14" customFormat="1" ht="15" customHeight="1" x14ac:dyDescent="0.3">
      <c r="E2071" s="44"/>
    </row>
    <row r="2072" spans="5:5" s="14" customFormat="1" ht="15" customHeight="1" x14ac:dyDescent="0.3">
      <c r="E2072" s="44"/>
    </row>
    <row r="2073" spans="5:5" s="14" customFormat="1" ht="15" customHeight="1" x14ac:dyDescent="0.3">
      <c r="E2073" s="44"/>
    </row>
    <row r="2074" spans="5:5" s="14" customFormat="1" ht="15" customHeight="1" x14ac:dyDescent="0.3">
      <c r="E2074" s="44"/>
    </row>
    <row r="2075" spans="5:5" s="14" customFormat="1" ht="15" customHeight="1" x14ac:dyDescent="0.3">
      <c r="E2075" s="44"/>
    </row>
    <row r="2076" spans="5:5" s="14" customFormat="1" ht="15" customHeight="1" x14ac:dyDescent="0.3">
      <c r="E2076" s="44"/>
    </row>
    <row r="2077" spans="5:5" s="14" customFormat="1" ht="15" customHeight="1" x14ac:dyDescent="0.3">
      <c r="E2077" s="44"/>
    </row>
    <row r="2078" spans="5:5" s="14" customFormat="1" ht="15" customHeight="1" x14ac:dyDescent="0.3">
      <c r="E2078" s="44"/>
    </row>
    <row r="2079" spans="5:5" s="14" customFormat="1" ht="15" customHeight="1" x14ac:dyDescent="0.3">
      <c r="E2079" s="44"/>
    </row>
    <row r="2080" spans="5:5" s="14" customFormat="1" ht="15" customHeight="1" x14ac:dyDescent="0.3">
      <c r="E2080" s="44"/>
    </row>
    <row r="2081" spans="5:5" s="14" customFormat="1" ht="15" customHeight="1" x14ac:dyDescent="0.3">
      <c r="E2081" s="44"/>
    </row>
    <row r="2082" spans="5:5" s="14" customFormat="1" ht="15" customHeight="1" x14ac:dyDescent="0.3">
      <c r="E2082" s="44"/>
    </row>
    <row r="2083" spans="5:5" s="14" customFormat="1" ht="15" customHeight="1" x14ac:dyDescent="0.3">
      <c r="E2083" s="44"/>
    </row>
    <row r="2084" spans="5:5" s="14" customFormat="1" ht="15" customHeight="1" x14ac:dyDescent="0.3">
      <c r="E2084" s="44"/>
    </row>
    <row r="2085" spans="5:5" s="14" customFormat="1" ht="15" customHeight="1" x14ac:dyDescent="0.3">
      <c r="E2085" s="44"/>
    </row>
    <row r="2086" spans="5:5" s="14" customFormat="1" ht="15" customHeight="1" x14ac:dyDescent="0.3">
      <c r="E2086" s="44"/>
    </row>
    <row r="2087" spans="5:5" s="14" customFormat="1" ht="15" customHeight="1" x14ac:dyDescent="0.3">
      <c r="E2087" s="44"/>
    </row>
    <row r="2088" spans="5:5" s="14" customFormat="1" ht="15" customHeight="1" x14ac:dyDescent="0.3">
      <c r="E2088" s="44"/>
    </row>
    <row r="2089" spans="5:5" s="14" customFormat="1" ht="15" customHeight="1" x14ac:dyDescent="0.3">
      <c r="E2089" s="44"/>
    </row>
    <row r="2090" spans="5:5" s="14" customFormat="1" ht="15" customHeight="1" x14ac:dyDescent="0.3">
      <c r="E2090" s="44"/>
    </row>
    <row r="2091" spans="5:5" s="14" customFormat="1" ht="15" customHeight="1" x14ac:dyDescent="0.3">
      <c r="E2091" s="44"/>
    </row>
    <row r="2092" spans="5:5" s="14" customFormat="1" ht="15" customHeight="1" x14ac:dyDescent="0.3">
      <c r="E2092" s="44"/>
    </row>
    <row r="2093" spans="5:5" s="14" customFormat="1" ht="15" customHeight="1" x14ac:dyDescent="0.3">
      <c r="E2093" s="44"/>
    </row>
    <row r="2094" spans="5:5" s="14" customFormat="1" ht="15" customHeight="1" x14ac:dyDescent="0.3">
      <c r="E2094" s="44"/>
    </row>
    <row r="2095" spans="5:5" s="14" customFormat="1" ht="15" customHeight="1" x14ac:dyDescent="0.3">
      <c r="E2095" s="44"/>
    </row>
    <row r="2096" spans="5:5" s="14" customFormat="1" ht="15" customHeight="1" x14ac:dyDescent="0.3">
      <c r="E2096" s="44"/>
    </row>
    <row r="2097" spans="5:5" s="14" customFormat="1" ht="15" customHeight="1" x14ac:dyDescent="0.3">
      <c r="E2097" s="44"/>
    </row>
    <row r="2098" spans="5:5" s="14" customFormat="1" ht="15" customHeight="1" x14ac:dyDescent="0.3">
      <c r="E2098" s="44"/>
    </row>
    <row r="2099" spans="5:5" s="14" customFormat="1" ht="15" customHeight="1" x14ac:dyDescent="0.3">
      <c r="E2099" s="44"/>
    </row>
    <row r="2100" spans="5:5" s="14" customFormat="1" ht="15" customHeight="1" x14ac:dyDescent="0.3">
      <c r="E2100" s="44"/>
    </row>
    <row r="2101" spans="5:5" s="14" customFormat="1" ht="15" customHeight="1" x14ac:dyDescent="0.3">
      <c r="E2101" s="44"/>
    </row>
    <row r="2102" spans="5:5" s="14" customFormat="1" ht="15" customHeight="1" x14ac:dyDescent="0.3">
      <c r="E2102" s="44"/>
    </row>
    <row r="2103" spans="5:5" s="14" customFormat="1" ht="15" customHeight="1" x14ac:dyDescent="0.3">
      <c r="E2103" s="44"/>
    </row>
    <row r="2104" spans="5:5" s="14" customFormat="1" ht="15" customHeight="1" x14ac:dyDescent="0.3">
      <c r="E2104" s="44"/>
    </row>
    <row r="2105" spans="5:5" s="14" customFormat="1" ht="15" customHeight="1" x14ac:dyDescent="0.3">
      <c r="E2105" s="44"/>
    </row>
    <row r="2106" spans="5:5" s="14" customFormat="1" ht="15" customHeight="1" x14ac:dyDescent="0.3">
      <c r="E2106" s="44"/>
    </row>
    <row r="2107" spans="5:5" s="14" customFormat="1" ht="15" customHeight="1" x14ac:dyDescent="0.3">
      <c r="E2107" s="44"/>
    </row>
    <row r="2108" spans="5:5" s="14" customFormat="1" ht="15" customHeight="1" x14ac:dyDescent="0.3">
      <c r="E2108" s="44"/>
    </row>
    <row r="2109" spans="5:5" s="14" customFormat="1" ht="15" customHeight="1" x14ac:dyDescent="0.3">
      <c r="E2109" s="44"/>
    </row>
    <row r="2110" spans="5:5" s="14" customFormat="1" ht="15" customHeight="1" x14ac:dyDescent="0.3">
      <c r="E2110" s="44"/>
    </row>
    <row r="2111" spans="5:5" s="14" customFormat="1" ht="15" customHeight="1" x14ac:dyDescent="0.3">
      <c r="E2111" s="44"/>
    </row>
    <row r="2112" spans="5:5" s="14" customFormat="1" ht="15" customHeight="1" x14ac:dyDescent="0.3">
      <c r="E2112" s="44"/>
    </row>
    <row r="2113" spans="5:5" s="14" customFormat="1" ht="15" customHeight="1" x14ac:dyDescent="0.3">
      <c r="E2113" s="44"/>
    </row>
    <row r="2114" spans="5:5" s="14" customFormat="1" ht="15" customHeight="1" x14ac:dyDescent="0.3">
      <c r="E2114" s="44"/>
    </row>
    <row r="2115" spans="5:5" s="14" customFormat="1" ht="15" customHeight="1" x14ac:dyDescent="0.3">
      <c r="E2115" s="44"/>
    </row>
    <row r="2116" spans="5:5" s="14" customFormat="1" ht="15" customHeight="1" x14ac:dyDescent="0.3">
      <c r="E2116" s="44"/>
    </row>
    <row r="2117" spans="5:5" s="14" customFormat="1" ht="15" customHeight="1" x14ac:dyDescent="0.3">
      <c r="E2117" s="44"/>
    </row>
    <row r="2118" spans="5:5" s="14" customFormat="1" ht="15" customHeight="1" x14ac:dyDescent="0.3">
      <c r="E2118" s="44"/>
    </row>
    <row r="2119" spans="5:5" s="14" customFormat="1" ht="15" customHeight="1" x14ac:dyDescent="0.3">
      <c r="E2119" s="44"/>
    </row>
    <row r="2120" spans="5:5" s="14" customFormat="1" ht="15" customHeight="1" x14ac:dyDescent="0.3">
      <c r="E2120" s="44"/>
    </row>
    <row r="2121" spans="5:5" s="14" customFormat="1" ht="15" customHeight="1" x14ac:dyDescent="0.3">
      <c r="E2121" s="44"/>
    </row>
    <row r="2122" spans="5:5" s="14" customFormat="1" ht="15" customHeight="1" x14ac:dyDescent="0.3">
      <c r="E2122" s="44"/>
    </row>
    <row r="2123" spans="5:5" s="14" customFormat="1" ht="15" customHeight="1" x14ac:dyDescent="0.3">
      <c r="E2123" s="44"/>
    </row>
    <row r="2124" spans="5:5" s="14" customFormat="1" ht="15" customHeight="1" x14ac:dyDescent="0.3">
      <c r="E2124" s="44"/>
    </row>
    <row r="2125" spans="5:5" s="14" customFormat="1" ht="15" customHeight="1" x14ac:dyDescent="0.3">
      <c r="E2125" s="44"/>
    </row>
    <row r="2126" spans="5:5" s="14" customFormat="1" ht="15" customHeight="1" x14ac:dyDescent="0.3">
      <c r="E2126" s="44"/>
    </row>
    <row r="2127" spans="5:5" s="14" customFormat="1" ht="15" customHeight="1" x14ac:dyDescent="0.3">
      <c r="E2127" s="44"/>
    </row>
    <row r="2128" spans="5:5" s="14" customFormat="1" ht="15" customHeight="1" x14ac:dyDescent="0.3">
      <c r="E2128" s="44"/>
    </row>
    <row r="2129" spans="5:5" s="14" customFormat="1" ht="15" customHeight="1" x14ac:dyDescent="0.3">
      <c r="E2129" s="44"/>
    </row>
    <row r="2130" spans="5:5" s="14" customFormat="1" ht="15" customHeight="1" x14ac:dyDescent="0.3">
      <c r="E2130" s="44"/>
    </row>
    <row r="2131" spans="5:5" s="14" customFormat="1" ht="15" customHeight="1" x14ac:dyDescent="0.3">
      <c r="E2131" s="44"/>
    </row>
    <row r="2132" spans="5:5" s="14" customFormat="1" ht="15" customHeight="1" x14ac:dyDescent="0.3">
      <c r="E2132" s="44"/>
    </row>
    <row r="2133" spans="5:5" s="14" customFormat="1" ht="15" customHeight="1" x14ac:dyDescent="0.3">
      <c r="E2133" s="44"/>
    </row>
    <row r="2134" spans="5:5" s="14" customFormat="1" ht="15" customHeight="1" x14ac:dyDescent="0.3">
      <c r="E2134" s="44"/>
    </row>
    <row r="2135" spans="5:5" s="14" customFormat="1" ht="15" customHeight="1" x14ac:dyDescent="0.3">
      <c r="E2135" s="44"/>
    </row>
    <row r="2136" spans="5:5" s="14" customFormat="1" ht="15" customHeight="1" x14ac:dyDescent="0.3">
      <c r="E2136" s="44"/>
    </row>
    <row r="2137" spans="5:5" s="14" customFormat="1" ht="15" customHeight="1" x14ac:dyDescent="0.3">
      <c r="E2137" s="44"/>
    </row>
    <row r="2138" spans="5:5" s="14" customFormat="1" ht="15" customHeight="1" x14ac:dyDescent="0.3">
      <c r="E2138" s="44"/>
    </row>
    <row r="2139" spans="5:5" s="14" customFormat="1" ht="15" customHeight="1" x14ac:dyDescent="0.3">
      <c r="E2139" s="44"/>
    </row>
    <row r="2140" spans="5:5" s="14" customFormat="1" ht="15" customHeight="1" x14ac:dyDescent="0.3">
      <c r="E2140" s="44"/>
    </row>
    <row r="2141" spans="5:5" s="14" customFormat="1" ht="15" customHeight="1" x14ac:dyDescent="0.3">
      <c r="E2141" s="44"/>
    </row>
    <row r="2142" spans="5:5" s="14" customFormat="1" ht="15" customHeight="1" x14ac:dyDescent="0.3">
      <c r="E2142" s="44"/>
    </row>
    <row r="2143" spans="5:5" s="14" customFormat="1" ht="15" customHeight="1" x14ac:dyDescent="0.3">
      <c r="E2143" s="44"/>
    </row>
    <row r="2144" spans="5:5" s="14" customFormat="1" ht="15" customHeight="1" x14ac:dyDescent="0.3">
      <c r="E2144" s="44"/>
    </row>
    <row r="2145" spans="5:5" s="14" customFormat="1" ht="15" customHeight="1" x14ac:dyDescent="0.3">
      <c r="E2145" s="44"/>
    </row>
    <row r="2146" spans="5:5" s="14" customFormat="1" ht="15" customHeight="1" x14ac:dyDescent="0.3">
      <c r="E2146" s="44"/>
    </row>
    <row r="2147" spans="5:5" s="14" customFormat="1" ht="15" customHeight="1" x14ac:dyDescent="0.3">
      <c r="E2147" s="44"/>
    </row>
    <row r="2148" spans="5:5" s="14" customFormat="1" ht="15" customHeight="1" x14ac:dyDescent="0.3">
      <c r="E2148" s="44"/>
    </row>
    <row r="2149" spans="5:5" s="14" customFormat="1" ht="15" customHeight="1" x14ac:dyDescent="0.3">
      <c r="E2149" s="44"/>
    </row>
    <row r="2150" spans="5:5" s="14" customFormat="1" ht="15" customHeight="1" x14ac:dyDescent="0.3">
      <c r="E2150" s="44"/>
    </row>
    <row r="2151" spans="5:5" s="14" customFormat="1" ht="15" customHeight="1" x14ac:dyDescent="0.3">
      <c r="E2151" s="44"/>
    </row>
    <row r="2152" spans="5:5" s="14" customFormat="1" ht="15" customHeight="1" x14ac:dyDescent="0.3">
      <c r="E2152" s="44"/>
    </row>
    <row r="2153" spans="5:5" s="14" customFormat="1" ht="15" customHeight="1" x14ac:dyDescent="0.3">
      <c r="E2153" s="44"/>
    </row>
    <row r="2154" spans="5:5" s="14" customFormat="1" ht="15" customHeight="1" x14ac:dyDescent="0.3">
      <c r="E2154" s="44"/>
    </row>
    <row r="2155" spans="5:5" s="14" customFormat="1" ht="15" customHeight="1" x14ac:dyDescent="0.3">
      <c r="E2155" s="44"/>
    </row>
    <row r="2156" spans="5:5" s="14" customFormat="1" ht="15" customHeight="1" x14ac:dyDescent="0.3">
      <c r="E2156" s="44"/>
    </row>
    <row r="2157" spans="5:5" s="14" customFormat="1" ht="15" customHeight="1" x14ac:dyDescent="0.3">
      <c r="E2157" s="44"/>
    </row>
    <row r="2158" spans="5:5" s="14" customFormat="1" ht="15" customHeight="1" x14ac:dyDescent="0.3">
      <c r="E2158" s="44"/>
    </row>
    <row r="2159" spans="5:5" s="14" customFormat="1" ht="15" customHeight="1" x14ac:dyDescent="0.3">
      <c r="E2159" s="44"/>
    </row>
    <row r="2160" spans="5:5" s="14" customFormat="1" ht="15" customHeight="1" x14ac:dyDescent="0.3">
      <c r="E2160" s="44"/>
    </row>
    <row r="2161" spans="5:5" s="14" customFormat="1" ht="15" customHeight="1" x14ac:dyDescent="0.3">
      <c r="E2161" s="44"/>
    </row>
    <row r="2162" spans="5:5" s="14" customFormat="1" ht="15" customHeight="1" x14ac:dyDescent="0.3">
      <c r="E2162" s="44"/>
    </row>
    <row r="2163" spans="5:5" s="14" customFormat="1" ht="15" customHeight="1" x14ac:dyDescent="0.3">
      <c r="E2163" s="44"/>
    </row>
    <row r="2164" spans="5:5" s="14" customFormat="1" ht="15" customHeight="1" x14ac:dyDescent="0.3">
      <c r="E2164" s="44"/>
    </row>
    <row r="2165" spans="5:5" s="14" customFormat="1" ht="15" customHeight="1" x14ac:dyDescent="0.3">
      <c r="E2165" s="44"/>
    </row>
    <row r="2166" spans="5:5" s="14" customFormat="1" ht="15" customHeight="1" x14ac:dyDescent="0.3">
      <c r="E2166" s="44"/>
    </row>
    <row r="2167" spans="5:5" s="14" customFormat="1" ht="15" customHeight="1" x14ac:dyDescent="0.3">
      <c r="E2167" s="44"/>
    </row>
    <row r="2168" spans="5:5" s="14" customFormat="1" ht="15" customHeight="1" x14ac:dyDescent="0.3">
      <c r="E2168" s="44"/>
    </row>
    <row r="2169" spans="5:5" s="14" customFormat="1" ht="15" customHeight="1" x14ac:dyDescent="0.3">
      <c r="E2169" s="44"/>
    </row>
    <row r="2170" spans="5:5" s="14" customFormat="1" ht="15" customHeight="1" x14ac:dyDescent="0.3">
      <c r="E2170" s="44"/>
    </row>
    <row r="2171" spans="5:5" s="14" customFormat="1" ht="15" customHeight="1" x14ac:dyDescent="0.3">
      <c r="E2171" s="44"/>
    </row>
    <row r="2172" spans="5:5" s="14" customFormat="1" ht="15" customHeight="1" x14ac:dyDescent="0.3">
      <c r="E2172" s="44"/>
    </row>
    <row r="2173" spans="5:5" s="14" customFormat="1" ht="15" customHeight="1" x14ac:dyDescent="0.3">
      <c r="E2173" s="44"/>
    </row>
    <row r="2174" spans="5:5" s="14" customFormat="1" ht="15" customHeight="1" x14ac:dyDescent="0.3">
      <c r="E2174" s="44"/>
    </row>
    <row r="2175" spans="5:5" s="14" customFormat="1" ht="15" customHeight="1" x14ac:dyDescent="0.3">
      <c r="E2175" s="44"/>
    </row>
    <row r="2176" spans="5:5" s="14" customFormat="1" ht="15" customHeight="1" x14ac:dyDescent="0.3">
      <c r="E2176" s="44"/>
    </row>
    <row r="2177" spans="5:5" s="14" customFormat="1" ht="15" customHeight="1" x14ac:dyDescent="0.3">
      <c r="E2177" s="44"/>
    </row>
    <row r="2178" spans="5:5" s="14" customFormat="1" ht="15" customHeight="1" x14ac:dyDescent="0.3">
      <c r="E2178" s="44"/>
    </row>
    <row r="2179" spans="5:5" s="14" customFormat="1" ht="15" customHeight="1" x14ac:dyDescent="0.3">
      <c r="E2179" s="44"/>
    </row>
    <row r="2180" spans="5:5" s="14" customFormat="1" ht="15" customHeight="1" x14ac:dyDescent="0.3">
      <c r="E2180" s="44"/>
    </row>
    <row r="2181" spans="5:5" s="14" customFormat="1" ht="15" customHeight="1" x14ac:dyDescent="0.3">
      <c r="E2181" s="44"/>
    </row>
    <row r="2182" spans="5:5" s="14" customFormat="1" ht="15" customHeight="1" x14ac:dyDescent="0.3">
      <c r="E2182" s="44"/>
    </row>
    <row r="2183" spans="5:5" s="14" customFormat="1" ht="15" customHeight="1" x14ac:dyDescent="0.3">
      <c r="E2183" s="44"/>
    </row>
    <row r="2184" spans="5:5" s="14" customFormat="1" ht="15" customHeight="1" x14ac:dyDescent="0.3">
      <c r="E2184" s="44"/>
    </row>
    <row r="2185" spans="5:5" s="14" customFormat="1" ht="15" customHeight="1" x14ac:dyDescent="0.3">
      <c r="E2185" s="44"/>
    </row>
    <row r="2186" spans="5:5" s="14" customFormat="1" ht="15" customHeight="1" x14ac:dyDescent="0.3">
      <c r="E2186" s="44"/>
    </row>
    <row r="2187" spans="5:5" s="14" customFormat="1" ht="15" customHeight="1" x14ac:dyDescent="0.3">
      <c r="E2187" s="44"/>
    </row>
    <row r="2188" spans="5:5" s="14" customFormat="1" ht="15" customHeight="1" x14ac:dyDescent="0.3">
      <c r="E2188" s="44"/>
    </row>
    <row r="2189" spans="5:5" s="14" customFormat="1" ht="15" customHeight="1" x14ac:dyDescent="0.3">
      <c r="E2189" s="44"/>
    </row>
    <row r="2190" spans="5:5" s="14" customFormat="1" ht="15" customHeight="1" x14ac:dyDescent="0.3">
      <c r="E2190" s="44"/>
    </row>
    <row r="2191" spans="5:5" s="14" customFormat="1" ht="15" customHeight="1" x14ac:dyDescent="0.3">
      <c r="E2191" s="44"/>
    </row>
    <row r="2192" spans="5:5" s="14" customFormat="1" ht="15" customHeight="1" x14ac:dyDescent="0.3">
      <c r="E2192" s="44"/>
    </row>
    <row r="2193" spans="5:5" s="14" customFormat="1" ht="15" customHeight="1" x14ac:dyDescent="0.3">
      <c r="E2193" s="44"/>
    </row>
    <row r="2194" spans="5:5" s="14" customFormat="1" ht="15" customHeight="1" x14ac:dyDescent="0.3">
      <c r="E2194" s="44"/>
    </row>
    <row r="2195" spans="5:5" s="14" customFormat="1" ht="15" customHeight="1" x14ac:dyDescent="0.3">
      <c r="E2195" s="44"/>
    </row>
    <row r="2196" spans="5:5" s="14" customFormat="1" ht="15" customHeight="1" x14ac:dyDescent="0.3">
      <c r="E2196" s="44"/>
    </row>
    <row r="2197" spans="5:5" s="14" customFormat="1" ht="15" customHeight="1" x14ac:dyDescent="0.3">
      <c r="E2197" s="44"/>
    </row>
    <row r="2198" spans="5:5" s="14" customFormat="1" ht="15" customHeight="1" x14ac:dyDescent="0.3">
      <c r="E2198" s="44"/>
    </row>
    <row r="2199" spans="5:5" s="14" customFormat="1" ht="15" customHeight="1" x14ac:dyDescent="0.3">
      <c r="E2199" s="44"/>
    </row>
    <row r="2200" spans="5:5" s="14" customFormat="1" ht="15" customHeight="1" x14ac:dyDescent="0.3">
      <c r="E2200" s="44"/>
    </row>
    <row r="2201" spans="5:5" s="14" customFormat="1" ht="15" customHeight="1" x14ac:dyDescent="0.3">
      <c r="E2201" s="44"/>
    </row>
    <row r="2202" spans="5:5" s="14" customFormat="1" ht="15" customHeight="1" x14ac:dyDescent="0.3">
      <c r="E2202" s="44"/>
    </row>
    <row r="2203" spans="5:5" s="14" customFormat="1" ht="15" customHeight="1" x14ac:dyDescent="0.3">
      <c r="E2203" s="44"/>
    </row>
    <row r="2204" spans="5:5" s="14" customFormat="1" ht="15" customHeight="1" x14ac:dyDescent="0.3">
      <c r="E2204" s="44"/>
    </row>
    <row r="2205" spans="5:5" s="14" customFormat="1" ht="15" customHeight="1" x14ac:dyDescent="0.3">
      <c r="E2205" s="44"/>
    </row>
    <row r="2206" spans="5:5" s="14" customFormat="1" ht="15" customHeight="1" x14ac:dyDescent="0.3">
      <c r="E2206" s="44"/>
    </row>
    <row r="2207" spans="5:5" s="14" customFormat="1" ht="15" customHeight="1" x14ac:dyDescent="0.3">
      <c r="E2207" s="44"/>
    </row>
    <row r="2208" spans="5:5" s="14" customFormat="1" ht="15" customHeight="1" x14ac:dyDescent="0.3">
      <c r="E2208" s="44"/>
    </row>
    <row r="2209" spans="5:5" s="14" customFormat="1" ht="15" customHeight="1" x14ac:dyDescent="0.3">
      <c r="E2209" s="44"/>
    </row>
    <row r="2210" spans="5:5" s="14" customFormat="1" ht="15" customHeight="1" x14ac:dyDescent="0.3">
      <c r="E2210" s="44"/>
    </row>
    <row r="2211" spans="5:5" s="14" customFormat="1" ht="15" customHeight="1" x14ac:dyDescent="0.3">
      <c r="E2211" s="44"/>
    </row>
    <row r="2212" spans="5:5" s="14" customFormat="1" ht="15" customHeight="1" x14ac:dyDescent="0.3">
      <c r="E2212" s="44"/>
    </row>
    <row r="2213" spans="5:5" s="14" customFormat="1" ht="15" customHeight="1" x14ac:dyDescent="0.3">
      <c r="E2213" s="44"/>
    </row>
    <row r="2214" spans="5:5" s="14" customFormat="1" ht="15" customHeight="1" x14ac:dyDescent="0.3">
      <c r="E2214" s="44"/>
    </row>
    <row r="2215" spans="5:5" s="14" customFormat="1" ht="15" customHeight="1" x14ac:dyDescent="0.3">
      <c r="E2215" s="44"/>
    </row>
    <row r="2216" spans="5:5" s="14" customFormat="1" ht="15" customHeight="1" x14ac:dyDescent="0.3">
      <c r="E2216" s="44"/>
    </row>
    <row r="2217" spans="5:5" s="14" customFormat="1" ht="15" customHeight="1" x14ac:dyDescent="0.3">
      <c r="E2217" s="44"/>
    </row>
    <row r="2218" spans="5:5" s="14" customFormat="1" ht="15" customHeight="1" x14ac:dyDescent="0.3">
      <c r="E2218" s="44"/>
    </row>
    <row r="2219" spans="5:5" s="14" customFormat="1" ht="15" customHeight="1" x14ac:dyDescent="0.3">
      <c r="E2219" s="44"/>
    </row>
    <row r="2220" spans="5:5" s="14" customFormat="1" ht="15" customHeight="1" x14ac:dyDescent="0.3">
      <c r="E2220" s="44"/>
    </row>
    <row r="2221" spans="5:5" s="14" customFormat="1" ht="15" customHeight="1" x14ac:dyDescent="0.3">
      <c r="E2221" s="44"/>
    </row>
    <row r="2222" spans="5:5" s="14" customFormat="1" ht="15" customHeight="1" x14ac:dyDescent="0.3">
      <c r="E2222" s="44"/>
    </row>
    <row r="2223" spans="5:5" s="14" customFormat="1" ht="15" customHeight="1" x14ac:dyDescent="0.3">
      <c r="E2223" s="44"/>
    </row>
    <row r="2224" spans="5:5" s="14" customFormat="1" ht="15" customHeight="1" x14ac:dyDescent="0.3">
      <c r="E2224" s="44"/>
    </row>
    <row r="2225" spans="5:5" s="14" customFormat="1" ht="15" customHeight="1" x14ac:dyDescent="0.3">
      <c r="E2225" s="44"/>
    </row>
    <row r="2226" spans="5:5" s="14" customFormat="1" ht="15" customHeight="1" x14ac:dyDescent="0.3">
      <c r="E2226" s="44"/>
    </row>
    <row r="2227" spans="5:5" s="14" customFormat="1" ht="15" customHeight="1" x14ac:dyDescent="0.3">
      <c r="E2227" s="44"/>
    </row>
    <row r="2228" spans="5:5" s="14" customFormat="1" ht="15" customHeight="1" x14ac:dyDescent="0.3">
      <c r="E2228" s="44"/>
    </row>
    <row r="2229" spans="5:5" s="14" customFormat="1" ht="15" customHeight="1" x14ac:dyDescent="0.3">
      <c r="E2229" s="44"/>
    </row>
    <row r="2230" spans="5:5" s="14" customFormat="1" ht="15" customHeight="1" x14ac:dyDescent="0.3">
      <c r="E2230" s="44"/>
    </row>
    <row r="2231" spans="5:5" s="14" customFormat="1" ht="15" customHeight="1" x14ac:dyDescent="0.3">
      <c r="E2231" s="44"/>
    </row>
    <row r="2232" spans="5:5" s="14" customFormat="1" ht="15" customHeight="1" x14ac:dyDescent="0.3">
      <c r="E2232" s="44"/>
    </row>
    <row r="2233" spans="5:5" s="14" customFormat="1" ht="15" customHeight="1" x14ac:dyDescent="0.3">
      <c r="E2233" s="44"/>
    </row>
    <row r="2234" spans="5:5" s="14" customFormat="1" ht="15" customHeight="1" x14ac:dyDescent="0.3">
      <c r="E2234" s="44"/>
    </row>
    <row r="2235" spans="5:5" s="14" customFormat="1" ht="15" customHeight="1" x14ac:dyDescent="0.3">
      <c r="E2235" s="44"/>
    </row>
    <row r="2236" spans="5:5" s="14" customFormat="1" ht="15" customHeight="1" x14ac:dyDescent="0.3">
      <c r="E2236" s="44"/>
    </row>
    <row r="2237" spans="5:5" s="14" customFormat="1" ht="15" customHeight="1" x14ac:dyDescent="0.3">
      <c r="E2237" s="44"/>
    </row>
    <row r="2238" spans="5:5" s="14" customFormat="1" ht="15" customHeight="1" x14ac:dyDescent="0.3">
      <c r="E2238" s="44"/>
    </row>
    <row r="2239" spans="5:5" s="14" customFormat="1" ht="15" customHeight="1" x14ac:dyDescent="0.3">
      <c r="E2239" s="44"/>
    </row>
    <row r="2240" spans="5:5" s="14" customFormat="1" ht="15" customHeight="1" x14ac:dyDescent="0.3">
      <c r="E2240" s="44"/>
    </row>
    <row r="2241" spans="5:5" s="14" customFormat="1" ht="15" customHeight="1" x14ac:dyDescent="0.3">
      <c r="E2241" s="44"/>
    </row>
    <row r="2242" spans="5:5" s="14" customFormat="1" ht="15" customHeight="1" x14ac:dyDescent="0.3">
      <c r="E2242" s="44"/>
    </row>
    <row r="2243" spans="5:5" s="14" customFormat="1" ht="15" customHeight="1" x14ac:dyDescent="0.3">
      <c r="E2243" s="44"/>
    </row>
    <row r="2244" spans="5:5" s="14" customFormat="1" ht="15" customHeight="1" x14ac:dyDescent="0.3">
      <c r="E2244" s="44"/>
    </row>
    <row r="2245" spans="5:5" s="14" customFormat="1" ht="15" customHeight="1" x14ac:dyDescent="0.3">
      <c r="E2245" s="44"/>
    </row>
    <row r="2246" spans="5:5" s="14" customFormat="1" ht="15" customHeight="1" x14ac:dyDescent="0.3">
      <c r="E2246" s="44"/>
    </row>
    <row r="2247" spans="5:5" s="14" customFormat="1" ht="15" customHeight="1" x14ac:dyDescent="0.3">
      <c r="E2247" s="44"/>
    </row>
    <row r="2248" spans="5:5" s="14" customFormat="1" ht="15" customHeight="1" x14ac:dyDescent="0.3">
      <c r="E2248" s="44"/>
    </row>
    <row r="2249" spans="5:5" s="14" customFormat="1" ht="15" customHeight="1" x14ac:dyDescent="0.3">
      <c r="E2249" s="44"/>
    </row>
    <row r="2250" spans="5:5" s="14" customFormat="1" ht="15" customHeight="1" x14ac:dyDescent="0.3">
      <c r="E2250" s="44"/>
    </row>
    <row r="2251" spans="5:5" s="14" customFormat="1" ht="15" customHeight="1" x14ac:dyDescent="0.3">
      <c r="E2251" s="44"/>
    </row>
    <row r="2252" spans="5:5" s="14" customFormat="1" ht="15" customHeight="1" x14ac:dyDescent="0.3">
      <c r="E2252" s="44"/>
    </row>
    <row r="2253" spans="5:5" s="14" customFormat="1" ht="15" customHeight="1" x14ac:dyDescent="0.3">
      <c r="E2253" s="44"/>
    </row>
    <row r="2254" spans="5:5" s="14" customFormat="1" ht="15" customHeight="1" x14ac:dyDescent="0.3">
      <c r="E2254" s="44"/>
    </row>
    <row r="2255" spans="5:5" s="14" customFormat="1" ht="15" customHeight="1" x14ac:dyDescent="0.3">
      <c r="E2255" s="44"/>
    </row>
    <row r="2256" spans="5:5" s="14" customFormat="1" ht="15" customHeight="1" x14ac:dyDescent="0.3">
      <c r="E2256" s="44"/>
    </row>
    <row r="2257" spans="5:5" s="14" customFormat="1" ht="15" customHeight="1" x14ac:dyDescent="0.3">
      <c r="E2257" s="44"/>
    </row>
    <row r="2258" spans="5:5" s="14" customFormat="1" ht="15" customHeight="1" x14ac:dyDescent="0.3">
      <c r="E2258" s="44"/>
    </row>
    <row r="2259" spans="5:5" s="14" customFormat="1" ht="15" customHeight="1" x14ac:dyDescent="0.3">
      <c r="E2259" s="44"/>
    </row>
    <row r="2260" spans="5:5" s="14" customFormat="1" ht="15" customHeight="1" x14ac:dyDescent="0.3">
      <c r="E2260" s="44"/>
    </row>
    <row r="2261" spans="5:5" s="14" customFormat="1" ht="15" customHeight="1" x14ac:dyDescent="0.3">
      <c r="E2261" s="44"/>
    </row>
  </sheetData>
  <sheetProtection password="8397" sheet="1" insertHyperlinks="0"/>
  <pageMargins left="0.7" right="0.7" top="0.75" bottom="0.75" header="0.3" footer="0.3"/>
  <pageSetup scale="6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N31"/>
  <sheetViews>
    <sheetView showGridLines="0" workbookViewId="0"/>
  </sheetViews>
  <sheetFormatPr defaultColWidth="9.453125" defaultRowHeight="14.5" x14ac:dyDescent="0.35"/>
  <cols>
    <col min="1" max="1" width="1.81640625" style="18" customWidth="1"/>
    <col min="2" max="2" width="9.453125" style="18"/>
    <col min="3" max="4" width="15.81640625" style="18" customWidth="1"/>
    <col min="5" max="12" width="20.81640625" style="18" customWidth="1"/>
    <col min="13" max="16384" width="9.453125" style="18"/>
  </cols>
  <sheetData>
    <row r="1" spans="1:12" ht="15" customHeight="1" x14ac:dyDescent="0.35">
      <c r="A1" s="48"/>
      <c r="B1" s="52"/>
      <c r="C1" s="48"/>
      <c r="D1" s="48"/>
      <c r="E1" s="48"/>
      <c r="F1" s="48"/>
    </row>
    <row r="2" spans="1:12" ht="15" customHeight="1" x14ac:dyDescent="0.35">
      <c r="A2" s="48"/>
      <c r="B2" s="48"/>
      <c r="C2" s="48"/>
      <c r="D2" s="48"/>
      <c r="E2" s="48"/>
      <c r="F2" s="48"/>
    </row>
    <row r="3" spans="1:12" ht="8.15" customHeight="1" x14ac:dyDescent="0.35">
      <c r="A3" s="48"/>
      <c r="B3" s="48"/>
      <c r="C3" s="48"/>
      <c r="D3" s="48"/>
      <c r="E3" s="48"/>
      <c r="F3" s="48"/>
    </row>
    <row r="4" spans="1:12" ht="15" customHeight="1" x14ac:dyDescent="0.35">
      <c r="A4" s="48"/>
      <c r="B4" s="80" t="str">
        <f>HYPERLINK("#"&amp;"Índice!B7",Índice!B7)</f>
        <v>Índice</v>
      </c>
      <c r="C4" s="80" t="str">
        <f>HYPERLINK("#"&amp;"Contents!B7",Contents!B7)</f>
        <v>Contents</v>
      </c>
      <c r="D4" s="48"/>
      <c r="E4" s="48"/>
      <c r="F4" s="48"/>
    </row>
    <row r="5" spans="1:12" ht="8.15" customHeight="1" x14ac:dyDescent="0.35">
      <c r="A5" s="49"/>
      <c r="B5" s="49"/>
      <c r="C5" s="56"/>
      <c r="D5" s="56"/>
      <c r="E5" s="49"/>
      <c r="F5" s="49"/>
    </row>
    <row r="6" spans="1:12" ht="15" customHeight="1" x14ac:dyDescent="0.35">
      <c r="A6" s="53"/>
      <c r="B6" s="75" t="str">
        <f>Índice!B5</f>
        <v>Relatório de Estabilidade Financeira - junho 2022</v>
      </c>
      <c r="C6" s="57"/>
      <c r="D6" s="58"/>
      <c r="E6" s="53"/>
      <c r="F6" s="53"/>
    </row>
    <row r="7" spans="1:12" ht="15" customHeight="1" x14ac:dyDescent="0.35">
      <c r="A7" s="53"/>
      <c r="B7" s="76" t="str">
        <f>Contents!B5</f>
        <v>Financial Stability Report - June 2022</v>
      </c>
      <c r="C7" s="57"/>
      <c r="D7" s="58"/>
      <c r="E7" s="53"/>
      <c r="F7" s="53"/>
    </row>
    <row r="8" spans="1:12" ht="8.15" customHeight="1" x14ac:dyDescent="0.35">
      <c r="A8" s="53"/>
      <c r="B8" s="59"/>
      <c r="C8" s="57"/>
      <c r="D8" s="58"/>
      <c r="E8" s="53"/>
      <c r="F8" s="53"/>
    </row>
    <row r="9" spans="1:12" ht="15" customHeight="1" x14ac:dyDescent="0.35">
      <c r="A9" s="53"/>
      <c r="B9" s="75" t="str">
        <f>Índice!B9</f>
        <v>1. Vulnerabilidades, riscos e política macroprudencial</v>
      </c>
      <c r="C9" s="57"/>
      <c r="D9" s="58"/>
      <c r="E9" s="53"/>
      <c r="F9" s="53"/>
    </row>
    <row r="10" spans="1:12" ht="15" customHeight="1" x14ac:dyDescent="0.35">
      <c r="A10" s="53"/>
      <c r="B10" s="76" t="str">
        <f>Contents!B9</f>
        <v>1. Vulnerabilities, risks and macroprudential policy</v>
      </c>
      <c r="C10" s="57"/>
      <c r="D10" s="58"/>
      <c r="E10" s="53"/>
      <c r="F10" s="53"/>
    </row>
    <row r="11" spans="1:12" ht="8.15" customHeight="1" x14ac:dyDescent="0.35">
      <c r="A11" s="49"/>
      <c r="B11" s="60"/>
      <c r="C11" s="61"/>
      <c r="D11" s="56"/>
      <c r="E11" s="49"/>
      <c r="F11" s="49"/>
    </row>
    <row r="12" spans="1:12" ht="15" customHeight="1" x14ac:dyDescent="0.35">
      <c r="A12" s="51"/>
      <c r="B12" s="74" t="s">
        <v>1053</v>
      </c>
      <c r="C12" s="62"/>
      <c r="D12" s="63"/>
      <c r="E12" s="51"/>
      <c r="F12" s="51"/>
    </row>
    <row r="13" spans="1:12" ht="15" customHeight="1" x14ac:dyDescent="0.35">
      <c r="A13" s="51"/>
      <c r="B13" s="77" t="s">
        <v>1425</v>
      </c>
      <c r="C13" s="62"/>
      <c r="D13" s="63"/>
      <c r="E13" s="51"/>
      <c r="F13" s="51"/>
    </row>
    <row r="14" spans="1:12" ht="8.15" customHeight="1" x14ac:dyDescent="0.35">
      <c r="A14" s="51"/>
      <c r="B14" s="51"/>
      <c r="C14" s="51"/>
      <c r="D14" s="51"/>
      <c r="E14" s="51"/>
      <c r="F14" s="51"/>
    </row>
    <row r="15" spans="1:12" x14ac:dyDescent="0.35">
      <c r="A15" s="51"/>
      <c r="B15" s="51"/>
      <c r="C15" s="17"/>
      <c r="D15" s="70" t="s">
        <v>2</v>
      </c>
      <c r="E15" s="216" t="s">
        <v>1052</v>
      </c>
      <c r="F15" s="216" t="s">
        <v>1052</v>
      </c>
      <c r="G15" s="216" t="s">
        <v>1052</v>
      </c>
      <c r="H15" s="216" t="s">
        <v>1052</v>
      </c>
      <c r="I15" s="216" t="s">
        <v>1052</v>
      </c>
      <c r="J15" s="216" t="s">
        <v>1052</v>
      </c>
      <c r="K15" s="216" t="s">
        <v>1052</v>
      </c>
      <c r="L15" s="216" t="s">
        <v>1052</v>
      </c>
    </row>
    <row r="16" spans="1:12" x14ac:dyDescent="0.35">
      <c r="A16" s="51"/>
      <c r="B16" s="51"/>
      <c r="C16" s="45"/>
      <c r="D16" s="68" t="s">
        <v>131</v>
      </c>
      <c r="E16" s="69" t="s">
        <v>1051</v>
      </c>
      <c r="F16" s="69" t="s">
        <v>1051</v>
      </c>
      <c r="G16" s="69" t="s">
        <v>1051</v>
      </c>
      <c r="H16" s="69" t="s">
        <v>1051</v>
      </c>
      <c r="I16" s="69" t="s">
        <v>1051</v>
      </c>
      <c r="J16" s="69" t="s">
        <v>1051</v>
      </c>
      <c r="K16" s="69" t="s">
        <v>1051</v>
      </c>
      <c r="L16" s="69" t="s">
        <v>1051</v>
      </c>
    </row>
    <row r="17" spans="1:14" ht="8.15" customHeight="1" x14ac:dyDescent="0.35">
      <c r="A17" s="51"/>
      <c r="B17" s="51"/>
      <c r="C17" s="45"/>
      <c r="D17" s="68"/>
      <c r="E17" s="69"/>
      <c r="F17" s="69"/>
      <c r="G17" s="69"/>
      <c r="H17" s="69"/>
      <c r="I17" s="69"/>
      <c r="J17" s="69"/>
      <c r="K17" s="69"/>
      <c r="L17" s="69"/>
    </row>
    <row r="18" spans="1:14" x14ac:dyDescent="0.35">
      <c r="A18" s="55"/>
      <c r="B18" s="55"/>
      <c r="C18" s="45"/>
      <c r="D18" s="45"/>
      <c r="E18" s="227" t="s">
        <v>1050</v>
      </c>
      <c r="F18" s="227" t="s">
        <v>1049</v>
      </c>
      <c r="G18" s="222" t="s">
        <v>1048</v>
      </c>
      <c r="H18" s="223"/>
      <c r="I18" s="223"/>
      <c r="J18" s="224"/>
      <c r="K18" s="227" t="s">
        <v>1047</v>
      </c>
      <c r="L18" s="227"/>
    </row>
    <row r="19" spans="1:14" x14ac:dyDescent="0.35">
      <c r="A19" s="55"/>
      <c r="B19" s="55"/>
      <c r="C19" s="45"/>
      <c r="D19" s="45"/>
      <c r="E19" s="227"/>
      <c r="F19" s="227"/>
      <c r="G19" s="219" t="s">
        <v>1046</v>
      </c>
      <c r="H19" s="220"/>
      <c r="I19" s="220"/>
      <c r="J19" s="221"/>
      <c r="K19" s="228" t="s">
        <v>1045</v>
      </c>
      <c r="L19" s="228"/>
    </row>
    <row r="20" spans="1:14" ht="39" x14ac:dyDescent="0.4">
      <c r="A20" s="50"/>
      <c r="B20" s="50"/>
      <c r="C20" s="46"/>
      <c r="D20" s="46"/>
      <c r="E20" s="229" t="s">
        <v>1044</v>
      </c>
      <c r="F20" s="229" t="s">
        <v>1043</v>
      </c>
      <c r="G20" s="103" t="s">
        <v>1042</v>
      </c>
      <c r="H20" s="98" t="s">
        <v>1041</v>
      </c>
      <c r="I20" s="98" t="s">
        <v>1040</v>
      </c>
      <c r="J20" s="99" t="s">
        <v>1039</v>
      </c>
      <c r="K20" s="200" t="s">
        <v>1038</v>
      </c>
      <c r="L20" s="200" t="s">
        <v>1037</v>
      </c>
    </row>
    <row r="21" spans="1:14" ht="39" x14ac:dyDescent="0.35">
      <c r="A21" s="51"/>
      <c r="B21" s="51"/>
      <c r="C21" s="46"/>
      <c r="D21" s="47"/>
      <c r="E21" s="229"/>
      <c r="F21" s="229"/>
      <c r="G21" s="104" t="s">
        <v>1036</v>
      </c>
      <c r="H21" s="100" t="s">
        <v>1035</v>
      </c>
      <c r="I21" s="100" t="s">
        <v>1034</v>
      </c>
      <c r="J21" s="101" t="s">
        <v>1033</v>
      </c>
      <c r="K21" s="201" t="s">
        <v>1032</v>
      </c>
      <c r="L21" s="201" t="s">
        <v>1031</v>
      </c>
    </row>
    <row r="22" spans="1:14" ht="15" customHeight="1" x14ac:dyDescent="0.35">
      <c r="A22" s="51"/>
      <c r="B22" s="51"/>
      <c r="C22" s="205">
        <v>2018</v>
      </c>
      <c r="D22" s="204">
        <v>2018</v>
      </c>
      <c r="E22" s="213">
        <v>12.5</v>
      </c>
      <c r="F22" s="213">
        <v>6.1859444970210191</v>
      </c>
      <c r="G22" s="214">
        <v>4.4089556656670297</v>
      </c>
      <c r="H22" s="213">
        <v>-0.49658585322880117</v>
      </c>
      <c r="I22" s="213">
        <v>-0.70332260457300355</v>
      </c>
      <c r="J22" s="215">
        <v>5.9104875025270776</v>
      </c>
      <c r="K22" s="213">
        <v>-4.7445040308487645</v>
      </c>
      <c r="L22" s="213">
        <v>1.7692773417038337</v>
      </c>
      <c r="N22" s="202"/>
    </row>
    <row r="23" spans="1:14" ht="15" customHeight="1" x14ac:dyDescent="0.35">
      <c r="A23" s="51"/>
      <c r="B23" s="51"/>
      <c r="C23" s="205">
        <v>2019</v>
      </c>
      <c r="D23" s="204">
        <v>2019</v>
      </c>
      <c r="E23" s="213">
        <v>13.1</v>
      </c>
      <c r="F23" s="213">
        <v>6.9000721703362213</v>
      </c>
      <c r="G23" s="214">
        <v>4.0596319393051878</v>
      </c>
      <c r="H23" s="213">
        <v>-0.3557814399786578</v>
      </c>
      <c r="I23" s="213">
        <v>1.8109150022582705</v>
      </c>
      <c r="J23" s="215">
        <v>3.5572002532845555</v>
      </c>
      <c r="K23" s="213">
        <v>-2.3835426867633212</v>
      </c>
      <c r="L23" s="213">
        <v>0.99984001712815929</v>
      </c>
      <c r="N23" s="202"/>
    </row>
    <row r="24" spans="1:14" ht="15" customHeight="1" x14ac:dyDescent="0.35">
      <c r="A24" s="51"/>
      <c r="B24" s="51"/>
      <c r="C24" s="205">
        <v>2020</v>
      </c>
      <c r="D24" s="204">
        <v>2020</v>
      </c>
      <c r="E24" s="213">
        <v>19.399999999999999</v>
      </c>
      <c r="F24" s="213">
        <v>5.962722194503729</v>
      </c>
      <c r="G24" s="214">
        <v>4.0948174632105916</v>
      </c>
      <c r="H24" s="213">
        <v>-0.27111795849298809</v>
      </c>
      <c r="I24" s="213">
        <v>-0.44205882634568755</v>
      </c>
      <c r="J24" s="215">
        <v>8.2405796893454912</v>
      </c>
      <c r="K24" s="213">
        <v>-2.0775202792924543</v>
      </c>
      <c r="L24" s="213">
        <v>-0.50356123683935894</v>
      </c>
      <c r="N24" s="202"/>
    </row>
    <row r="25" spans="1:14" ht="15" customHeight="1" x14ac:dyDescent="0.35">
      <c r="A25" s="51"/>
      <c r="B25" s="51"/>
      <c r="C25" s="205">
        <v>2021</v>
      </c>
      <c r="D25" s="204">
        <v>2021</v>
      </c>
      <c r="E25" s="213">
        <v>17.3</v>
      </c>
      <c r="F25" s="213">
        <v>4.4788430995008852</v>
      </c>
      <c r="G25" s="214">
        <v>4.3432975950802533</v>
      </c>
      <c r="H25" s="213">
        <v>-0.30020528928991125</v>
      </c>
      <c r="I25" s="213">
        <v>2.7545685517905389</v>
      </c>
      <c r="J25" s="215">
        <v>6.9591049457429914</v>
      </c>
      <c r="K25" s="213">
        <v>-0.21646305166256588</v>
      </c>
      <c r="L25" s="213">
        <v>2.5368051974303261</v>
      </c>
      <c r="N25" s="202"/>
    </row>
    <row r="26" spans="1:14" ht="15" x14ac:dyDescent="0.4">
      <c r="A26" s="50"/>
      <c r="B26" s="50"/>
      <c r="C26" s="46"/>
      <c r="D26" s="46"/>
      <c r="E26" s="200"/>
      <c r="F26" s="200"/>
      <c r="G26" s="200"/>
      <c r="H26" s="200"/>
      <c r="I26" s="200"/>
      <c r="J26" s="200"/>
      <c r="K26" s="200"/>
      <c r="L26" s="200"/>
    </row>
    <row r="28" spans="1:14" x14ac:dyDescent="0.35">
      <c r="E28" s="202"/>
    </row>
    <row r="29" spans="1:14" x14ac:dyDescent="0.35">
      <c r="E29" s="202"/>
    </row>
    <row r="30" spans="1:14" x14ac:dyDescent="0.35">
      <c r="E30" s="202"/>
    </row>
    <row r="31" spans="1:14" x14ac:dyDescent="0.35">
      <c r="E31" s="202"/>
    </row>
  </sheetData>
  <mergeCells count="8">
    <mergeCell ref="E20:E21"/>
    <mergeCell ref="E18:E19"/>
    <mergeCell ref="G18:J18"/>
    <mergeCell ref="G19:J19"/>
    <mergeCell ref="K18:L18"/>
    <mergeCell ref="K19:L19"/>
    <mergeCell ref="F18:F19"/>
    <mergeCell ref="F20:F21"/>
  </mergeCells>
  <pageMargins left="0.7" right="0.7" top="0.75" bottom="0.75" header="0.3" footer="0.3"/>
  <pageSetup paperSize="9" orientation="portrait" r:id="rId1"/>
  <ignoredErrors>
    <ignoredError sqref="B6:B10"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A1:I64"/>
  <sheetViews>
    <sheetView showGridLines="0" zoomScaleNormal="100" workbookViewId="0"/>
  </sheetViews>
  <sheetFormatPr defaultColWidth="9.1796875" defaultRowHeight="14.5" x14ac:dyDescent="0.35"/>
  <cols>
    <col min="1" max="1" width="1.81640625" style="18" customWidth="1"/>
    <col min="2" max="2" width="9.1796875" style="18"/>
    <col min="3" max="8" width="15.81640625" style="18" customWidth="1"/>
    <col min="9" max="16384" width="9.1796875" style="18"/>
  </cols>
  <sheetData>
    <row r="1" spans="1:8" x14ac:dyDescent="0.35">
      <c r="A1" s="48"/>
      <c r="B1" s="52"/>
      <c r="C1" s="48"/>
      <c r="D1" s="48"/>
      <c r="E1" s="48"/>
      <c r="F1" s="48"/>
      <c r="G1" s="48"/>
    </row>
    <row r="2" spans="1:8" x14ac:dyDescent="0.35">
      <c r="A2" s="48"/>
      <c r="B2" s="48"/>
      <c r="C2" s="48"/>
      <c r="D2" s="48"/>
      <c r="E2" s="48"/>
      <c r="F2" s="48"/>
      <c r="G2" s="48"/>
    </row>
    <row r="3" spans="1:8" ht="8.15" customHeight="1" x14ac:dyDescent="0.35">
      <c r="A3" s="48"/>
      <c r="B3" s="48"/>
      <c r="C3" s="48"/>
      <c r="D3" s="48"/>
      <c r="E3" s="48"/>
      <c r="F3" s="48"/>
      <c r="G3" s="48"/>
    </row>
    <row r="4" spans="1:8" x14ac:dyDescent="0.35">
      <c r="A4" s="48"/>
      <c r="B4" s="80" t="str">
        <f>HYPERLINK("#"&amp;"Índice!B7",Índice!B7)</f>
        <v>Índice</v>
      </c>
      <c r="C4" s="80" t="str">
        <f>HYPERLINK("#"&amp;"Contents!B7",Contents!B7)</f>
        <v>Contents</v>
      </c>
      <c r="D4" s="48"/>
      <c r="E4" s="48"/>
      <c r="F4" s="48"/>
      <c r="G4" s="48"/>
    </row>
    <row r="5" spans="1:8" ht="8.15" customHeight="1" x14ac:dyDescent="0.35">
      <c r="A5" s="49"/>
      <c r="B5" s="49"/>
      <c r="C5" s="56"/>
      <c r="D5" s="56"/>
      <c r="E5" s="49"/>
      <c r="F5" s="49"/>
      <c r="G5" s="49"/>
    </row>
    <row r="6" spans="1:8" x14ac:dyDescent="0.35">
      <c r="A6" s="53"/>
      <c r="B6" s="75" t="str">
        <f>Índice!B5</f>
        <v>Relatório de Estabilidade Financeira - junho 2022</v>
      </c>
      <c r="C6" s="57"/>
      <c r="D6" s="58"/>
      <c r="E6" s="53"/>
      <c r="F6" s="53"/>
      <c r="G6" s="53"/>
    </row>
    <row r="7" spans="1:8" x14ac:dyDescent="0.35">
      <c r="A7" s="53"/>
      <c r="B7" s="76" t="str">
        <f>Contents!B5</f>
        <v>Financial Stability Report - June 2022</v>
      </c>
      <c r="C7" s="57"/>
      <c r="D7" s="58"/>
      <c r="E7" s="53"/>
      <c r="F7" s="53"/>
      <c r="G7" s="53"/>
    </row>
    <row r="8" spans="1:8" ht="8.15" customHeight="1" x14ac:dyDescent="0.35">
      <c r="A8" s="53"/>
      <c r="B8" s="59"/>
      <c r="C8" s="57"/>
      <c r="D8" s="58"/>
      <c r="E8" s="53"/>
      <c r="F8" s="53"/>
      <c r="G8" s="53"/>
    </row>
    <row r="9" spans="1:8" x14ac:dyDescent="0.35">
      <c r="A9" s="53"/>
      <c r="B9" s="75" t="str">
        <f>Índice!B9</f>
        <v>1. Vulnerabilidades, riscos e política macroprudencial</v>
      </c>
      <c r="C9" s="57"/>
      <c r="D9" s="58"/>
      <c r="E9" s="53"/>
      <c r="F9" s="53"/>
      <c r="G9" s="53"/>
    </row>
    <row r="10" spans="1:8" x14ac:dyDescent="0.35">
      <c r="A10" s="53"/>
      <c r="B10" s="76" t="str">
        <f>Contents!B9</f>
        <v>1. Vulnerabilities, risks and macroprudential policy</v>
      </c>
      <c r="C10" s="57"/>
      <c r="D10" s="58"/>
      <c r="E10" s="53"/>
      <c r="F10" s="53"/>
      <c r="G10" s="53"/>
    </row>
    <row r="11" spans="1:8" ht="8.15" customHeight="1" x14ac:dyDescent="0.35">
      <c r="A11" s="49"/>
      <c r="B11" s="60"/>
      <c r="C11" s="61"/>
      <c r="D11" s="56"/>
      <c r="E11" s="49"/>
      <c r="F11" s="49"/>
      <c r="G11" s="49"/>
    </row>
    <row r="12" spans="1:8" x14ac:dyDescent="0.35">
      <c r="A12" s="51"/>
      <c r="B12" s="74" t="s">
        <v>1452</v>
      </c>
      <c r="C12" s="62"/>
      <c r="D12" s="63"/>
      <c r="E12" s="51"/>
      <c r="F12" s="51"/>
      <c r="G12" s="51"/>
    </row>
    <row r="13" spans="1:8" x14ac:dyDescent="0.35">
      <c r="A13" s="51"/>
      <c r="B13" s="77" t="s">
        <v>1143</v>
      </c>
      <c r="C13" s="62"/>
      <c r="D13" s="63"/>
      <c r="E13" s="51"/>
      <c r="F13" s="51"/>
      <c r="G13" s="51"/>
    </row>
    <row r="14" spans="1:8" ht="8.15" customHeight="1" x14ac:dyDescent="0.35">
      <c r="A14" s="51"/>
      <c r="B14" s="51"/>
      <c r="C14" s="51"/>
      <c r="D14" s="51"/>
      <c r="E14" s="51"/>
      <c r="F14" s="51"/>
      <c r="G14" s="51"/>
    </row>
    <row r="15" spans="1:8" ht="26" x14ac:dyDescent="0.35">
      <c r="A15" s="51"/>
      <c r="B15" s="51"/>
      <c r="C15" s="17"/>
      <c r="D15" s="70" t="s">
        <v>2</v>
      </c>
      <c r="E15" s="71" t="s">
        <v>1142</v>
      </c>
      <c r="F15" s="71" t="s">
        <v>1142</v>
      </c>
      <c r="G15" s="71" t="s">
        <v>1142</v>
      </c>
      <c r="H15" s="71" t="s">
        <v>1142</v>
      </c>
    </row>
    <row r="16" spans="1:8" x14ac:dyDescent="0.35">
      <c r="A16" s="51"/>
      <c r="B16" s="51"/>
      <c r="C16" s="45"/>
      <c r="D16" s="68" t="s">
        <v>131</v>
      </c>
      <c r="E16" s="69" t="s">
        <v>1433</v>
      </c>
      <c r="F16" s="69" t="s">
        <v>1433</v>
      </c>
      <c r="G16" s="69" t="s">
        <v>1433</v>
      </c>
      <c r="H16" s="69" t="s">
        <v>1433</v>
      </c>
    </row>
    <row r="17" spans="1:9" ht="8.15" customHeight="1" x14ac:dyDescent="0.35">
      <c r="A17" s="55"/>
      <c r="B17" s="55"/>
      <c r="C17" s="45"/>
      <c r="D17" s="45"/>
      <c r="E17" s="45"/>
      <c r="F17" s="45"/>
      <c r="G17" s="45"/>
      <c r="H17" s="45"/>
      <c r="I17" s="45"/>
    </row>
    <row r="18" spans="1:9" ht="15" x14ac:dyDescent="0.4">
      <c r="A18" s="50"/>
      <c r="B18" s="50"/>
      <c r="C18" s="46"/>
      <c r="D18" s="46"/>
      <c r="E18" s="72" t="s">
        <v>9</v>
      </c>
      <c r="F18" s="72" t="s">
        <v>428</v>
      </c>
      <c r="G18" s="72" t="s">
        <v>1141</v>
      </c>
      <c r="H18" s="72" t="s">
        <v>1140</v>
      </c>
    </row>
    <row r="19" spans="1:9" x14ac:dyDescent="0.35">
      <c r="A19" s="51"/>
      <c r="B19" s="51"/>
      <c r="C19" s="46"/>
      <c r="D19" s="47"/>
      <c r="E19" s="66" t="s">
        <v>9</v>
      </c>
      <c r="F19" s="66" t="s">
        <v>1139</v>
      </c>
      <c r="G19" s="66" t="s">
        <v>99</v>
      </c>
      <c r="H19" s="66" t="s">
        <v>97</v>
      </c>
    </row>
    <row r="20" spans="1:9" x14ac:dyDescent="0.35">
      <c r="A20" s="51"/>
      <c r="B20" s="210"/>
      <c r="C20" s="73" t="s">
        <v>1138</v>
      </c>
      <c r="D20" s="67" t="s">
        <v>1435</v>
      </c>
      <c r="E20" s="82">
        <v>128.69149780000001</v>
      </c>
      <c r="F20" s="82">
        <v>102.57851410000001</v>
      </c>
      <c r="G20" s="82">
        <v>86.532005312500004</v>
      </c>
      <c r="H20" s="82">
        <v>129.82794570000001</v>
      </c>
    </row>
    <row r="21" spans="1:9" x14ac:dyDescent="0.35">
      <c r="A21" s="51"/>
      <c r="B21" s="210"/>
      <c r="C21" s="73" t="s">
        <v>1137</v>
      </c>
      <c r="D21" s="67" t="s">
        <v>1136</v>
      </c>
      <c r="E21" s="82">
        <v>128.2935181</v>
      </c>
      <c r="F21" s="82">
        <v>102.07159420000001</v>
      </c>
      <c r="G21" s="82">
        <v>85.908458712499993</v>
      </c>
      <c r="H21" s="82">
        <v>129.07028962499999</v>
      </c>
    </row>
    <row r="22" spans="1:9" x14ac:dyDescent="0.35">
      <c r="A22" s="51"/>
      <c r="B22" s="210"/>
      <c r="C22" s="73" t="s">
        <v>1135</v>
      </c>
      <c r="D22" s="67" t="s">
        <v>1134</v>
      </c>
      <c r="E22" s="82">
        <v>128.4998932</v>
      </c>
      <c r="F22" s="82">
        <v>102.21252440000001</v>
      </c>
      <c r="G22" s="82">
        <v>87.027462009999994</v>
      </c>
      <c r="H22" s="82">
        <v>129.14688875000002</v>
      </c>
    </row>
    <row r="23" spans="1:9" x14ac:dyDescent="0.35">
      <c r="A23" s="51"/>
      <c r="B23" s="210"/>
      <c r="C23" s="73" t="s">
        <v>1133</v>
      </c>
      <c r="D23" s="67" t="s">
        <v>1485</v>
      </c>
      <c r="E23" s="82">
        <v>128.82708740000001</v>
      </c>
      <c r="F23" s="82">
        <v>102.1047974</v>
      </c>
      <c r="G23" s="82">
        <v>87.802169800000001</v>
      </c>
      <c r="H23" s="82">
        <v>128.83687209999999</v>
      </c>
    </row>
    <row r="24" spans="1:9" x14ac:dyDescent="0.35">
      <c r="A24" s="51"/>
      <c r="B24" s="210"/>
      <c r="C24" s="73" t="s">
        <v>1132</v>
      </c>
      <c r="D24" s="67" t="s">
        <v>1436</v>
      </c>
      <c r="E24" s="82">
        <v>128.3269501</v>
      </c>
      <c r="F24" s="82">
        <v>102.0860062</v>
      </c>
      <c r="G24" s="82">
        <v>86.912506100000002</v>
      </c>
      <c r="H24" s="82">
        <v>128.33098985000001</v>
      </c>
    </row>
    <row r="25" spans="1:9" x14ac:dyDescent="0.35">
      <c r="A25" s="51"/>
      <c r="B25" s="210"/>
      <c r="C25" s="73" t="s">
        <v>1131</v>
      </c>
      <c r="D25" s="67" t="s">
        <v>1130</v>
      </c>
      <c r="E25" s="82">
        <v>127.0247574</v>
      </c>
      <c r="F25" s="82">
        <v>101.38626859999999</v>
      </c>
      <c r="G25" s="82">
        <v>86.280693052499998</v>
      </c>
      <c r="H25" s="82">
        <v>127.15534975</v>
      </c>
    </row>
    <row r="26" spans="1:9" x14ac:dyDescent="0.35">
      <c r="A26" s="49"/>
      <c r="B26" s="210"/>
      <c r="C26" s="73" t="s">
        <v>1129</v>
      </c>
      <c r="D26" s="67" t="s">
        <v>1128</v>
      </c>
      <c r="E26" s="82">
        <v>127.34762569999999</v>
      </c>
      <c r="F26" s="82">
        <v>101.7895279</v>
      </c>
      <c r="G26" s="82">
        <v>86.154869079999997</v>
      </c>
      <c r="H26" s="82">
        <v>127.85276792499999</v>
      </c>
    </row>
    <row r="27" spans="1:9" x14ac:dyDescent="0.35">
      <c r="A27" s="49"/>
      <c r="B27" s="210"/>
      <c r="C27" s="73" t="s">
        <v>1127</v>
      </c>
      <c r="D27" s="67" t="s">
        <v>1486</v>
      </c>
      <c r="E27" s="82">
        <v>126.1477737</v>
      </c>
      <c r="F27" s="82">
        <v>101.55310059999999</v>
      </c>
      <c r="G27" s="82">
        <v>85.909549712499995</v>
      </c>
      <c r="H27" s="82">
        <v>126.79300114999999</v>
      </c>
    </row>
    <row r="28" spans="1:9" x14ac:dyDescent="0.35">
      <c r="B28" s="210"/>
      <c r="C28" s="73" t="s">
        <v>1126</v>
      </c>
      <c r="D28" s="67" t="s">
        <v>1437</v>
      </c>
      <c r="E28" s="82">
        <v>126.018158</v>
      </c>
      <c r="F28" s="82">
        <v>101.8436584</v>
      </c>
      <c r="G28" s="82">
        <v>86.6103363</v>
      </c>
      <c r="H28" s="82">
        <v>126.956832925</v>
      </c>
    </row>
    <row r="29" spans="1:9" x14ac:dyDescent="0.35">
      <c r="B29" s="210"/>
      <c r="C29" s="73" t="s">
        <v>1125</v>
      </c>
      <c r="D29" s="67" t="s">
        <v>1124</v>
      </c>
      <c r="E29" s="82">
        <v>125.0705261</v>
      </c>
      <c r="F29" s="82">
        <v>101.3651886</v>
      </c>
      <c r="G29" s="82">
        <v>86.575128554999992</v>
      </c>
      <c r="H29" s="82">
        <v>125.77333829999999</v>
      </c>
    </row>
    <row r="30" spans="1:9" x14ac:dyDescent="0.35">
      <c r="B30" s="210"/>
      <c r="C30" s="73" t="s">
        <v>1123</v>
      </c>
      <c r="D30" s="67" t="s">
        <v>1122</v>
      </c>
      <c r="E30" s="82">
        <v>123.43531040000001</v>
      </c>
      <c r="F30" s="82">
        <v>101.46324920000001</v>
      </c>
      <c r="G30" s="82">
        <v>86.916707989999992</v>
      </c>
      <c r="H30" s="82">
        <v>124.229505575</v>
      </c>
    </row>
    <row r="31" spans="1:9" x14ac:dyDescent="0.35">
      <c r="B31" s="210"/>
      <c r="C31" s="73" t="s">
        <v>1121</v>
      </c>
      <c r="D31" s="67" t="s">
        <v>1487</v>
      </c>
      <c r="E31" s="82">
        <v>122.5634689</v>
      </c>
      <c r="F31" s="82">
        <v>101.2093658</v>
      </c>
      <c r="G31" s="82">
        <v>87.102224352500002</v>
      </c>
      <c r="H31" s="82">
        <v>123.1087837</v>
      </c>
    </row>
    <row r="32" spans="1:9" x14ac:dyDescent="0.35">
      <c r="B32" s="210"/>
      <c r="C32" s="73" t="s">
        <v>1120</v>
      </c>
      <c r="D32" s="67" t="s">
        <v>1438</v>
      </c>
      <c r="E32" s="82">
        <v>122.6362915</v>
      </c>
      <c r="F32" s="82">
        <v>100.7759705</v>
      </c>
      <c r="G32" s="82">
        <v>86.652603147500002</v>
      </c>
      <c r="H32" s="82">
        <v>122.719512925</v>
      </c>
    </row>
    <row r="33" spans="2:8" x14ac:dyDescent="0.35">
      <c r="B33" s="210"/>
      <c r="C33" s="73" t="s">
        <v>1119</v>
      </c>
      <c r="D33" s="67" t="s">
        <v>1118</v>
      </c>
      <c r="E33" s="82">
        <v>121.66612240000001</v>
      </c>
      <c r="F33" s="82">
        <v>100.1122513</v>
      </c>
      <c r="G33" s="82">
        <v>86.276979447499997</v>
      </c>
      <c r="H33" s="82">
        <v>121.7116432</v>
      </c>
    </row>
    <row r="34" spans="2:8" x14ac:dyDescent="0.35">
      <c r="B34" s="210"/>
      <c r="C34" s="73" t="s">
        <v>1117</v>
      </c>
      <c r="D34" s="67" t="s">
        <v>1116</v>
      </c>
      <c r="E34" s="82">
        <v>120.47160340000001</v>
      </c>
      <c r="F34" s="82">
        <v>100.21614839999999</v>
      </c>
      <c r="G34" s="82">
        <v>86.258579255000001</v>
      </c>
      <c r="H34" s="82">
        <v>120.931161875</v>
      </c>
    </row>
    <row r="35" spans="2:8" x14ac:dyDescent="0.35">
      <c r="B35" s="210"/>
      <c r="C35" s="73" t="s">
        <v>1115</v>
      </c>
      <c r="D35" s="67" t="s">
        <v>1488</v>
      </c>
      <c r="E35" s="82">
        <v>119.12143709999999</v>
      </c>
      <c r="F35" s="82">
        <v>99.652786250000005</v>
      </c>
      <c r="G35" s="82">
        <v>86.195224765000006</v>
      </c>
      <c r="H35" s="82">
        <v>119.295463575</v>
      </c>
    </row>
    <row r="36" spans="2:8" x14ac:dyDescent="0.35">
      <c r="B36" s="210"/>
      <c r="C36" s="73" t="s">
        <v>770</v>
      </c>
      <c r="D36" s="67" t="s">
        <v>771</v>
      </c>
      <c r="E36" s="82">
        <v>118.76251980000001</v>
      </c>
      <c r="F36" s="82">
        <v>99.661811830000005</v>
      </c>
      <c r="G36" s="82">
        <v>85.825290679999995</v>
      </c>
      <c r="H36" s="82">
        <v>117.43993755</v>
      </c>
    </row>
    <row r="37" spans="2:8" x14ac:dyDescent="0.35">
      <c r="C37" s="73" t="s">
        <v>1114</v>
      </c>
      <c r="D37" s="67" t="s">
        <v>1113</v>
      </c>
      <c r="E37" s="82">
        <v>116.63797</v>
      </c>
      <c r="F37" s="82">
        <v>99.259788510000007</v>
      </c>
      <c r="G37" s="82">
        <v>85.882471087500008</v>
      </c>
      <c r="H37" s="82">
        <v>115.04752735</v>
      </c>
    </row>
    <row r="38" spans="2:8" x14ac:dyDescent="0.35">
      <c r="C38" s="73" t="s">
        <v>1112</v>
      </c>
      <c r="D38" s="67" t="s">
        <v>1111</v>
      </c>
      <c r="E38" s="82">
        <v>114.77178189999999</v>
      </c>
      <c r="F38" s="82">
        <v>98.963371280000004</v>
      </c>
      <c r="G38" s="82">
        <v>85.771511077500008</v>
      </c>
      <c r="H38" s="82">
        <v>113.5905514</v>
      </c>
    </row>
    <row r="39" spans="2:8" x14ac:dyDescent="0.35">
      <c r="C39" s="73" t="s">
        <v>1110</v>
      </c>
      <c r="D39" s="67" t="s">
        <v>1489</v>
      </c>
      <c r="E39" s="82">
        <v>113.8976746</v>
      </c>
      <c r="F39" s="82">
        <v>98.859733579999997</v>
      </c>
      <c r="G39" s="82">
        <v>85.937885282500005</v>
      </c>
      <c r="H39" s="82">
        <v>111.37874410000001</v>
      </c>
    </row>
    <row r="40" spans="2:8" x14ac:dyDescent="0.35">
      <c r="C40" s="73" t="s">
        <v>772</v>
      </c>
      <c r="D40" s="67" t="s">
        <v>773</v>
      </c>
      <c r="E40" s="82">
        <v>112.1955109</v>
      </c>
      <c r="F40" s="82">
        <v>98.722862239999998</v>
      </c>
      <c r="G40" s="82">
        <v>85.868146897499997</v>
      </c>
      <c r="H40" s="82">
        <v>111.53479765</v>
      </c>
    </row>
    <row r="41" spans="2:8" x14ac:dyDescent="0.35">
      <c r="C41" s="73" t="s">
        <v>1109</v>
      </c>
      <c r="D41" s="67" t="s">
        <v>1108</v>
      </c>
      <c r="E41" s="82">
        <v>110.79312899999999</v>
      </c>
      <c r="F41" s="82">
        <v>98.098114010000003</v>
      </c>
      <c r="G41" s="82">
        <v>85.91071891499999</v>
      </c>
      <c r="H41" s="82">
        <v>110.84658052499999</v>
      </c>
    </row>
    <row r="42" spans="2:8" x14ac:dyDescent="0.35">
      <c r="C42" s="73" t="s">
        <v>785</v>
      </c>
      <c r="D42" s="67" t="s">
        <v>786</v>
      </c>
      <c r="E42" s="82">
        <v>109.6310577</v>
      </c>
      <c r="F42" s="82">
        <v>98.129646300000005</v>
      </c>
      <c r="G42" s="82">
        <v>85.880582812499995</v>
      </c>
      <c r="H42" s="82">
        <v>110.27673527499999</v>
      </c>
    </row>
    <row r="43" spans="2:8" x14ac:dyDescent="0.35">
      <c r="C43" s="73" t="s">
        <v>787</v>
      </c>
      <c r="D43" s="67" t="s">
        <v>823</v>
      </c>
      <c r="E43" s="82">
        <v>107.5670624</v>
      </c>
      <c r="F43" s="82">
        <v>98.143241880000005</v>
      </c>
      <c r="G43" s="82">
        <v>86.211791992499997</v>
      </c>
      <c r="H43" s="82">
        <v>109.0155716</v>
      </c>
    </row>
    <row r="44" spans="2:8" x14ac:dyDescent="0.35">
      <c r="C44" s="73" t="s">
        <v>306</v>
      </c>
      <c r="D44" s="67" t="s">
        <v>543</v>
      </c>
      <c r="E44" s="82">
        <v>105.8481369</v>
      </c>
      <c r="F44" s="82">
        <v>97.997100829999994</v>
      </c>
      <c r="G44" s="82">
        <v>85.656764982500007</v>
      </c>
      <c r="H44" s="82">
        <v>107.80501175000001</v>
      </c>
    </row>
    <row r="45" spans="2:8" x14ac:dyDescent="0.35">
      <c r="C45" s="73" t="s">
        <v>788</v>
      </c>
      <c r="D45" s="67" t="s">
        <v>789</v>
      </c>
      <c r="E45" s="82">
        <v>105.5227737</v>
      </c>
      <c r="F45" s="82">
        <v>97.763504029999993</v>
      </c>
      <c r="G45" s="82">
        <v>85.46252250500001</v>
      </c>
      <c r="H45" s="82">
        <v>107.63972852500001</v>
      </c>
    </row>
    <row r="46" spans="2:8" x14ac:dyDescent="0.35">
      <c r="C46" s="73" t="s">
        <v>790</v>
      </c>
      <c r="D46" s="67" t="s">
        <v>791</v>
      </c>
      <c r="E46" s="82">
        <v>104.4921875</v>
      </c>
      <c r="F46" s="82">
        <v>97.955596920000005</v>
      </c>
      <c r="G46" s="82">
        <v>85.32142447999999</v>
      </c>
      <c r="H46" s="82">
        <v>107.01470184999999</v>
      </c>
    </row>
    <row r="47" spans="2:8" x14ac:dyDescent="0.35">
      <c r="C47" s="73" t="s">
        <v>792</v>
      </c>
      <c r="D47" s="67" t="s">
        <v>824</v>
      </c>
      <c r="E47" s="82">
        <v>104.7427368</v>
      </c>
      <c r="F47" s="82">
        <v>97.915336609999997</v>
      </c>
      <c r="G47" s="82">
        <v>85.465709684999993</v>
      </c>
      <c r="H47" s="82">
        <v>107.32421302500001</v>
      </c>
    </row>
    <row r="48" spans="2:8" x14ac:dyDescent="0.35">
      <c r="C48" s="73" t="s">
        <v>304</v>
      </c>
      <c r="D48" s="67" t="s">
        <v>374</v>
      </c>
      <c r="E48" s="82">
        <v>102.8863449</v>
      </c>
      <c r="F48" s="82">
        <v>97.837051389999999</v>
      </c>
      <c r="G48" s="82">
        <v>85.360065460000001</v>
      </c>
      <c r="H48" s="82">
        <v>106.877506275</v>
      </c>
    </row>
    <row r="49" spans="3:8" x14ac:dyDescent="0.35">
      <c r="C49" s="73" t="s">
        <v>793</v>
      </c>
      <c r="D49" s="67" t="s">
        <v>794</v>
      </c>
      <c r="E49" s="82">
        <v>101.19485469999999</v>
      </c>
      <c r="F49" s="82">
        <v>97.113632199999998</v>
      </c>
      <c r="G49" s="82">
        <v>83.997797015000003</v>
      </c>
      <c r="H49" s="82">
        <v>106.9766865</v>
      </c>
    </row>
    <row r="50" spans="3:8" x14ac:dyDescent="0.35">
      <c r="C50" s="73" t="s">
        <v>795</v>
      </c>
      <c r="D50" s="67" t="s">
        <v>796</v>
      </c>
      <c r="E50" s="82">
        <v>100.5136414</v>
      </c>
      <c r="F50" s="82">
        <v>97.220069890000005</v>
      </c>
      <c r="G50" s="82">
        <v>83.927240374999997</v>
      </c>
      <c r="H50" s="82">
        <v>108.03277205000001</v>
      </c>
    </row>
    <row r="51" spans="3:8" x14ac:dyDescent="0.35">
      <c r="C51" s="73" t="s">
        <v>797</v>
      </c>
      <c r="D51" s="67" t="s">
        <v>825</v>
      </c>
      <c r="E51" s="82">
        <v>99.612251279999995</v>
      </c>
      <c r="F51" s="82">
        <v>97.227272029999995</v>
      </c>
      <c r="G51" s="82">
        <v>84.340021132499999</v>
      </c>
      <c r="H51" s="82">
        <v>108.33302685000001</v>
      </c>
    </row>
    <row r="52" spans="3:8" x14ac:dyDescent="0.35">
      <c r="C52" s="73" t="s">
        <v>303</v>
      </c>
      <c r="D52" s="67" t="s">
        <v>375</v>
      </c>
      <c r="E52" s="82">
        <v>98.7153244</v>
      </c>
      <c r="F52" s="82">
        <v>97.119651790000006</v>
      </c>
      <c r="G52" s="82">
        <v>84.291580197499997</v>
      </c>
      <c r="H52" s="82">
        <v>108.2653828</v>
      </c>
    </row>
    <row r="53" spans="3:8" x14ac:dyDescent="0.35">
      <c r="C53" s="73" t="s">
        <v>798</v>
      </c>
      <c r="D53" s="67" t="s">
        <v>799</v>
      </c>
      <c r="E53" s="82">
        <v>97.983383180000004</v>
      </c>
      <c r="F53" s="82">
        <v>96.94328308</v>
      </c>
      <c r="G53" s="82">
        <v>84.46078682000001</v>
      </c>
      <c r="H53" s="82">
        <v>109.13900377500001</v>
      </c>
    </row>
    <row r="54" spans="3:8" x14ac:dyDescent="0.35">
      <c r="C54" s="73" t="s">
        <v>800</v>
      </c>
      <c r="D54" s="67" t="s">
        <v>801</v>
      </c>
      <c r="E54" s="82">
        <v>96.93783569</v>
      </c>
      <c r="F54" s="82">
        <v>97.077003480000002</v>
      </c>
      <c r="G54" s="82">
        <v>85.062599177500005</v>
      </c>
      <c r="H54" s="82">
        <v>108.6919231</v>
      </c>
    </row>
    <row r="55" spans="3:8" x14ac:dyDescent="0.35">
      <c r="C55" s="73" t="s">
        <v>802</v>
      </c>
      <c r="D55" s="67" t="s">
        <v>826</v>
      </c>
      <c r="E55" s="82">
        <v>95.940879820000006</v>
      </c>
      <c r="F55" s="82">
        <v>97.153976439999994</v>
      </c>
      <c r="G55" s="82">
        <v>85.11451148750001</v>
      </c>
      <c r="H55" s="82">
        <v>108.50883677499999</v>
      </c>
    </row>
    <row r="56" spans="3:8" x14ac:dyDescent="0.35">
      <c r="C56" s="73" t="s">
        <v>302</v>
      </c>
      <c r="D56" s="67" t="s">
        <v>376</v>
      </c>
      <c r="E56" s="82">
        <v>94.811859130000002</v>
      </c>
      <c r="F56" s="82">
        <v>97.522293090000005</v>
      </c>
      <c r="G56" s="82">
        <v>84.609262467500002</v>
      </c>
      <c r="H56" s="82">
        <v>109.197086325</v>
      </c>
    </row>
    <row r="57" spans="3:8" x14ac:dyDescent="0.35">
      <c r="C57" s="73" t="s">
        <v>803</v>
      </c>
      <c r="D57" s="67" t="s">
        <v>804</v>
      </c>
      <c r="E57" s="82">
        <v>95.231857300000001</v>
      </c>
      <c r="F57" s="82">
        <v>97.121757509999995</v>
      </c>
      <c r="G57" s="82">
        <v>84.439859387500007</v>
      </c>
      <c r="H57" s="82">
        <v>107.71131704999999</v>
      </c>
    </row>
    <row r="58" spans="3:8" x14ac:dyDescent="0.35">
      <c r="C58" s="73" t="s">
        <v>436</v>
      </c>
      <c r="D58" s="67" t="s">
        <v>440</v>
      </c>
      <c r="E58" s="82">
        <v>95.995239260000005</v>
      </c>
      <c r="F58" s="82">
        <v>98.52903748</v>
      </c>
      <c r="G58" s="82">
        <v>85.705715177499997</v>
      </c>
      <c r="H58" s="82">
        <v>107.89004327500001</v>
      </c>
    </row>
    <row r="59" spans="3:8" x14ac:dyDescent="0.35">
      <c r="C59" s="73" t="s">
        <v>805</v>
      </c>
      <c r="D59" s="67" t="s">
        <v>827</v>
      </c>
      <c r="E59" s="82">
        <v>97.025146480000004</v>
      </c>
      <c r="F59" s="82">
        <v>99.47246552</v>
      </c>
      <c r="G59" s="82">
        <v>85.783317565000004</v>
      </c>
      <c r="H59" s="82">
        <v>107.92607307499999</v>
      </c>
    </row>
    <row r="60" spans="3:8" x14ac:dyDescent="0.35">
      <c r="C60" s="73" t="s">
        <v>301</v>
      </c>
      <c r="D60" s="67" t="s">
        <v>377</v>
      </c>
      <c r="E60" s="82">
        <v>98.023155209999999</v>
      </c>
      <c r="F60" s="82">
        <v>100.4425507</v>
      </c>
      <c r="G60" s="82">
        <v>85.735353467500005</v>
      </c>
      <c r="H60" s="82">
        <v>106.491979625</v>
      </c>
    </row>
    <row r="61" spans="3:8" x14ac:dyDescent="0.35">
      <c r="C61" s="73" t="s">
        <v>806</v>
      </c>
      <c r="D61" s="67" t="s">
        <v>807</v>
      </c>
      <c r="E61" s="82">
        <v>98.16531372</v>
      </c>
      <c r="F61" s="82">
        <v>100.5783081</v>
      </c>
      <c r="G61" s="82">
        <v>86.184413910000004</v>
      </c>
      <c r="H61" s="82">
        <v>106.01792147500001</v>
      </c>
    </row>
    <row r="62" spans="3:8" x14ac:dyDescent="0.35">
      <c r="C62" s="73" t="s">
        <v>439</v>
      </c>
      <c r="D62" s="67" t="s">
        <v>441</v>
      </c>
      <c r="E62" s="82">
        <v>97.414886469999999</v>
      </c>
      <c r="F62" s="82">
        <v>100.7063751</v>
      </c>
      <c r="G62" s="82">
        <v>86.037218095</v>
      </c>
      <c r="H62" s="82">
        <v>106.37416077500001</v>
      </c>
    </row>
    <row r="63" spans="3:8" x14ac:dyDescent="0.35">
      <c r="C63" s="73" t="s">
        <v>437</v>
      </c>
      <c r="D63" s="67" t="s">
        <v>442</v>
      </c>
      <c r="E63" s="82">
        <v>97.787696839999995</v>
      </c>
      <c r="F63" s="82">
        <v>100.9973068</v>
      </c>
      <c r="G63" s="82">
        <v>86.121240617500007</v>
      </c>
      <c r="H63" s="82">
        <v>106.74620247499999</v>
      </c>
    </row>
    <row r="64" spans="3:8" x14ac:dyDescent="0.35">
      <c r="C64" s="73" t="s">
        <v>300</v>
      </c>
      <c r="D64" s="67" t="s">
        <v>299</v>
      </c>
      <c r="E64" s="82">
        <v>96.971878050000001</v>
      </c>
      <c r="F64" s="82">
        <v>101.09799959999999</v>
      </c>
      <c r="G64" s="82">
        <v>86.536346432500011</v>
      </c>
      <c r="H64" s="82">
        <v>107.3535614</v>
      </c>
    </row>
  </sheetData>
  <pageMargins left="0.7" right="0.7" top="0.75" bottom="0.75" header="0.3" footer="0.3"/>
  <pageSetup paperSize="9" orientation="portrait" r:id="rId1"/>
  <ignoredErrors>
    <ignoredError sqref="B6:B10"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A1:I36"/>
  <sheetViews>
    <sheetView showGridLines="0" workbookViewId="0"/>
  </sheetViews>
  <sheetFormatPr defaultColWidth="9.1796875" defaultRowHeight="14.5" x14ac:dyDescent="0.35"/>
  <cols>
    <col min="1" max="1" width="1.81640625" style="18" customWidth="1"/>
    <col min="2" max="2" width="9.1796875" style="18"/>
    <col min="3" max="4" width="15.81640625" style="18" customWidth="1"/>
    <col min="5" max="5" width="17.81640625" style="18" customWidth="1"/>
    <col min="6" max="8" width="17.1796875" style="18" customWidth="1"/>
    <col min="9" max="16384" width="9.1796875" style="18"/>
  </cols>
  <sheetData>
    <row r="1" spans="1:8" x14ac:dyDescent="0.35">
      <c r="A1" s="48"/>
      <c r="B1" s="52"/>
      <c r="C1" s="48"/>
      <c r="D1" s="48"/>
      <c r="E1" s="48"/>
      <c r="F1" s="48"/>
      <c r="G1" s="48"/>
    </row>
    <row r="2" spans="1:8" x14ac:dyDescent="0.35">
      <c r="A2" s="48"/>
      <c r="B2" s="48"/>
      <c r="C2" s="48"/>
      <c r="D2" s="48"/>
      <c r="E2" s="48"/>
      <c r="F2" s="48"/>
      <c r="G2" s="48"/>
    </row>
    <row r="3" spans="1:8" ht="8.15" customHeight="1" x14ac:dyDescent="0.35">
      <c r="A3" s="48"/>
      <c r="B3" s="48"/>
      <c r="C3" s="48"/>
      <c r="D3" s="48"/>
      <c r="E3" s="48"/>
      <c r="F3" s="48"/>
      <c r="G3" s="48"/>
    </row>
    <row r="4" spans="1:8" x14ac:dyDescent="0.35">
      <c r="A4" s="48"/>
      <c r="B4" s="80" t="str">
        <f>HYPERLINK("#"&amp;"Índice!B7",Índice!B7)</f>
        <v>Índice</v>
      </c>
      <c r="C4" s="80" t="str">
        <f>HYPERLINK("#"&amp;"Contents!B7",Contents!B7)</f>
        <v>Contents</v>
      </c>
      <c r="D4" s="48"/>
      <c r="E4" s="48"/>
      <c r="F4" s="48"/>
      <c r="G4" s="48"/>
    </row>
    <row r="5" spans="1:8" ht="8.15" customHeight="1" x14ac:dyDescent="0.35">
      <c r="A5" s="49"/>
      <c r="B5" s="49"/>
      <c r="C5" s="56"/>
      <c r="D5" s="56"/>
      <c r="E5" s="49"/>
      <c r="F5" s="49"/>
      <c r="G5" s="49"/>
    </row>
    <row r="6" spans="1:8" x14ac:dyDescent="0.35">
      <c r="A6" s="53"/>
      <c r="B6" s="75" t="str">
        <f>Índice!B5</f>
        <v>Relatório de Estabilidade Financeira - junho 2022</v>
      </c>
      <c r="C6" s="57"/>
      <c r="D6" s="58"/>
      <c r="E6" s="53"/>
      <c r="F6" s="53"/>
      <c r="G6" s="53"/>
    </row>
    <row r="7" spans="1:8" x14ac:dyDescent="0.35">
      <c r="A7" s="53"/>
      <c r="B7" s="76" t="str">
        <f>Contents!B5</f>
        <v>Financial Stability Report - June 2022</v>
      </c>
      <c r="C7" s="57"/>
      <c r="D7" s="58"/>
      <c r="E7" s="53"/>
      <c r="F7" s="53"/>
      <c r="G7" s="53"/>
    </row>
    <row r="8" spans="1:8" ht="8.15" customHeight="1" x14ac:dyDescent="0.35">
      <c r="A8" s="53"/>
      <c r="B8" s="59"/>
      <c r="C8" s="57"/>
      <c r="D8" s="58"/>
      <c r="E8" s="53"/>
      <c r="F8" s="53"/>
      <c r="G8" s="53"/>
    </row>
    <row r="9" spans="1:8" x14ac:dyDescent="0.35">
      <c r="A9" s="53"/>
      <c r="B9" s="75" t="str">
        <f>Índice!B9</f>
        <v>1. Vulnerabilidades, riscos e política macroprudencial</v>
      </c>
      <c r="C9" s="57"/>
      <c r="D9" s="58"/>
      <c r="E9" s="53"/>
      <c r="F9" s="53"/>
      <c r="G9" s="53"/>
    </row>
    <row r="10" spans="1:8" x14ac:dyDescent="0.35">
      <c r="A10" s="53"/>
      <c r="B10" s="76" t="str">
        <f>Contents!B9</f>
        <v>1. Vulnerabilities, risks and macroprudential policy</v>
      </c>
      <c r="C10" s="57"/>
      <c r="D10" s="58"/>
      <c r="E10" s="53"/>
      <c r="F10" s="53"/>
      <c r="G10" s="53"/>
    </row>
    <row r="11" spans="1:8" ht="8.15" customHeight="1" x14ac:dyDescent="0.35">
      <c r="A11" s="49"/>
      <c r="B11" s="60"/>
      <c r="C11" s="61"/>
      <c r="D11" s="56"/>
      <c r="E11" s="49"/>
      <c r="F11" s="49"/>
      <c r="G11" s="49"/>
    </row>
    <row r="12" spans="1:8" x14ac:dyDescent="0.35">
      <c r="A12" s="51"/>
      <c r="B12" s="74" t="s">
        <v>1153</v>
      </c>
      <c r="C12" s="62"/>
      <c r="D12" s="63"/>
      <c r="E12" s="51"/>
      <c r="F12" s="51"/>
      <c r="G12" s="51"/>
    </row>
    <row r="13" spans="1:8" x14ac:dyDescent="0.35">
      <c r="A13" s="51"/>
      <c r="B13" s="77" t="s">
        <v>1152</v>
      </c>
      <c r="C13" s="62"/>
      <c r="D13" s="63"/>
      <c r="E13" s="51"/>
      <c r="F13" s="51"/>
      <c r="G13" s="51"/>
    </row>
    <row r="14" spans="1:8" ht="8.15" customHeight="1" x14ac:dyDescent="0.35">
      <c r="A14" s="51"/>
      <c r="B14" s="51"/>
      <c r="C14" s="51"/>
      <c r="D14" s="51"/>
      <c r="E14" s="51"/>
      <c r="F14" s="51"/>
      <c r="G14" s="51"/>
    </row>
    <row r="15" spans="1:8" x14ac:dyDescent="0.35">
      <c r="A15" s="51"/>
      <c r="B15" s="51"/>
      <c r="C15" s="17"/>
      <c r="D15" s="70" t="s">
        <v>2</v>
      </c>
      <c r="E15" s="71" t="s">
        <v>1080</v>
      </c>
      <c r="F15" s="71" t="s">
        <v>510</v>
      </c>
      <c r="G15" s="71" t="s">
        <v>510</v>
      </c>
      <c r="H15" s="71" t="s">
        <v>510</v>
      </c>
    </row>
    <row r="16" spans="1:8" x14ac:dyDescent="0.35">
      <c r="A16" s="51"/>
      <c r="B16" s="51"/>
      <c r="C16" s="45"/>
      <c r="D16" s="68" t="s">
        <v>131</v>
      </c>
      <c r="E16" s="69" t="s">
        <v>1079</v>
      </c>
      <c r="F16" s="69" t="s">
        <v>564</v>
      </c>
      <c r="G16" s="69" t="s">
        <v>564</v>
      </c>
      <c r="H16" s="69" t="s">
        <v>564</v>
      </c>
    </row>
    <row r="17" spans="1:9" ht="8.15" customHeight="1" x14ac:dyDescent="0.35">
      <c r="A17" s="55"/>
      <c r="B17" s="55"/>
      <c r="C17" s="45"/>
      <c r="D17" s="45"/>
      <c r="E17" s="45"/>
      <c r="F17" s="45"/>
      <c r="G17" s="45"/>
      <c r="H17" s="45"/>
      <c r="I17" s="45"/>
    </row>
    <row r="18" spans="1:9" ht="39" x14ac:dyDescent="0.4">
      <c r="A18" s="50"/>
      <c r="B18" s="50"/>
      <c r="C18" s="46"/>
      <c r="D18" s="46"/>
      <c r="E18" s="72" t="s">
        <v>1151</v>
      </c>
      <c r="F18" s="72" t="s">
        <v>1150</v>
      </c>
      <c r="G18" s="72" t="s">
        <v>1149</v>
      </c>
      <c r="H18" s="72" t="s">
        <v>1148</v>
      </c>
    </row>
    <row r="19" spans="1:9" ht="26" x14ac:dyDescent="0.35">
      <c r="A19" s="51"/>
      <c r="B19" s="51"/>
      <c r="C19" s="46"/>
      <c r="D19" s="47"/>
      <c r="E19" s="66" t="s">
        <v>1147</v>
      </c>
      <c r="F19" s="66" t="s">
        <v>1146</v>
      </c>
      <c r="G19" s="66" t="s">
        <v>1145</v>
      </c>
      <c r="H19" s="66" t="s">
        <v>1144</v>
      </c>
    </row>
    <row r="20" spans="1:9" x14ac:dyDescent="0.35">
      <c r="A20" s="51"/>
      <c r="B20" s="210"/>
      <c r="C20" s="73">
        <v>2010</v>
      </c>
      <c r="D20" s="67">
        <v>2010</v>
      </c>
      <c r="E20" s="82">
        <v>100.2</v>
      </c>
      <c r="F20" s="82">
        <v>12.400000000000006</v>
      </c>
      <c r="G20" s="82">
        <v>-2.0503183625280696</v>
      </c>
      <c r="H20" s="82">
        <v>14.465746512908325</v>
      </c>
    </row>
    <row r="21" spans="1:9" x14ac:dyDescent="0.35">
      <c r="A21" s="51"/>
      <c r="B21" s="210"/>
      <c r="C21" s="73">
        <v>2011</v>
      </c>
      <c r="D21" s="67">
        <v>2011</v>
      </c>
      <c r="E21" s="82">
        <v>114.4</v>
      </c>
      <c r="F21" s="82">
        <v>14.200000000000003</v>
      </c>
      <c r="G21" s="82">
        <v>2.0001266025047482</v>
      </c>
      <c r="H21" s="82">
        <v>12.188459225499003</v>
      </c>
    </row>
    <row r="22" spans="1:9" x14ac:dyDescent="0.35">
      <c r="A22" s="51"/>
      <c r="B22" s="210"/>
      <c r="C22" s="73">
        <v>2012</v>
      </c>
      <c r="D22" s="67">
        <v>2012</v>
      </c>
      <c r="E22" s="82">
        <v>129</v>
      </c>
      <c r="F22" s="82">
        <v>14.599999999999994</v>
      </c>
      <c r="G22" s="82">
        <v>5.3026527101440957</v>
      </c>
      <c r="H22" s="82">
        <v>9.3293187613829591</v>
      </c>
    </row>
    <row r="23" spans="1:9" x14ac:dyDescent="0.35">
      <c r="A23" s="51"/>
      <c r="B23" s="210"/>
      <c r="C23" s="73">
        <v>2013</v>
      </c>
      <c r="D23" s="67">
        <v>2013</v>
      </c>
      <c r="E23" s="82">
        <v>131.4</v>
      </c>
      <c r="F23" s="82">
        <v>2.4000000000000057</v>
      </c>
      <c r="G23" s="82">
        <v>-1.6625469973901241</v>
      </c>
      <c r="H23" s="82">
        <v>4.0572455517029811</v>
      </c>
    </row>
    <row r="24" spans="1:9" x14ac:dyDescent="0.35">
      <c r="A24" s="51"/>
      <c r="B24" s="210"/>
      <c r="C24" s="73">
        <v>2014</v>
      </c>
      <c r="D24" s="67">
        <v>2014</v>
      </c>
      <c r="E24" s="82">
        <v>132.9</v>
      </c>
      <c r="F24" s="82">
        <v>1.5</v>
      </c>
      <c r="G24" s="82">
        <v>-1.9453336200976334</v>
      </c>
      <c r="H24" s="82">
        <v>3.4562683586086163</v>
      </c>
    </row>
    <row r="25" spans="1:9" x14ac:dyDescent="0.35">
      <c r="A25" s="51"/>
      <c r="B25" s="210"/>
      <c r="C25" s="73">
        <v>2015</v>
      </c>
      <c r="D25" s="67">
        <v>2015</v>
      </c>
      <c r="E25" s="82">
        <v>131.19999999999999</v>
      </c>
      <c r="F25" s="82">
        <v>-1.7000000000000171</v>
      </c>
      <c r="G25" s="82">
        <v>-4.9262609896518539</v>
      </c>
      <c r="H25" s="82">
        <v>3.1647098427817917</v>
      </c>
    </row>
    <row r="26" spans="1:9" x14ac:dyDescent="0.35">
      <c r="A26" s="49"/>
      <c r="B26" s="210"/>
      <c r="C26" s="73">
        <v>2016</v>
      </c>
      <c r="D26" s="67">
        <v>2016</v>
      </c>
      <c r="E26" s="82">
        <v>131.5</v>
      </c>
      <c r="F26" s="82">
        <v>0.30000000000001137</v>
      </c>
      <c r="G26" s="82">
        <v>-4.7667780856160302</v>
      </c>
      <c r="H26" s="82">
        <v>5.0933827956242528</v>
      </c>
    </row>
    <row r="27" spans="1:9" x14ac:dyDescent="0.35">
      <c r="A27" s="49"/>
      <c r="B27" s="210"/>
      <c r="C27" s="73">
        <v>2017</v>
      </c>
      <c r="D27" s="67">
        <v>2017</v>
      </c>
      <c r="E27" s="82">
        <v>126.1</v>
      </c>
      <c r="F27" s="82">
        <v>-5.4000000000000057</v>
      </c>
      <c r="G27" s="82">
        <v>-6.3471274206826855</v>
      </c>
      <c r="H27" s="82">
        <v>0.98483158287801897</v>
      </c>
    </row>
    <row r="28" spans="1:9" x14ac:dyDescent="0.35">
      <c r="B28" s="210"/>
      <c r="C28" s="73">
        <v>2018</v>
      </c>
      <c r="D28" s="67">
        <v>2018</v>
      </c>
      <c r="E28" s="82">
        <v>121.5</v>
      </c>
      <c r="F28" s="82">
        <v>-4.5999999999999943</v>
      </c>
      <c r="G28" s="82">
        <v>-5.6786858707917665</v>
      </c>
      <c r="H28" s="82">
        <v>1.0166137415192966</v>
      </c>
    </row>
    <row r="29" spans="1:9" x14ac:dyDescent="0.35">
      <c r="B29" s="210"/>
      <c r="C29" s="73">
        <v>2019</v>
      </c>
      <c r="D29" s="67">
        <v>2019</v>
      </c>
      <c r="E29" s="82">
        <v>116.6</v>
      </c>
      <c r="F29" s="82">
        <v>-4.9000000000000057</v>
      </c>
      <c r="G29" s="82">
        <v>-5.2080511140251362</v>
      </c>
      <c r="H29" s="82">
        <v>0.33447056372624223</v>
      </c>
    </row>
    <row r="30" spans="1:9" x14ac:dyDescent="0.35">
      <c r="B30" s="210"/>
      <c r="C30" s="73">
        <v>2020</v>
      </c>
      <c r="D30" s="67">
        <v>2020</v>
      </c>
      <c r="E30" s="82">
        <v>135.19999999999999</v>
      </c>
      <c r="F30" s="82">
        <v>18.599999999999994</v>
      </c>
      <c r="G30" s="82">
        <v>8.326259172094197</v>
      </c>
      <c r="H30" s="82">
        <v>10.247223150871154</v>
      </c>
    </row>
    <row r="31" spans="1:9" x14ac:dyDescent="0.35">
      <c r="B31" s="210"/>
      <c r="C31" s="73">
        <v>2021</v>
      </c>
      <c r="D31" s="67">
        <v>2021</v>
      </c>
      <c r="E31" s="82">
        <v>127.4</v>
      </c>
      <c r="F31" s="82">
        <v>-7.7999999999999829</v>
      </c>
      <c r="G31" s="82">
        <v>-7.1596543216508879</v>
      </c>
      <c r="H31" s="82">
        <v>-0.59121759657359241</v>
      </c>
    </row>
    <row r="32" spans="1:9" ht="8.15" customHeight="1" x14ac:dyDescent="0.35">
      <c r="A32" s="55"/>
      <c r="B32" s="55"/>
      <c r="C32" s="45"/>
      <c r="D32" s="45"/>
      <c r="E32" s="45"/>
      <c r="F32" s="45"/>
      <c r="G32" s="45"/>
      <c r="H32" s="45"/>
      <c r="I32" s="45"/>
    </row>
    <row r="33" spans="2:8" x14ac:dyDescent="0.35">
      <c r="B33" s="210"/>
      <c r="C33" s="73" t="s">
        <v>438</v>
      </c>
      <c r="D33" s="67" t="s">
        <v>443</v>
      </c>
      <c r="E33" s="82">
        <v>127</v>
      </c>
      <c r="F33" s="82">
        <v>-0.40000000000000568</v>
      </c>
      <c r="G33" s="82">
        <v>-3.5505798716589654</v>
      </c>
      <c r="H33" s="82">
        <v>3.1037902977742924</v>
      </c>
    </row>
    <row r="34" spans="2:8" x14ac:dyDescent="0.35">
      <c r="B34" s="210"/>
    </row>
    <row r="35" spans="2:8" x14ac:dyDescent="0.35">
      <c r="B35" s="210"/>
    </row>
    <row r="36" spans="2:8" x14ac:dyDescent="0.35">
      <c r="B36" s="210"/>
    </row>
  </sheetData>
  <pageMargins left="0.7" right="0.7" top="0.75" bottom="0.75" header="0.3" footer="0.3"/>
  <pageSetup paperSize="9" orientation="portrait" r:id="rId1"/>
  <ignoredErrors>
    <ignoredError sqref="B6:B10" unlocked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I25"/>
  <sheetViews>
    <sheetView showGridLines="0" workbookViewId="0"/>
  </sheetViews>
  <sheetFormatPr defaultColWidth="9.1796875" defaultRowHeight="14.5" x14ac:dyDescent="0.35"/>
  <cols>
    <col min="1" max="1" width="1.81640625" style="18" customWidth="1"/>
    <col min="2" max="2" width="9.1796875" style="18"/>
    <col min="3" max="4" width="15.81640625" style="18" customWidth="1"/>
    <col min="5" max="9" width="13.1796875" style="18" customWidth="1"/>
    <col min="10" max="16384" width="9.1796875" style="18"/>
  </cols>
  <sheetData>
    <row r="1" spans="1:9" x14ac:dyDescent="0.35">
      <c r="A1" s="48"/>
      <c r="B1" s="52"/>
      <c r="C1" s="48"/>
      <c r="D1" s="48"/>
      <c r="E1" s="48"/>
      <c r="F1" s="48"/>
      <c r="G1" s="48"/>
      <c r="H1" s="48"/>
      <c r="I1" s="48"/>
    </row>
    <row r="2" spans="1:9" x14ac:dyDescent="0.35">
      <c r="A2" s="48"/>
      <c r="B2" s="48"/>
      <c r="C2" s="48"/>
      <c r="D2" s="48"/>
      <c r="E2" s="48"/>
      <c r="F2" s="48"/>
      <c r="G2" s="48"/>
      <c r="H2" s="48"/>
      <c r="I2" s="48"/>
    </row>
    <row r="3" spans="1:9" ht="8.15" customHeight="1" x14ac:dyDescent="0.35">
      <c r="A3" s="48"/>
      <c r="B3" s="48"/>
      <c r="C3" s="48"/>
      <c r="D3" s="48"/>
      <c r="E3" s="48"/>
      <c r="F3" s="48"/>
      <c r="G3" s="48"/>
      <c r="H3" s="48"/>
      <c r="I3" s="48"/>
    </row>
    <row r="4" spans="1:9" x14ac:dyDescent="0.35">
      <c r="A4" s="48"/>
      <c r="B4" s="80" t="str">
        <f>HYPERLINK("#"&amp;"Índice!B7",Índice!B7)</f>
        <v>Índice</v>
      </c>
      <c r="C4" s="80" t="str">
        <f>HYPERLINK("#"&amp;"Contents!B7",Contents!B7)</f>
        <v>Contents</v>
      </c>
      <c r="D4" s="48"/>
      <c r="E4" s="48"/>
      <c r="F4" s="48"/>
      <c r="G4" s="48"/>
      <c r="H4" s="48"/>
      <c r="I4" s="48"/>
    </row>
    <row r="5" spans="1:9" ht="8.15" customHeight="1" x14ac:dyDescent="0.35">
      <c r="A5" s="49"/>
      <c r="B5" s="49"/>
      <c r="C5" s="56"/>
      <c r="D5" s="56"/>
      <c r="E5" s="49"/>
      <c r="F5" s="49"/>
      <c r="G5" s="49"/>
      <c r="H5" s="49"/>
      <c r="I5" s="49"/>
    </row>
    <row r="6" spans="1:9" x14ac:dyDescent="0.35">
      <c r="A6" s="53"/>
      <c r="B6" s="75" t="str">
        <f>Índice!B5</f>
        <v>Relatório de Estabilidade Financeira - junho 2022</v>
      </c>
      <c r="C6" s="57"/>
      <c r="D6" s="58"/>
      <c r="E6" s="53"/>
      <c r="F6" s="53"/>
      <c r="G6" s="53"/>
      <c r="H6" s="53"/>
      <c r="I6" s="53"/>
    </row>
    <row r="7" spans="1:9" x14ac:dyDescent="0.35">
      <c r="A7" s="53"/>
      <c r="B7" s="76" t="str">
        <f>Contents!B5</f>
        <v>Financial Stability Report - June 2022</v>
      </c>
      <c r="C7" s="57"/>
      <c r="D7" s="58"/>
      <c r="E7" s="53"/>
      <c r="F7" s="53"/>
      <c r="G7" s="53"/>
      <c r="H7" s="53"/>
      <c r="I7" s="53"/>
    </row>
    <row r="8" spans="1:9" ht="8.15" customHeight="1" x14ac:dyDescent="0.35">
      <c r="A8" s="53"/>
      <c r="B8" s="59"/>
      <c r="C8" s="57"/>
      <c r="D8" s="58"/>
      <c r="E8" s="53"/>
      <c r="F8" s="53"/>
      <c r="G8" s="53"/>
      <c r="H8" s="53"/>
      <c r="I8" s="53"/>
    </row>
    <row r="9" spans="1:9" x14ac:dyDescent="0.35">
      <c r="A9" s="53"/>
      <c r="B9" s="75" t="str">
        <f>Índice!B9</f>
        <v>1. Vulnerabilidades, riscos e política macroprudencial</v>
      </c>
      <c r="C9" s="57"/>
      <c r="D9" s="58"/>
      <c r="E9" s="53"/>
      <c r="F9" s="53"/>
      <c r="G9" s="53"/>
      <c r="H9" s="53"/>
      <c r="I9" s="53"/>
    </row>
    <row r="10" spans="1:9" x14ac:dyDescent="0.35">
      <c r="A10" s="53"/>
      <c r="B10" s="76" t="str">
        <f>Contents!B9</f>
        <v>1. Vulnerabilities, risks and macroprudential policy</v>
      </c>
      <c r="C10" s="57"/>
      <c r="D10" s="58"/>
      <c r="E10" s="53"/>
      <c r="F10" s="53"/>
      <c r="G10" s="53"/>
      <c r="H10" s="53"/>
      <c r="I10" s="53"/>
    </row>
    <row r="11" spans="1:9" ht="8.15" customHeight="1" x14ac:dyDescent="0.35">
      <c r="A11" s="49"/>
      <c r="B11" s="60"/>
      <c r="C11" s="61"/>
      <c r="D11" s="56"/>
      <c r="E11" s="49"/>
      <c r="F11" s="49"/>
      <c r="G11" s="49"/>
      <c r="H11" s="49"/>
      <c r="I11" s="49"/>
    </row>
    <row r="12" spans="1:9" x14ac:dyDescent="0.35">
      <c r="A12" s="51"/>
      <c r="B12" s="74" t="s">
        <v>1492</v>
      </c>
      <c r="C12" s="62"/>
      <c r="D12" s="63"/>
      <c r="E12" s="51"/>
      <c r="F12" s="51"/>
      <c r="G12" s="51"/>
      <c r="H12" s="51"/>
      <c r="I12" s="51"/>
    </row>
    <row r="13" spans="1:9" x14ac:dyDescent="0.35">
      <c r="A13" s="51"/>
      <c r="B13" s="77" t="s">
        <v>1490</v>
      </c>
      <c r="C13" s="62"/>
      <c r="D13" s="63"/>
      <c r="E13" s="51"/>
      <c r="F13" s="51"/>
      <c r="G13" s="51"/>
      <c r="H13" s="51"/>
      <c r="I13" s="51"/>
    </row>
    <row r="14" spans="1:9" ht="8.15" customHeight="1" x14ac:dyDescent="0.35">
      <c r="A14" s="51"/>
      <c r="B14" s="51"/>
      <c r="C14" s="51"/>
      <c r="D14" s="51"/>
      <c r="E14" s="51"/>
      <c r="F14" s="51"/>
      <c r="G14" s="51"/>
      <c r="H14" s="51"/>
      <c r="I14" s="51"/>
    </row>
    <row r="15" spans="1:9" x14ac:dyDescent="0.35">
      <c r="A15" s="51"/>
      <c r="B15" s="51"/>
      <c r="C15" s="17"/>
      <c r="D15" s="70" t="s">
        <v>2</v>
      </c>
      <c r="E15" s="71" t="s">
        <v>1080</v>
      </c>
      <c r="F15" s="71" t="s">
        <v>1080</v>
      </c>
      <c r="G15" s="71" t="s">
        <v>1080</v>
      </c>
      <c r="H15" s="71" t="s">
        <v>1080</v>
      </c>
      <c r="I15" s="71" t="s">
        <v>1080</v>
      </c>
    </row>
    <row r="16" spans="1:9" x14ac:dyDescent="0.35">
      <c r="A16" s="51"/>
      <c r="B16" s="51"/>
      <c r="C16" s="45"/>
      <c r="D16" s="68" t="s">
        <v>131</v>
      </c>
      <c r="E16" s="69" t="s">
        <v>1079</v>
      </c>
      <c r="F16" s="69" t="s">
        <v>1079</v>
      </c>
      <c r="G16" s="69" t="s">
        <v>1079</v>
      </c>
      <c r="H16" s="69" t="s">
        <v>1079</v>
      </c>
      <c r="I16" s="69" t="s">
        <v>1079</v>
      </c>
    </row>
    <row r="17" spans="1:9" ht="8.15" customHeight="1" x14ac:dyDescent="0.35">
      <c r="A17" s="55"/>
      <c r="B17" s="55"/>
      <c r="C17" s="45"/>
      <c r="D17" s="45"/>
      <c r="E17" s="45"/>
      <c r="F17" s="45"/>
      <c r="G17" s="45"/>
      <c r="H17" s="45"/>
      <c r="I17" s="45"/>
    </row>
    <row r="18" spans="1:9" ht="15" x14ac:dyDescent="0.4">
      <c r="A18" s="50"/>
      <c r="B18" s="50"/>
      <c r="C18" s="46"/>
      <c r="D18" s="46"/>
      <c r="E18" s="72" t="s">
        <v>9</v>
      </c>
      <c r="F18" s="72" t="s">
        <v>34</v>
      </c>
      <c r="G18" s="72" t="s">
        <v>33</v>
      </c>
      <c r="H18" s="72" t="s">
        <v>32</v>
      </c>
      <c r="I18" s="72" t="s">
        <v>1154</v>
      </c>
    </row>
    <row r="19" spans="1:9" x14ac:dyDescent="0.35">
      <c r="A19" s="51"/>
      <c r="B19" s="51"/>
      <c r="C19" s="46"/>
      <c r="D19" s="47"/>
      <c r="E19" s="66" t="s">
        <v>9</v>
      </c>
      <c r="F19" s="66" t="s">
        <v>109</v>
      </c>
      <c r="G19" s="66" t="s">
        <v>126</v>
      </c>
      <c r="H19" s="66" t="s">
        <v>127</v>
      </c>
      <c r="I19" s="66" t="s">
        <v>434</v>
      </c>
    </row>
    <row r="20" spans="1:9" x14ac:dyDescent="0.35">
      <c r="A20" s="51"/>
      <c r="B20" s="210"/>
      <c r="C20" s="73">
        <v>2019</v>
      </c>
      <c r="D20" s="67">
        <v>2019</v>
      </c>
      <c r="E20" s="82">
        <v>116.6</v>
      </c>
      <c r="F20" s="82">
        <v>97.4</v>
      </c>
      <c r="G20" s="82">
        <v>134.1</v>
      </c>
      <c r="H20" s="82">
        <v>98.3</v>
      </c>
      <c r="I20" s="82">
        <v>85.7</v>
      </c>
    </row>
    <row r="21" spans="1:9" x14ac:dyDescent="0.35">
      <c r="A21" s="51"/>
      <c r="B21" s="210"/>
      <c r="C21" s="73">
        <v>2020</v>
      </c>
      <c r="D21" s="67">
        <v>2020</v>
      </c>
      <c r="E21" s="82">
        <v>135.19999999999999</v>
      </c>
      <c r="F21" s="82">
        <v>114.6</v>
      </c>
      <c r="G21" s="82">
        <v>155.30000000000001</v>
      </c>
      <c r="H21" s="82">
        <v>120</v>
      </c>
      <c r="I21" s="82">
        <v>99.2</v>
      </c>
    </row>
    <row r="22" spans="1:9" x14ac:dyDescent="0.35">
      <c r="A22" s="51"/>
      <c r="B22" s="210"/>
      <c r="C22" s="73">
        <v>2021</v>
      </c>
      <c r="D22" s="67">
        <v>2021</v>
      </c>
      <c r="E22" s="82">
        <v>127.4</v>
      </c>
      <c r="F22" s="82">
        <v>112.9</v>
      </c>
      <c r="G22" s="82">
        <v>150.80000000000001</v>
      </c>
      <c r="H22" s="82">
        <v>118.4</v>
      </c>
      <c r="I22" s="82">
        <v>97.4</v>
      </c>
    </row>
    <row r="23" spans="1:9" x14ac:dyDescent="0.35">
      <c r="A23" s="51"/>
      <c r="B23" s="210"/>
      <c r="C23" s="73">
        <v>2022</v>
      </c>
      <c r="D23" s="67">
        <v>2022</v>
      </c>
      <c r="E23" s="82">
        <v>119.9</v>
      </c>
      <c r="F23" s="82">
        <v>111.2</v>
      </c>
      <c r="G23" s="82">
        <v>147.9</v>
      </c>
      <c r="H23" s="82">
        <v>115.1</v>
      </c>
      <c r="I23" s="82">
        <v>94.7</v>
      </c>
    </row>
    <row r="24" spans="1:9" x14ac:dyDescent="0.35">
      <c r="A24" s="51"/>
      <c r="B24" s="210"/>
      <c r="C24" s="73">
        <v>2023</v>
      </c>
      <c r="D24" s="67">
        <v>2023</v>
      </c>
      <c r="E24" s="82">
        <v>115.3</v>
      </c>
      <c r="F24" s="82">
        <v>109.1</v>
      </c>
      <c r="G24" s="82">
        <v>146.80000000000001</v>
      </c>
      <c r="H24" s="82">
        <v>113.7</v>
      </c>
      <c r="I24" s="82">
        <v>92.7</v>
      </c>
    </row>
    <row r="25" spans="1:9" x14ac:dyDescent="0.35">
      <c r="B25" s="210"/>
      <c r="E25" s="82"/>
      <c r="F25" s="82"/>
      <c r="G25" s="82"/>
      <c r="H25" s="82"/>
      <c r="I25" s="82"/>
    </row>
  </sheetData>
  <pageMargins left="0.7" right="0.7" top="0.75" bottom="0.75" header="0.3" footer="0.3"/>
  <pageSetup paperSize="9" orientation="portrait" r:id="rId1"/>
  <ignoredErrors>
    <ignoredError sqref="B6:B10" unlockedFormula="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A1:H35"/>
  <sheetViews>
    <sheetView showGridLines="0" workbookViewId="0"/>
  </sheetViews>
  <sheetFormatPr defaultColWidth="9.1796875" defaultRowHeight="14.5" x14ac:dyDescent="0.35"/>
  <cols>
    <col min="1" max="1" width="1.81640625" style="18" customWidth="1"/>
    <col min="2" max="2" width="9.1796875" style="18"/>
    <col min="3" max="4" width="15.81640625" style="18" customWidth="1"/>
    <col min="5" max="7" width="13.1796875" style="18" customWidth="1"/>
    <col min="8" max="8" width="16.81640625" style="18" customWidth="1"/>
    <col min="9" max="16384" width="9.1796875" style="18"/>
  </cols>
  <sheetData>
    <row r="1" spans="1:8" x14ac:dyDescent="0.35">
      <c r="A1" s="48"/>
      <c r="B1" s="52"/>
      <c r="C1" s="48"/>
      <c r="D1" s="48"/>
      <c r="E1" s="48"/>
      <c r="F1" s="48"/>
      <c r="G1" s="48"/>
      <c r="H1" s="48"/>
    </row>
    <row r="2" spans="1:8" x14ac:dyDescent="0.35">
      <c r="A2" s="48"/>
      <c r="B2" s="48"/>
      <c r="C2" s="48"/>
      <c r="D2" s="48"/>
      <c r="E2" s="48"/>
      <c r="F2" s="48"/>
      <c r="G2" s="48"/>
      <c r="H2" s="48"/>
    </row>
    <row r="3" spans="1:8" ht="8.15" customHeight="1" x14ac:dyDescent="0.35">
      <c r="A3" s="48"/>
      <c r="B3" s="48"/>
      <c r="C3" s="48"/>
      <c r="D3" s="48"/>
      <c r="E3" s="48"/>
      <c r="F3" s="48"/>
      <c r="G3" s="48"/>
      <c r="H3" s="48"/>
    </row>
    <row r="4" spans="1:8" x14ac:dyDescent="0.35">
      <c r="A4" s="48"/>
      <c r="B4" s="80" t="str">
        <f>HYPERLINK("#"&amp;"Índice!B7",Índice!B7)</f>
        <v>Índice</v>
      </c>
      <c r="C4" s="80" t="str">
        <f>HYPERLINK("#"&amp;"Contents!B7",Contents!B7)</f>
        <v>Contents</v>
      </c>
      <c r="D4" s="48"/>
      <c r="E4" s="48"/>
      <c r="F4" s="48"/>
      <c r="G4" s="48"/>
      <c r="H4" s="48"/>
    </row>
    <row r="5" spans="1:8" ht="8.15" customHeight="1" x14ac:dyDescent="0.35">
      <c r="A5" s="49"/>
      <c r="B5" s="49"/>
      <c r="C5" s="56"/>
      <c r="D5" s="56"/>
      <c r="E5" s="49"/>
      <c r="F5" s="49"/>
      <c r="G5" s="49"/>
      <c r="H5" s="49"/>
    </row>
    <row r="6" spans="1:8" x14ac:dyDescent="0.35">
      <c r="A6" s="53"/>
      <c r="B6" s="75" t="str">
        <f>Índice!B5</f>
        <v>Relatório de Estabilidade Financeira - junho 2022</v>
      </c>
      <c r="C6" s="57"/>
      <c r="D6" s="58"/>
      <c r="E6" s="53"/>
      <c r="F6" s="53"/>
      <c r="G6" s="53"/>
      <c r="H6" s="53"/>
    </row>
    <row r="7" spans="1:8" x14ac:dyDescent="0.35">
      <c r="A7" s="53"/>
      <c r="B7" s="76" t="str">
        <f>Contents!B5</f>
        <v>Financial Stability Report - June 2022</v>
      </c>
      <c r="C7" s="57"/>
      <c r="D7" s="58"/>
      <c r="E7" s="53"/>
      <c r="F7" s="53"/>
      <c r="G7" s="53"/>
      <c r="H7" s="53"/>
    </row>
    <row r="8" spans="1:8" ht="8.15" customHeight="1" x14ac:dyDescent="0.35">
      <c r="A8" s="53"/>
      <c r="B8" s="59"/>
      <c r="C8" s="57"/>
      <c r="D8" s="58"/>
      <c r="E8" s="53"/>
      <c r="F8" s="53"/>
      <c r="G8" s="53"/>
      <c r="H8" s="53"/>
    </row>
    <row r="9" spans="1:8" x14ac:dyDescent="0.35">
      <c r="A9" s="53"/>
      <c r="B9" s="75" t="str">
        <f>Índice!B9</f>
        <v>1. Vulnerabilidades, riscos e política macroprudencial</v>
      </c>
      <c r="C9" s="57"/>
      <c r="D9" s="58"/>
      <c r="E9" s="53"/>
      <c r="F9" s="53"/>
      <c r="G9" s="53"/>
      <c r="H9" s="53"/>
    </row>
    <row r="10" spans="1:8" x14ac:dyDescent="0.35">
      <c r="A10" s="53"/>
      <c r="B10" s="76" t="str">
        <f>Contents!B9</f>
        <v>1. Vulnerabilities, risks and macroprudential policy</v>
      </c>
      <c r="C10" s="57"/>
      <c r="D10" s="58"/>
      <c r="E10" s="53"/>
      <c r="F10" s="53"/>
      <c r="G10" s="53"/>
      <c r="H10" s="53"/>
    </row>
    <row r="11" spans="1:8" ht="8.15" customHeight="1" x14ac:dyDescent="0.35">
      <c r="A11" s="49"/>
      <c r="B11" s="60"/>
      <c r="C11" s="61"/>
      <c r="D11" s="56"/>
      <c r="E11" s="49"/>
      <c r="F11" s="49"/>
      <c r="G11" s="49"/>
      <c r="H11" s="49"/>
    </row>
    <row r="12" spans="1:8" x14ac:dyDescent="0.35">
      <c r="A12" s="51"/>
      <c r="B12" s="74" t="s">
        <v>1165</v>
      </c>
      <c r="C12" s="62"/>
      <c r="D12" s="63"/>
      <c r="E12" s="51"/>
      <c r="F12" s="51"/>
      <c r="G12" s="51"/>
      <c r="H12" s="51"/>
    </row>
    <row r="13" spans="1:8" x14ac:dyDescent="0.35">
      <c r="A13" s="51"/>
      <c r="B13" s="77" t="s">
        <v>1449</v>
      </c>
      <c r="C13" s="62"/>
      <c r="D13" s="63"/>
      <c r="E13" s="51"/>
      <c r="F13" s="51"/>
      <c r="G13" s="51"/>
      <c r="H13" s="51"/>
    </row>
    <row r="14" spans="1:8" ht="8.15" customHeight="1" x14ac:dyDescent="0.35">
      <c r="A14" s="51"/>
      <c r="B14" s="51"/>
      <c r="C14" s="51"/>
      <c r="D14" s="51"/>
      <c r="E14" s="51"/>
      <c r="F14" s="51"/>
      <c r="G14" s="51"/>
      <c r="H14" s="51"/>
    </row>
    <row r="15" spans="1:8" ht="26" x14ac:dyDescent="0.35">
      <c r="A15" s="51"/>
      <c r="B15" s="51"/>
      <c r="C15" s="17"/>
      <c r="D15" s="70" t="s">
        <v>2</v>
      </c>
      <c r="E15" s="71" t="s">
        <v>544</v>
      </c>
      <c r="F15" s="71" t="s">
        <v>544</v>
      </c>
      <c r="G15" s="71" t="s">
        <v>31</v>
      </c>
      <c r="H15" s="71" t="s">
        <v>31</v>
      </c>
    </row>
    <row r="16" spans="1:8" x14ac:dyDescent="0.35">
      <c r="A16" s="51"/>
      <c r="B16" s="51"/>
      <c r="C16" s="45"/>
      <c r="D16" s="68" t="s">
        <v>131</v>
      </c>
      <c r="E16" s="69" t="s">
        <v>545</v>
      </c>
      <c r="F16" s="69" t="s">
        <v>545</v>
      </c>
      <c r="G16" s="69" t="s">
        <v>101</v>
      </c>
      <c r="H16" s="69" t="s">
        <v>101</v>
      </c>
    </row>
    <row r="17" spans="1:8" ht="8.15" customHeight="1" x14ac:dyDescent="0.35">
      <c r="A17" s="55"/>
      <c r="B17" s="55"/>
      <c r="C17" s="45"/>
      <c r="D17" s="45"/>
      <c r="E17" s="45"/>
      <c r="F17" s="45"/>
      <c r="G17" s="45"/>
      <c r="H17" s="45"/>
    </row>
    <row r="18" spans="1:8" ht="39" x14ac:dyDescent="0.4">
      <c r="A18" s="50"/>
      <c r="B18" s="50"/>
      <c r="C18" s="46"/>
      <c r="D18" s="46"/>
      <c r="E18" s="72" t="s">
        <v>1164</v>
      </c>
      <c r="F18" s="72" t="s">
        <v>1163</v>
      </c>
      <c r="G18" s="72" t="s">
        <v>1162</v>
      </c>
      <c r="H18" s="72" t="s">
        <v>1161</v>
      </c>
    </row>
    <row r="19" spans="1:8" ht="39" x14ac:dyDescent="0.35">
      <c r="A19" s="51"/>
      <c r="B19" s="51"/>
      <c r="C19" s="46"/>
      <c r="D19" s="47"/>
      <c r="E19" s="66" t="s">
        <v>1160</v>
      </c>
      <c r="F19" s="66" t="s">
        <v>1159</v>
      </c>
      <c r="G19" s="66" t="s">
        <v>1158</v>
      </c>
      <c r="H19" s="66" t="s">
        <v>1157</v>
      </c>
    </row>
    <row r="20" spans="1:8" x14ac:dyDescent="0.35">
      <c r="A20" s="51"/>
      <c r="B20" s="210"/>
      <c r="C20" s="73">
        <v>2011</v>
      </c>
      <c r="D20" s="67">
        <v>2011</v>
      </c>
      <c r="E20" s="82">
        <v>4.2092823515826039</v>
      </c>
      <c r="F20" s="82">
        <v>5.8</v>
      </c>
      <c r="G20" s="82">
        <v>5.9</v>
      </c>
      <c r="H20" s="82">
        <v>4.0390511582948987</v>
      </c>
    </row>
    <row r="21" spans="1:8" x14ac:dyDescent="0.35">
      <c r="A21" s="51"/>
      <c r="B21" s="210"/>
      <c r="C21" s="73">
        <v>2012</v>
      </c>
      <c r="D21" s="67">
        <v>2012</v>
      </c>
      <c r="E21" s="82">
        <v>4.0564921516233508</v>
      </c>
      <c r="F21" s="82">
        <v>4.2</v>
      </c>
      <c r="G21" s="82">
        <v>5.4</v>
      </c>
      <c r="H21" s="82">
        <v>3.0171115674195756</v>
      </c>
    </row>
    <row r="22" spans="1:8" x14ac:dyDescent="0.35">
      <c r="A22" s="51"/>
      <c r="B22" s="210"/>
      <c r="C22" s="73">
        <v>2013</v>
      </c>
      <c r="D22" s="67">
        <v>2013</v>
      </c>
      <c r="E22" s="82">
        <v>3.8660381348552155</v>
      </c>
      <c r="F22" s="82">
        <v>4.4000000000000004</v>
      </c>
      <c r="G22" s="82">
        <v>5.0999999999999996</v>
      </c>
      <c r="H22" s="82">
        <v>5.9562017744186191</v>
      </c>
    </row>
    <row r="23" spans="1:8" x14ac:dyDescent="0.35">
      <c r="A23" s="51"/>
      <c r="B23" s="210"/>
      <c r="C23" s="73">
        <v>2014</v>
      </c>
      <c r="D23" s="67">
        <v>2014</v>
      </c>
      <c r="E23" s="82">
        <v>3.8571596236636445</v>
      </c>
      <c r="F23" s="82">
        <v>3.6</v>
      </c>
      <c r="G23" s="82">
        <v>5.7</v>
      </c>
      <c r="H23" s="82">
        <v>9.6360703169850908</v>
      </c>
    </row>
    <row r="24" spans="1:8" x14ac:dyDescent="0.35">
      <c r="A24" s="51"/>
      <c r="B24" s="210"/>
      <c r="C24" s="73">
        <v>2015</v>
      </c>
      <c r="D24" s="67">
        <v>2015</v>
      </c>
      <c r="E24" s="82">
        <v>3.6385083102389006</v>
      </c>
      <c r="F24" s="82">
        <v>2.7</v>
      </c>
      <c r="G24" s="82">
        <v>6.5</v>
      </c>
      <c r="H24" s="82">
        <v>12.124914764274354</v>
      </c>
    </row>
    <row r="25" spans="1:8" x14ac:dyDescent="0.35">
      <c r="B25" s="210"/>
      <c r="C25" s="73">
        <v>2016</v>
      </c>
      <c r="D25" s="67">
        <v>2016</v>
      </c>
      <c r="E25" s="82">
        <v>3.3024775892868168</v>
      </c>
      <c r="F25" s="82">
        <v>2.8</v>
      </c>
      <c r="G25" s="82">
        <v>6.4</v>
      </c>
      <c r="H25" s="82">
        <v>8.7553811972582203</v>
      </c>
    </row>
    <row r="26" spans="1:8" x14ac:dyDescent="0.35">
      <c r="C26" s="73">
        <v>2017</v>
      </c>
      <c r="D26" s="67">
        <v>2017</v>
      </c>
      <c r="E26" s="82">
        <v>3.0869328383189178</v>
      </c>
      <c r="F26" s="82">
        <v>2.6</v>
      </c>
      <c r="G26" s="82">
        <v>7</v>
      </c>
      <c r="H26" s="82">
        <v>7.7663866063923628</v>
      </c>
    </row>
    <row r="27" spans="1:8" x14ac:dyDescent="0.35">
      <c r="C27" s="73">
        <v>2018</v>
      </c>
      <c r="D27" s="67">
        <v>2018</v>
      </c>
      <c r="E27" s="82">
        <v>2.8567187475355538</v>
      </c>
      <c r="F27" s="82">
        <v>1.8</v>
      </c>
      <c r="G27" s="82">
        <v>6.8</v>
      </c>
      <c r="H27" s="82">
        <v>10.314793842383853</v>
      </c>
    </row>
    <row r="28" spans="1:8" x14ac:dyDescent="0.35">
      <c r="C28" s="73">
        <v>2019</v>
      </c>
      <c r="D28" s="67">
        <v>2019</v>
      </c>
      <c r="E28" s="82">
        <v>2.624138997763712</v>
      </c>
      <c r="F28" s="82">
        <v>1.1000000000000001</v>
      </c>
      <c r="G28" s="82">
        <v>6.7</v>
      </c>
      <c r="H28" s="82">
        <v>10.719088827899046</v>
      </c>
    </row>
    <row r="29" spans="1:8" x14ac:dyDescent="0.35">
      <c r="C29" s="73">
        <v>2020</v>
      </c>
      <c r="D29" s="67">
        <v>2020</v>
      </c>
      <c r="E29" s="82">
        <v>2.3099394687452448</v>
      </c>
      <c r="F29" s="82">
        <v>0.5</v>
      </c>
      <c r="G29" s="82">
        <v>6.6</v>
      </c>
      <c r="H29" s="82">
        <v>9.9981261840000801</v>
      </c>
    </row>
    <row r="30" spans="1:8" x14ac:dyDescent="0.35">
      <c r="C30" s="73">
        <v>2021</v>
      </c>
      <c r="D30" s="67">
        <v>2021</v>
      </c>
      <c r="E30" s="82">
        <v>1.9905371507741594</v>
      </c>
      <c r="F30" s="82">
        <v>0.6</v>
      </c>
      <c r="G30" s="82">
        <v>6.9</v>
      </c>
      <c r="H30" s="82">
        <v>14.197792796363633</v>
      </c>
    </row>
    <row r="31" spans="1:8" x14ac:dyDescent="0.35">
      <c r="C31" s="73"/>
      <c r="D31" s="67"/>
    </row>
    <row r="32" spans="1:8" x14ac:dyDescent="0.35">
      <c r="C32" s="73" t="s">
        <v>1156</v>
      </c>
      <c r="D32" s="67" t="s">
        <v>1434</v>
      </c>
      <c r="E32" s="82" t="s">
        <v>1155</v>
      </c>
      <c r="F32" s="82">
        <v>1.2</v>
      </c>
      <c r="G32" s="82" t="s">
        <v>1155</v>
      </c>
      <c r="H32" s="82">
        <v>15.2</v>
      </c>
    </row>
    <row r="34" spans="3:3" x14ac:dyDescent="0.35">
      <c r="C34" s="206"/>
    </row>
    <row r="35" spans="3:3" x14ac:dyDescent="0.35">
      <c r="C35" s="206"/>
    </row>
  </sheetData>
  <pageMargins left="0.7" right="0.7" top="0.75" bottom="0.75" header="0.3" footer="0.3"/>
  <pageSetup paperSize="9" orientation="portrait" r:id="rId1"/>
  <ignoredErrors>
    <ignoredError sqref="B6:B10" unlocked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dimension ref="A1:L42"/>
  <sheetViews>
    <sheetView showGridLines="0" workbookViewId="0"/>
  </sheetViews>
  <sheetFormatPr defaultColWidth="9.1796875" defaultRowHeight="14.5" x14ac:dyDescent="0.35"/>
  <cols>
    <col min="1" max="1" width="1.81640625" style="18" customWidth="1"/>
    <col min="2" max="2" width="9.1796875" style="18"/>
    <col min="3" max="4" width="15.81640625" style="18" customWidth="1"/>
    <col min="5" max="9" width="13.1796875" style="18" customWidth="1"/>
    <col min="10" max="10" width="10.54296875" style="18" customWidth="1"/>
    <col min="11" max="11" width="13.1796875" style="18" customWidth="1"/>
    <col min="12" max="16384" width="9.1796875" style="18"/>
  </cols>
  <sheetData>
    <row r="1" spans="1:11" x14ac:dyDescent="0.35">
      <c r="A1" s="48"/>
      <c r="B1" s="52"/>
      <c r="C1" s="48"/>
      <c r="D1" s="48"/>
      <c r="E1" s="48"/>
      <c r="F1" s="48"/>
      <c r="G1" s="48"/>
      <c r="H1" s="48"/>
      <c r="I1" s="48"/>
      <c r="J1" s="48"/>
      <c r="K1" s="48"/>
    </row>
    <row r="2" spans="1:11" x14ac:dyDescent="0.35">
      <c r="A2" s="48"/>
      <c r="B2" s="48"/>
      <c r="C2" s="48"/>
      <c r="D2" s="48"/>
      <c r="E2" s="48"/>
      <c r="F2" s="48"/>
      <c r="G2" s="48"/>
      <c r="H2" s="48"/>
      <c r="I2" s="48"/>
      <c r="J2" s="48"/>
      <c r="K2" s="48"/>
    </row>
    <row r="3" spans="1:11" ht="8.15" customHeight="1" x14ac:dyDescent="0.35">
      <c r="A3" s="48"/>
      <c r="B3" s="48"/>
      <c r="C3" s="48"/>
      <c r="D3" s="48"/>
      <c r="E3" s="48"/>
      <c r="F3" s="48"/>
      <c r="G3" s="48"/>
      <c r="H3" s="48"/>
      <c r="I3" s="48"/>
      <c r="J3" s="48"/>
      <c r="K3" s="48"/>
    </row>
    <row r="4" spans="1:11" x14ac:dyDescent="0.35">
      <c r="A4" s="48"/>
      <c r="B4" s="80" t="str">
        <f>HYPERLINK("#"&amp;"Índice!B7",Índice!B7)</f>
        <v>Índice</v>
      </c>
      <c r="C4" s="80" t="str">
        <f>HYPERLINK("#"&amp;"Contents!B7",Contents!B7)</f>
        <v>Contents</v>
      </c>
      <c r="D4" s="48"/>
      <c r="E4" s="48"/>
      <c r="F4" s="48"/>
      <c r="G4" s="48"/>
      <c r="H4" s="48"/>
      <c r="I4" s="48"/>
      <c r="J4" s="48"/>
      <c r="K4" s="48"/>
    </row>
    <row r="5" spans="1:11" ht="8.15" customHeight="1" x14ac:dyDescent="0.35">
      <c r="A5" s="49"/>
      <c r="B5" s="49"/>
      <c r="C5" s="56"/>
      <c r="D5" s="56"/>
      <c r="E5" s="49"/>
      <c r="F5" s="49"/>
      <c r="G5" s="49"/>
      <c r="H5" s="49"/>
      <c r="I5" s="49"/>
      <c r="J5" s="49"/>
      <c r="K5" s="49"/>
    </row>
    <row r="6" spans="1:11" x14ac:dyDescent="0.35">
      <c r="A6" s="53"/>
      <c r="B6" s="75" t="str">
        <f>Índice!B5</f>
        <v>Relatório de Estabilidade Financeira - junho 2022</v>
      </c>
      <c r="C6" s="57"/>
      <c r="D6" s="58"/>
      <c r="E6" s="53"/>
      <c r="F6" s="53"/>
      <c r="G6" s="53"/>
      <c r="H6" s="53"/>
      <c r="I6" s="53"/>
      <c r="J6" s="53"/>
      <c r="K6" s="53"/>
    </row>
    <row r="7" spans="1:11" x14ac:dyDescent="0.35">
      <c r="A7" s="53"/>
      <c r="B7" s="76" t="str">
        <f>Contents!B5</f>
        <v>Financial Stability Report - June 2022</v>
      </c>
      <c r="C7" s="57"/>
      <c r="D7" s="58"/>
      <c r="E7" s="53"/>
      <c r="F7" s="53"/>
      <c r="G7" s="53"/>
      <c r="H7" s="53"/>
      <c r="I7" s="53"/>
      <c r="J7" s="53"/>
      <c r="K7" s="53"/>
    </row>
    <row r="8" spans="1:11" ht="8.15" customHeight="1" x14ac:dyDescent="0.35">
      <c r="A8" s="53"/>
      <c r="B8" s="59"/>
      <c r="C8" s="57"/>
      <c r="D8" s="58"/>
      <c r="E8" s="53"/>
      <c r="F8" s="53"/>
      <c r="G8" s="53"/>
      <c r="H8" s="53"/>
      <c r="I8" s="53"/>
      <c r="J8" s="53"/>
      <c r="K8" s="53"/>
    </row>
    <row r="9" spans="1:11" x14ac:dyDescent="0.35">
      <c r="A9" s="53"/>
      <c r="B9" s="75" t="str">
        <f>Índice!B9</f>
        <v>1. Vulnerabilidades, riscos e política macroprudencial</v>
      </c>
      <c r="C9" s="57"/>
      <c r="D9" s="58"/>
      <c r="E9" s="53"/>
      <c r="F9" s="53"/>
      <c r="G9" s="53"/>
      <c r="H9" s="53"/>
      <c r="I9" s="53"/>
      <c r="J9" s="53"/>
      <c r="K9" s="53"/>
    </row>
    <row r="10" spans="1:11" x14ac:dyDescent="0.35">
      <c r="A10" s="53"/>
      <c r="B10" s="76" t="str">
        <f>Contents!B9</f>
        <v>1. Vulnerabilities, risks and macroprudential policy</v>
      </c>
      <c r="C10" s="57"/>
      <c r="D10" s="58"/>
      <c r="E10" s="53"/>
      <c r="F10" s="53"/>
      <c r="G10" s="53"/>
      <c r="H10" s="53"/>
      <c r="I10" s="53"/>
      <c r="J10" s="53"/>
      <c r="K10" s="53"/>
    </row>
    <row r="11" spans="1:11" ht="8.15" customHeight="1" x14ac:dyDescent="0.35">
      <c r="A11" s="49"/>
      <c r="B11" s="60"/>
      <c r="C11" s="61"/>
      <c r="D11" s="56"/>
      <c r="E11" s="49"/>
      <c r="F11" s="49"/>
      <c r="G11" s="49"/>
      <c r="H11" s="49"/>
      <c r="I11" s="49"/>
      <c r="J11" s="49"/>
      <c r="K11" s="49"/>
    </row>
    <row r="12" spans="1:11" x14ac:dyDescent="0.35">
      <c r="A12" s="51"/>
      <c r="B12" s="74" t="s">
        <v>1424</v>
      </c>
      <c r="C12" s="62"/>
      <c r="D12" s="63"/>
      <c r="E12" s="51"/>
      <c r="F12" s="51"/>
      <c r="G12" s="51"/>
      <c r="H12" s="51"/>
      <c r="I12" s="51"/>
      <c r="J12" s="51"/>
      <c r="K12" s="51"/>
    </row>
    <row r="13" spans="1:11" x14ac:dyDescent="0.35">
      <c r="A13" s="51"/>
      <c r="B13" s="77" t="s">
        <v>1450</v>
      </c>
      <c r="C13" s="62"/>
      <c r="D13" s="63"/>
      <c r="E13" s="51"/>
      <c r="F13" s="51"/>
      <c r="G13" s="51"/>
      <c r="H13" s="51"/>
      <c r="I13" s="51"/>
      <c r="J13" s="51"/>
      <c r="K13" s="51"/>
    </row>
    <row r="14" spans="1:11" ht="8.15" customHeight="1" x14ac:dyDescent="0.35">
      <c r="A14" s="51"/>
      <c r="B14" s="51"/>
      <c r="C14" s="51"/>
      <c r="D14" s="51"/>
      <c r="E14" s="51"/>
      <c r="F14" s="51"/>
      <c r="G14" s="51"/>
      <c r="H14" s="51"/>
      <c r="I14" s="51"/>
      <c r="J14" s="51"/>
      <c r="K14" s="51"/>
    </row>
    <row r="15" spans="1:11" ht="39" x14ac:dyDescent="0.35">
      <c r="A15" s="51"/>
      <c r="B15" s="51"/>
      <c r="C15" s="17"/>
      <c r="D15" s="70" t="s">
        <v>2</v>
      </c>
      <c r="E15" s="71" t="s">
        <v>544</v>
      </c>
      <c r="F15" s="71" t="s">
        <v>544</v>
      </c>
      <c r="G15" s="71" t="s">
        <v>544</v>
      </c>
      <c r="H15" s="71" t="s">
        <v>544</v>
      </c>
      <c r="I15" s="71" t="s">
        <v>544</v>
      </c>
      <c r="J15" s="71" t="s">
        <v>544</v>
      </c>
      <c r="K15" s="71" t="s">
        <v>544</v>
      </c>
    </row>
    <row r="16" spans="1:11" x14ac:dyDescent="0.35">
      <c r="A16" s="51"/>
      <c r="B16" s="51"/>
      <c r="C16" s="45"/>
      <c r="D16" s="68" t="s">
        <v>131</v>
      </c>
      <c r="E16" s="69" t="s">
        <v>545</v>
      </c>
      <c r="F16" s="69" t="s">
        <v>545</v>
      </c>
      <c r="G16" s="69" t="s">
        <v>545</v>
      </c>
      <c r="H16" s="69" t="s">
        <v>545</v>
      </c>
      <c r="I16" s="69" t="s">
        <v>545</v>
      </c>
      <c r="J16" s="69" t="s">
        <v>545</v>
      </c>
      <c r="K16" s="69" t="s">
        <v>545</v>
      </c>
    </row>
    <row r="17" spans="1:12" ht="8.15" customHeight="1" x14ac:dyDescent="0.35">
      <c r="A17" s="55"/>
      <c r="B17" s="55"/>
      <c r="C17" s="45"/>
      <c r="D17" s="45"/>
      <c r="E17" s="45"/>
      <c r="F17" s="45"/>
      <c r="G17" s="45"/>
      <c r="H17" s="45"/>
      <c r="I17" s="45"/>
      <c r="J17" s="45"/>
      <c r="K17" s="45"/>
    </row>
    <row r="18" spans="1:12" ht="39" x14ac:dyDescent="0.4">
      <c r="A18" s="50"/>
      <c r="B18" s="50"/>
      <c r="C18" s="46"/>
      <c r="D18" s="46"/>
      <c r="E18" s="72" t="s">
        <v>1417</v>
      </c>
      <c r="F18" s="72" t="s">
        <v>1423</v>
      </c>
      <c r="G18" s="72" t="s">
        <v>1422</v>
      </c>
      <c r="H18" s="72" t="s">
        <v>1421</v>
      </c>
      <c r="I18" s="72" t="s">
        <v>1420</v>
      </c>
      <c r="J18" s="72" t="s">
        <v>1419</v>
      </c>
      <c r="K18" s="72" t="s">
        <v>1418</v>
      </c>
      <c r="L18" s="72"/>
    </row>
    <row r="19" spans="1:12" ht="39" x14ac:dyDescent="0.35">
      <c r="A19" s="51"/>
      <c r="B19" s="51"/>
      <c r="C19" s="46"/>
      <c r="D19" s="47"/>
      <c r="E19" s="66" t="s">
        <v>1417</v>
      </c>
      <c r="F19" s="66" t="s">
        <v>1416</v>
      </c>
      <c r="G19" s="66" t="s">
        <v>1415</v>
      </c>
      <c r="H19" s="66" t="s">
        <v>1414</v>
      </c>
      <c r="I19" s="66" t="s">
        <v>1413</v>
      </c>
      <c r="J19" s="66" t="s">
        <v>1412</v>
      </c>
      <c r="K19" s="66" t="s">
        <v>1439</v>
      </c>
    </row>
    <row r="20" spans="1:12" x14ac:dyDescent="0.35">
      <c r="A20" s="51"/>
      <c r="B20" s="210"/>
      <c r="C20" s="73">
        <v>1995</v>
      </c>
      <c r="D20" s="67">
        <v>1995</v>
      </c>
      <c r="E20" s="82">
        <v>2.4373070465254836</v>
      </c>
      <c r="F20" s="82">
        <v>37.552582642763007</v>
      </c>
      <c r="G20" s="82">
        <v>19.164455036198525</v>
      </c>
      <c r="H20" s="82">
        <v>18.124537363014319</v>
      </c>
      <c r="I20" s="82"/>
      <c r="J20" s="82"/>
      <c r="K20" s="82">
        <v>22.721117911498673</v>
      </c>
    </row>
    <row r="21" spans="1:12" x14ac:dyDescent="0.35">
      <c r="A21" s="51"/>
      <c r="B21" s="210"/>
      <c r="C21" s="73">
        <v>1998</v>
      </c>
      <c r="D21" s="67">
        <v>1998</v>
      </c>
      <c r="E21" s="82">
        <v>0.77506862586791536</v>
      </c>
      <c r="F21" s="82">
        <v>19.347650573227838</v>
      </c>
      <c r="G21" s="82">
        <v>26.011626029388019</v>
      </c>
      <c r="H21" s="82">
        <v>20.213143872113676</v>
      </c>
      <c r="I21" s="82"/>
      <c r="J21" s="82"/>
      <c r="K21" s="82">
        <v>33.65251089940255</v>
      </c>
    </row>
    <row r="22" spans="1:12" x14ac:dyDescent="0.35">
      <c r="A22" s="51"/>
      <c r="B22" s="210"/>
      <c r="C22" s="73">
        <v>2001</v>
      </c>
      <c r="D22" s="67">
        <v>2001</v>
      </c>
      <c r="E22" s="82">
        <v>0.47491913539046049</v>
      </c>
      <c r="F22" s="82">
        <v>13.206602659547158</v>
      </c>
      <c r="G22" s="82">
        <v>11.575191251219387</v>
      </c>
      <c r="H22" s="82">
        <v>19.865739076859885</v>
      </c>
      <c r="I22" s="82"/>
      <c r="J22" s="82"/>
      <c r="K22" s="82">
        <v>54.877547876983115</v>
      </c>
    </row>
    <row r="23" spans="1:12" x14ac:dyDescent="0.35">
      <c r="A23" s="51"/>
      <c r="B23" s="210"/>
      <c r="C23" s="73">
        <v>2004</v>
      </c>
      <c r="D23" s="67">
        <v>2004</v>
      </c>
      <c r="E23" s="82">
        <v>0.43755750895671414</v>
      </c>
      <c r="F23" s="82">
        <v>13.994009279743144</v>
      </c>
      <c r="G23" s="82">
        <v>7.3875761075980346</v>
      </c>
      <c r="H23" s="82">
        <v>16.305135182756121</v>
      </c>
      <c r="I23" s="82"/>
      <c r="J23" s="82"/>
      <c r="K23" s="82">
        <v>61.875721920945978</v>
      </c>
    </row>
    <row r="24" spans="1:12" ht="8.15" customHeight="1" x14ac:dyDescent="0.35">
      <c r="A24" s="55"/>
      <c r="B24" s="55"/>
      <c r="C24" s="45"/>
      <c r="D24" s="45"/>
      <c r="E24" s="45"/>
      <c r="F24" s="45"/>
      <c r="G24" s="45"/>
      <c r="H24" s="45"/>
      <c r="I24" s="45"/>
      <c r="J24" s="45"/>
      <c r="K24" s="45"/>
    </row>
    <row r="25" spans="1:12" x14ac:dyDescent="0.35">
      <c r="B25" s="210"/>
      <c r="C25" s="73">
        <v>2007</v>
      </c>
      <c r="D25" s="67">
        <v>2007</v>
      </c>
      <c r="E25" s="82">
        <v>0.40117217494867818</v>
      </c>
      <c r="F25" s="82">
        <v>9.2935608731763129</v>
      </c>
      <c r="G25" s="82">
        <v>3.7774434676319872</v>
      </c>
      <c r="H25" s="82">
        <v>15.651983138232023</v>
      </c>
      <c r="I25" s="82">
        <v>0</v>
      </c>
      <c r="J25" s="82"/>
      <c r="K25" s="82">
        <v>70.875840346011003</v>
      </c>
    </row>
    <row r="26" spans="1:12" x14ac:dyDescent="0.35">
      <c r="C26" s="73">
        <v>2008</v>
      </c>
      <c r="D26" s="67">
        <v>2008</v>
      </c>
      <c r="E26" s="82">
        <v>0.39120454092516183</v>
      </c>
      <c r="F26" s="82">
        <v>10.542593317045446</v>
      </c>
      <c r="G26" s="82">
        <v>2.8321732519431055</v>
      </c>
      <c r="H26" s="82">
        <v>13.89440429882122</v>
      </c>
      <c r="I26" s="82">
        <v>0</v>
      </c>
      <c r="J26" s="82"/>
      <c r="K26" s="82">
        <v>72.339624591265064</v>
      </c>
    </row>
    <row r="27" spans="1:12" x14ac:dyDescent="0.35">
      <c r="C27" s="73">
        <v>2009</v>
      </c>
      <c r="D27" s="67">
        <v>2009</v>
      </c>
      <c r="E27" s="82">
        <v>0.35451092426062397</v>
      </c>
      <c r="F27" s="82">
        <v>13.691523552900692</v>
      </c>
      <c r="G27" s="82">
        <v>3.2607213583092558</v>
      </c>
      <c r="H27" s="82">
        <v>11.939096841216765</v>
      </c>
      <c r="I27" s="82">
        <v>0</v>
      </c>
      <c r="J27" s="82"/>
      <c r="K27" s="82">
        <v>70.754147323312665</v>
      </c>
    </row>
    <row r="28" spans="1:12" x14ac:dyDescent="0.35">
      <c r="C28" s="73">
        <v>2010</v>
      </c>
      <c r="D28" s="67">
        <v>2010</v>
      </c>
      <c r="E28" s="82">
        <v>0.96834947249120829</v>
      </c>
      <c r="F28" s="82">
        <v>21.448690811513522</v>
      </c>
      <c r="G28" s="82">
        <v>5.7650960849347488</v>
      </c>
      <c r="H28" s="82">
        <v>10.787402012255761</v>
      </c>
      <c r="I28" s="82">
        <v>0</v>
      </c>
      <c r="J28" s="82"/>
      <c r="K28" s="82">
        <v>61.030461618804758</v>
      </c>
    </row>
    <row r="29" spans="1:12" x14ac:dyDescent="0.35">
      <c r="C29" s="73">
        <v>2011</v>
      </c>
      <c r="D29" s="67">
        <v>2011</v>
      </c>
      <c r="E29" s="82">
        <v>1.057292338849785</v>
      </c>
      <c r="F29" s="82">
        <v>20.659393024848853</v>
      </c>
      <c r="G29" s="82">
        <v>5.2015804783130974</v>
      </c>
      <c r="H29" s="82">
        <v>8.499538365316841</v>
      </c>
      <c r="I29" s="82">
        <v>17.801175816482839</v>
      </c>
      <c r="J29" s="82"/>
      <c r="K29" s="82">
        <v>46.781019976188595</v>
      </c>
    </row>
    <row r="30" spans="1:12" x14ac:dyDescent="0.35">
      <c r="C30" s="73">
        <v>2012</v>
      </c>
      <c r="D30" s="67">
        <v>2012</v>
      </c>
      <c r="E30" s="82">
        <v>0.9421624608583532</v>
      </c>
      <c r="F30" s="82">
        <v>20.943083440780992</v>
      </c>
      <c r="G30" s="82">
        <v>5.8500644685945851</v>
      </c>
      <c r="H30" s="82">
        <v>7.2002210351814329</v>
      </c>
      <c r="I30" s="82">
        <v>29.017074691683547</v>
      </c>
      <c r="J30" s="82">
        <v>9.5570086572112736</v>
      </c>
      <c r="K30" s="82">
        <v>26.490385245689811</v>
      </c>
    </row>
    <row r="31" spans="1:12" x14ac:dyDescent="0.35">
      <c r="C31" s="73">
        <v>2013</v>
      </c>
      <c r="D31" s="67">
        <v>2013</v>
      </c>
      <c r="E31" s="82">
        <v>0.85684449165022891</v>
      </c>
      <c r="F31" s="82">
        <v>20.311230910665039</v>
      </c>
      <c r="G31" s="82">
        <v>5.7796838600844351</v>
      </c>
      <c r="H31" s="82">
        <v>7.1667008809432424</v>
      </c>
      <c r="I31" s="82">
        <v>32.154405835780395</v>
      </c>
      <c r="J31" s="82">
        <v>7.9793643284927569</v>
      </c>
      <c r="K31" s="82">
        <v>25.751769692383903</v>
      </c>
    </row>
    <row r="32" spans="1:12" x14ac:dyDescent="0.35">
      <c r="C32" s="73">
        <v>2014</v>
      </c>
      <c r="D32" s="67">
        <v>2014</v>
      </c>
      <c r="E32" s="82">
        <v>0.71720732507748008</v>
      </c>
      <c r="F32" s="82">
        <v>16.700498567758707</v>
      </c>
      <c r="G32" s="82">
        <v>4.7131388035243127</v>
      </c>
      <c r="H32" s="82">
        <v>8.7942658187682294</v>
      </c>
      <c r="I32" s="82">
        <v>34.341341880074246</v>
      </c>
      <c r="J32" s="82">
        <v>5.7593921559252195</v>
      </c>
      <c r="K32" s="82">
        <v>28.974155448871809</v>
      </c>
    </row>
    <row r="33" spans="3:11" x14ac:dyDescent="0.35">
      <c r="C33" s="73">
        <v>2015</v>
      </c>
      <c r="D33" s="67">
        <v>2015</v>
      </c>
      <c r="E33" s="82">
        <v>4.4263929245583151</v>
      </c>
      <c r="F33" s="82">
        <v>15.462894228933804</v>
      </c>
      <c r="G33" s="82">
        <v>4.7105983159770091</v>
      </c>
      <c r="H33" s="82">
        <v>10.077414155125242</v>
      </c>
      <c r="I33" s="82">
        <v>30.734647123692969</v>
      </c>
      <c r="J33" s="82">
        <v>5.592907590829074</v>
      </c>
      <c r="K33" s="82">
        <v>28.99514566088358</v>
      </c>
    </row>
    <row r="34" spans="3:11" x14ac:dyDescent="0.35">
      <c r="C34" s="73">
        <v>2016</v>
      </c>
      <c r="D34" s="67">
        <v>2016</v>
      </c>
      <c r="E34" s="82">
        <v>8.6452323187017068</v>
      </c>
      <c r="F34" s="82">
        <v>15.353625965870865</v>
      </c>
      <c r="G34" s="82">
        <v>6.6313278558176521</v>
      </c>
      <c r="H34" s="82">
        <v>12.428795694101817</v>
      </c>
      <c r="I34" s="82">
        <v>27.709344989716406</v>
      </c>
      <c r="J34" s="82">
        <v>5.2633081204509775</v>
      </c>
      <c r="K34" s="82">
        <v>23.96836505534058</v>
      </c>
    </row>
    <row r="35" spans="3:11" x14ac:dyDescent="0.35">
      <c r="C35" s="73">
        <v>2017</v>
      </c>
      <c r="D35" s="67">
        <v>2017</v>
      </c>
      <c r="E35" s="82">
        <v>10.367148781227876</v>
      </c>
      <c r="F35" s="82">
        <v>16.199049256599576</v>
      </c>
      <c r="G35" s="82">
        <v>6.078689187822393</v>
      </c>
      <c r="H35" s="82">
        <v>14.305653888945081</v>
      </c>
      <c r="I35" s="82">
        <v>23.083122468154144</v>
      </c>
      <c r="J35" s="82">
        <v>5.15788409021948</v>
      </c>
      <c r="K35" s="82">
        <v>24.808452327031453</v>
      </c>
    </row>
    <row r="36" spans="3:11" x14ac:dyDescent="0.35">
      <c r="C36" s="73">
        <v>2018</v>
      </c>
      <c r="D36" s="67">
        <v>2018</v>
      </c>
      <c r="E36" s="82">
        <v>12.194094519778545</v>
      </c>
      <c r="F36" s="82">
        <v>16.123726229639736</v>
      </c>
      <c r="G36" s="82">
        <v>5.7442028404076062</v>
      </c>
      <c r="H36" s="82">
        <v>14.747653053036988</v>
      </c>
      <c r="I36" s="82">
        <v>20.712626205532377</v>
      </c>
      <c r="J36" s="82">
        <v>4.7143544892882936</v>
      </c>
      <c r="K36" s="82">
        <v>25.763342662316457</v>
      </c>
    </row>
    <row r="37" spans="3:11" x14ac:dyDescent="0.35">
      <c r="C37" s="73">
        <v>2019</v>
      </c>
      <c r="D37" s="67">
        <v>2019</v>
      </c>
      <c r="E37" s="82">
        <v>13.546792117706358</v>
      </c>
      <c r="F37" s="82">
        <v>14.46967333125315</v>
      </c>
      <c r="G37" s="82">
        <v>5.5752906255750512</v>
      </c>
      <c r="H37" s="82">
        <v>14.694093080191056</v>
      </c>
      <c r="I37" s="82">
        <v>19.85306390158734</v>
      </c>
      <c r="J37" s="82">
        <v>4.5303986750834069</v>
      </c>
      <c r="K37" s="82">
        <v>27.330688268603637</v>
      </c>
    </row>
    <row r="38" spans="3:11" x14ac:dyDescent="0.35">
      <c r="C38" s="73">
        <v>2020</v>
      </c>
      <c r="D38" s="67">
        <v>2020</v>
      </c>
      <c r="E38" s="82">
        <v>18.470428606815268</v>
      </c>
      <c r="F38" s="82">
        <v>13.970297359149072</v>
      </c>
      <c r="G38" s="82">
        <v>4.7903549602375026</v>
      </c>
      <c r="H38" s="82">
        <v>13.794684284663248</v>
      </c>
      <c r="I38" s="82">
        <v>19.457297214928222</v>
      </c>
      <c r="J38" s="82">
        <v>5.2624768468025485</v>
      </c>
      <c r="K38" s="82">
        <v>24.254460727404144</v>
      </c>
    </row>
    <row r="39" spans="3:11" x14ac:dyDescent="0.35">
      <c r="C39" s="73">
        <v>2021</v>
      </c>
      <c r="D39" s="67">
        <v>2021</v>
      </c>
      <c r="E39" s="82">
        <v>25.197505506382946</v>
      </c>
      <c r="F39" s="82">
        <v>12.60195314095969</v>
      </c>
      <c r="G39" s="82">
        <v>3.8661679660368526</v>
      </c>
      <c r="H39" s="82">
        <v>13.159605248985079</v>
      </c>
      <c r="I39" s="82">
        <v>20.573318307900593</v>
      </c>
      <c r="J39" s="82">
        <v>6.5188888434924399</v>
      </c>
      <c r="K39" s="82">
        <v>18.132560986242396</v>
      </c>
    </row>
    <row r="41" spans="3:11" x14ac:dyDescent="0.35">
      <c r="C41" s="206"/>
    </row>
    <row r="42" spans="3:11" x14ac:dyDescent="0.35">
      <c r="C42" s="206"/>
    </row>
  </sheetData>
  <pageMargins left="0.7" right="0.7" top="0.75" bottom="0.75" header="0.3" footer="0.3"/>
  <pageSetup paperSize="9" orientation="portrait" r:id="rId1"/>
  <ignoredErrors>
    <ignoredError sqref="B6:B10" unlocked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1"/>
  <sheetViews>
    <sheetView showGridLines="0" workbookViewId="0"/>
  </sheetViews>
  <sheetFormatPr defaultColWidth="9.1796875" defaultRowHeight="15" customHeight="1" x14ac:dyDescent="0.35"/>
  <cols>
    <col min="1" max="1" width="1.81640625" style="18" customWidth="1"/>
    <col min="2" max="2" width="9.1796875" style="18"/>
    <col min="3" max="7" width="15.81640625" style="18" customWidth="1"/>
    <col min="8" max="8" width="20.81640625" style="18" customWidth="1"/>
    <col min="9" max="10" width="15.81640625" style="18" customWidth="1"/>
    <col min="11" max="16384" width="9.179687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Índice!B9</f>
        <v>1. Vulnerabilidades, riscos e política macroprudencial</v>
      </c>
      <c r="C9" s="57"/>
      <c r="D9" s="58"/>
      <c r="E9" s="53"/>
      <c r="F9" s="53"/>
      <c r="G9" s="53"/>
    </row>
    <row r="10" spans="1:10" ht="15" customHeight="1" x14ac:dyDescent="0.35">
      <c r="A10" s="53"/>
      <c r="B10" s="76" t="str">
        <f>Contents!B9</f>
        <v>1. Vulnerabilities, risks and macroprudential policy</v>
      </c>
      <c r="C10" s="57"/>
      <c r="D10" s="58"/>
      <c r="E10" s="53"/>
      <c r="F10" s="53"/>
      <c r="G10" s="53"/>
    </row>
    <row r="11" spans="1:10" ht="8.15" customHeight="1" x14ac:dyDescent="0.35">
      <c r="A11" s="49"/>
      <c r="B11" s="60"/>
      <c r="C11" s="61"/>
      <c r="D11" s="56"/>
      <c r="E11" s="49"/>
      <c r="F11" s="49"/>
      <c r="G11" s="49"/>
    </row>
    <row r="12" spans="1:10" ht="15" customHeight="1" x14ac:dyDescent="0.35">
      <c r="A12" s="51"/>
      <c r="B12" s="74" t="s">
        <v>810</v>
      </c>
      <c r="C12" s="62"/>
      <c r="D12" s="63"/>
      <c r="E12" s="51"/>
      <c r="F12" s="51"/>
      <c r="G12" s="51"/>
    </row>
    <row r="13" spans="1:10" ht="15" customHeight="1" x14ac:dyDescent="0.35">
      <c r="A13" s="51"/>
      <c r="B13" s="77" t="s">
        <v>811</v>
      </c>
      <c r="C13" s="62"/>
      <c r="D13" s="63"/>
      <c r="E13" s="51"/>
      <c r="F13" s="51"/>
      <c r="G13" s="51"/>
    </row>
    <row r="14" spans="1:10" ht="8.15" customHeight="1" x14ac:dyDescent="0.35">
      <c r="A14" s="51"/>
      <c r="B14" s="51"/>
      <c r="C14" s="51"/>
      <c r="D14" s="51"/>
      <c r="E14" s="51"/>
      <c r="F14" s="51"/>
      <c r="G14" s="51"/>
    </row>
    <row r="15" spans="1:10" ht="26" x14ac:dyDescent="0.35">
      <c r="A15" s="51"/>
      <c r="B15" s="51"/>
      <c r="C15" s="17"/>
      <c r="D15" s="70" t="s">
        <v>2</v>
      </c>
      <c r="E15" s="71" t="s">
        <v>764</v>
      </c>
      <c r="F15" s="71" t="s">
        <v>764</v>
      </c>
      <c r="G15" s="71"/>
      <c r="H15" s="71"/>
      <c r="I15" s="71"/>
      <c r="J15" s="71"/>
    </row>
    <row r="16" spans="1:10" ht="14.5" x14ac:dyDescent="0.35">
      <c r="A16" s="51"/>
      <c r="B16" s="51"/>
      <c r="C16" s="45"/>
      <c r="D16" s="68" t="s">
        <v>131</v>
      </c>
      <c r="E16" s="69" t="s">
        <v>765</v>
      </c>
      <c r="F16" s="69" t="s">
        <v>765</v>
      </c>
      <c r="G16" s="69"/>
      <c r="H16" s="69"/>
      <c r="I16" s="69"/>
      <c r="J16" s="69"/>
    </row>
    <row r="17" spans="1:10" ht="8.15" customHeight="1" x14ac:dyDescent="0.35">
      <c r="A17" s="55"/>
      <c r="B17" s="55"/>
      <c r="C17" s="45"/>
      <c r="D17" s="45"/>
      <c r="E17" s="45"/>
      <c r="F17" s="45"/>
      <c r="G17" s="45"/>
      <c r="H17" s="45"/>
      <c r="I17" s="45"/>
      <c r="J17" s="45"/>
    </row>
    <row r="18" spans="1:10" ht="26" x14ac:dyDescent="0.4">
      <c r="A18" s="50"/>
      <c r="B18" s="50"/>
      <c r="C18" s="46"/>
      <c r="D18" s="46"/>
      <c r="E18" s="72" t="s">
        <v>766</v>
      </c>
      <c r="F18" s="72" t="s">
        <v>767</v>
      </c>
      <c r="G18" s="72"/>
      <c r="H18" s="72"/>
      <c r="I18" s="72"/>
      <c r="J18" s="72"/>
    </row>
    <row r="19" spans="1:10" ht="14.5" x14ac:dyDescent="0.35">
      <c r="A19" s="51"/>
      <c r="B19" s="51"/>
      <c r="C19" s="46"/>
      <c r="D19" s="47"/>
      <c r="E19" s="66" t="s">
        <v>768</v>
      </c>
      <c r="F19" s="66" t="s">
        <v>769</v>
      </c>
      <c r="G19" s="66"/>
      <c r="H19" s="66"/>
      <c r="I19" s="66"/>
      <c r="J19" s="66"/>
    </row>
    <row r="20" spans="1:10" ht="15" customHeight="1" x14ac:dyDescent="0.35">
      <c r="A20" s="51"/>
      <c r="B20" s="51"/>
      <c r="C20" s="154" t="s">
        <v>770</v>
      </c>
      <c r="D20" s="155" t="s">
        <v>771</v>
      </c>
      <c r="E20" s="82">
        <v>257.36057651468877</v>
      </c>
      <c r="F20" s="82"/>
      <c r="G20" s="81"/>
      <c r="H20" s="81"/>
      <c r="I20" s="81"/>
      <c r="J20" s="81"/>
    </row>
    <row r="21" spans="1:10" ht="15" customHeight="1" x14ac:dyDescent="0.35">
      <c r="A21" s="51"/>
      <c r="B21" s="51"/>
      <c r="C21" s="154" t="s">
        <v>772</v>
      </c>
      <c r="D21" s="155" t="s">
        <v>773</v>
      </c>
      <c r="E21" s="82">
        <v>237.93522123027137</v>
      </c>
      <c r="F21" s="82">
        <v>261.70706582999338</v>
      </c>
      <c r="G21" s="81"/>
      <c r="H21" s="81"/>
      <c r="I21" s="81"/>
      <c r="J21" s="81"/>
    </row>
    <row r="22" spans="1:10" ht="15" customHeight="1" x14ac:dyDescent="0.35">
      <c r="A22" s="51"/>
      <c r="B22" s="51"/>
      <c r="C22" s="154" t="s">
        <v>306</v>
      </c>
      <c r="D22" s="155" t="s">
        <v>543</v>
      </c>
      <c r="E22" s="82">
        <v>217.54165643375666</v>
      </c>
      <c r="F22" s="82">
        <v>257.32103433587849</v>
      </c>
      <c r="G22" s="81"/>
      <c r="H22" s="81"/>
      <c r="I22" s="81"/>
      <c r="J22" s="81"/>
    </row>
    <row r="23" spans="1:10" ht="15" customHeight="1" x14ac:dyDescent="0.35">
      <c r="A23" s="51"/>
      <c r="B23" s="51"/>
      <c r="C23" s="154" t="s">
        <v>304</v>
      </c>
      <c r="D23" s="155" t="s">
        <v>374</v>
      </c>
      <c r="E23" s="82">
        <v>203.70181354977262</v>
      </c>
      <c r="F23" s="82">
        <v>248.24235228253656</v>
      </c>
      <c r="G23" s="81"/>
      <c r="H23" s="81"/>
      <c r="I23" s="81"/>
      <c r="J23" s="81"/>
    </row>
    <row r="24" spans="1:10" ht="15" customHeight="1" x14ac:dyDescent="0.35">
      <c r="A24" s="51"/>
      <c r="B24" s="51"/>
      <c r="C24" s="154" t="s">
        <v>303</v>
      </c>
      <c r="D24" s="155" t="s">
        <v>375</v>
      </c>
      <c r="E24" s="82">
        <v>196.16773424451503</v>
      </c>
      <c r="F24" s="82">
        <v>243.95048200415999</v>
      </c>
      <c r="G24" s="81"/>
      <c r="H24" s="81"/>
      <c r="I24" s="81"/>
      <c r="J24" s="81"/>
    </row>
    <row r="25" spans="1:10" ht="15" customHeight="1" x14ac:dyDescent="0.35">
      <c r="A25" s="51"/>
      <c r="B25" s="51"/>
      <c r="C25" s="154" t="s">
        <v>302</v>
      </c>
      <c r="D25" s="155" t="s">
        <v>376</v>
      </c>
      <c r="E25" s="82">
        <v>188.63895256247707</v>
      </c>
      <c r="F25" s="82">
        <v>245.84850950205478</v>
      </c>
      <c r="G25" s="81"/>
      <c r="H25" s="81"/>
      <c r="I25" s="81"/>
      <c r="J25" s="81"/>
    </row>
    <row r="26" spans="1:10" ht="15" customHeight="1" x14ac:dyDescent="0.35">
      <c r="A26" s="49"/>
      <c r="B26" s="49"/>
      <c r="C26" s="154" t="s">
        <v>301</v>
      </c>
      <c r="D26" s="155" t="s">
        <v>377</v>
      </c>
      <c r="E26" s="82">
        <v>217.5182270165667</v>
      </c>
      <c r="F26" s="82">
        <v>280.16217968674113</v>
      </c>
      <c r="G26" s="81"/>
      <c r="H26" s="81"/>
      <c r="I26" s="81"/>
      <c r="J26" s="81"/>
    </row>
    <row r="27" spans="1:10" ht="15" customHeight="1" x14ac:dyDescent="0.35">
      <c r="A27" s="49"/>
      <c r="B27" s="49"/>
      <c r="C27" s="154" t="s">
        <v>300</v>
      </c>
      <c r="D27" s="155" t="s">
        <v>378</v>
      </c>
      <c r="E27" s="82">
        <v>220.40349776952115</v>
      </c>
      <c r="F27" s="82">
        <v>276.38567657783091</v>
      </c>
      <c r="G27" s="81"/>
      <c r="H27" s="81"/>
      <c r="I27" s="81"/>
      <c r="J27" s="81"/>
    </row>
    <row r="28" spans="1:10" ht="15" customHeight="1" x14ac:dyDescent="0.35">
      <c r="C28" s="73"/>
      <c r="D28" s="67"/>
      <c r="E28" s="81"/>
      <c r="F28" s="81"/>
      <c r="G28" s="81"/>
      <c r="H28" s="81"/>
      <c r="I28" s="81"/>
      <c r="J28" s="81"/>
    </row>
    <row r="29" spans="1:10" ht="15" customHeight="1" x14ac:dyDescent="0.35">
      <c r="C29" s="73"/>
      <c r="D29" s="67"/>
      <c r="E29" s="81"/>
      <c r="F29" s="81"/>
      <c r="G29" s="81"/>
      <c r="H29" s="81"/>
      <c r="I29" s="81"/>
      <c r="J29" s="81"/>
    </row>
    <row r="30" spans="1:10" ht="15" customHeight="1" x14ac:dyDescent="0.35">
      <c r="C30" s="73"/>
      <c r="D30" s="67"/>
      <c r="E30" s="81"/>
      <c r="F30" s="81"/>
      <c r="G30" s="81"/>
      <c r="H30" s="81"/>
      <c r="I30" s="81"/>
      <c r="J30" s="81"/>
    </row>
    <row r="31" spans="1:10" ht="15" customHeight="1" x14ac:dyDescent="0.35">
      <c r="C31" s="73"/>
      <c r="D31" s="67"/>
      <c r="E31" s="81"/>
      <c r="F31" s="81"/>
      <c r="G31" s="81"/>
      <c r="H31" s="81"/>
      <c r="I31" s="81"/>
      <c r="J31" s="81"/>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43"/>
  <sheetViews>
    <sheetView showGridLines="0" workbookViewId="0"/>
  </sheetViews>
  <sheetFormatPr defaultColWidth="9.1796875" defaultRowHeight="15" customHeight="1" x14ac:dyDescent="0.35"/>
  <cols>
    <col min="1" max="1" width="1.81640625" style="18" customWidth="1"/>
    <col min="2" max="2" width="9.1796875" style="18"/>
    <col min="3" max="7" width="15.81640625" style="18" customWidth="1"/>
    <col min="8" max="8" width="20.81640625" style="18" customWidth="1"/>
    <col min="9" max="10" width="15.81640625" style="18" customWidth="1"/>
    <col min="11" max="16384" width="9.179687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Índice!B9</f>
        <v>1. Vulnerabilidades, riscos e política macroprudencial</v>
      </c>
      <c r="C9" s="57"/>
      <c r="D9" s="58"/>
      <c r="E9" s="53"/>
      <c r="F9" s="53"/>
      <c r="G9" s="53"/>
    </row>
    <row r="10" spans="1:10" ht="15" customHeight="1" x14ac:dyDescent="0.35">
      <c r="A10" s="53"/>
      <c r="B10" s="76" t="str">
        <f>Contents!B9</f>
        <v>1. Vulnerabilities, risks and macroprudential policy</v>
      </c>
      <c r="C10" s="57"/>
      <c r="D10" s="58"/>
      <c r="E10" s="53"/>
      <c r="F10" s="53"/>
      <c r="G10" s="53"/>
    </row>
    <row r="11" spans="1:10" ht="8.15" customHeight="1" x14ac:dyDescent="0.35">
      <c r="A11" s="49"/>
      <c r="B11" s="60"/>
      <c r="C11" s="61"/>
      <c r="D11" s="56"/>
      <c r="E11" s="49"/>
      <c r="F11" s="49"/>
      <c r="G11" s="49"/>
    </row>
    <row r="12" spans="1:10" ht="15" customHeight="1" x14ac:dyDescent="0.35">
      <c r="A12" s="51"/>
      <c r="B12" s="74" t="s">
        <v>1493</v>
      </c>
      <c r="C12" s="62"/>
      <c r="D12" s="63"/>
      <c r="E12" s="51"/>
      <c r="F12" s="51"/>
      <c r="G12" s="51"/>
    </row>
    <row r="13" spans="1:10" ht="15" customHeight="1" x14ac:dyDescent="0.35">
      <c r="A13" s="51"/>
      <c r="B13" s="77" t="s">
        <v>812</v>
      </c>
      <c r="C13" s="62"/>
      <c r="D13" s="63"/>
      <c r="E13" s="51"/>
      <c r="F13" s="51"/>
      <c r="G13" s="51"/>
    </row>
    <row r="14" spans="1:10" ht="8.15" customHeight="1" x14ac:dyDescent="0.35">
      <c r="A14" s="51"/>
      <c r="B14" s="51"/>
      <c r="C14" s="51"/>
      <c r="D14" s="51"/>
      <c r="E14" s="51"/>
      <c r="F14" s="51"/>
      <c r="G14" s="51"/>
    </row>
    <row r="15" spans="1:10" ht="26" x14ac:dyDescent="0.35">
      <c r="A15" s="51"/>
      <c r="B15" s="51"/>
      <c r="C15" s="17"/>
      <c r="D15" s="70" t="s">
        <v>2</v>
      </c>
      <c r="E15" s="71" t="s">
        <v>774</v>
      </c>
      <c r="F15" s="71" t="s">
        <v>774</v>
      </c>
      <c r="G15" s="71" t="s">
        <v>774</v>
      </c>
      <c r="H15" s="71" t="s">
        <v>774</v>
      </c>
      <c r="I15" s="71" t="s">
        <v>774</v>
      </c>
      <c r="J15" s="71"/>
    </row>
    <row r="16" spans="1:10" ht="14.5" x14ac:dyDescent="0.35">
      <c r="A16" s="51"/>
      <c r="B16" s="51"/>
      <c r="C16" s="45"/>
      <c r="D16" s="68" t="s">
        <v>131</v>
      </c>
      <c r="E16" s="69" t="s">
        <v>775</v>
      </c>
      <c r="F16" s="69" t="s">
        <v>775</v>
      </c>
      <c r="G16" s="69" t="s">
        <v>775</v>
      </c>
      <c r="H16" s="69" t="s">
        <v>775</v>
      </c>
      <c r="I16" s="69" t="s">
        <v>775</v>
      </c>
      <c r="J16" s="69"/>
    </row>
    <row r="17" spans="1:10" ht="8.15" customHeight="1" x14ac:dyDescent="0.35">
      <c r="A17" s="55"/>
      <c r="B17" s="55"/>
      <c r="C17" s="45"/>
      <c r="D17" s="45"/>
      <c r="E17" s="45"/>
      <c r="F17" s="45"/>
      <c r="G17" s="45"/>
      <c r="H17" s="45"/>
      <c r="I17" s="45"/>
      <c r="J17" s="45"/>
    </row>
    <row r="18" spans="1:10" ht="26" x14ac:dyDescent="0.4">
      <c r="A18" s="50"/>
      <c r="B18" s="50"/>
      <c r="C18" s="46"/>
      <c r="D18" s="46"/>
      <c r="E18" s="72" t="s">
        <v>776</v>
      </c>
      <c r="F18" s="72" t="s">
        <v>777</v>
      </c>
      <c r="G18" s="72" t="s">
        <v>778</v>
      </c>
      <c r="H18" s="72" t="s">
        <v>779</v>
      </c>
      <c r="I18" s="72" t="s">
        <v>780</v>
      </c>
      <c r="J18" s="72"/>
    </row>
    <row r="19" spans="1:10" ht="26" x14ac:dyDescent="0.35">
      <c r="A19" s="51"/>
      <c r="B19" s="51"/>
      <c r="C19" s="46"/>
      <c r="D19" s="47"/>
      <c r="E19" s="66" t="s">
        <v>776</v>
      </c>
      <c r="F19" s="66" t="s">
        <v>781</v>
      </c>
      <c r="G19" s="66" t="s">
        <v>782</v>
      </c>
      <c r="H19" s="66" t="s">
        <v>783</v>
      </c>
      <c r="I19" s="66" t="s">
        <v>784</v>
      </c>
      <c r="J19" s="66"/>
    </row>
    <row r="20" spans="1:10" ht="15" customHeight="1" x14ac:dyDescent="0.35">
      <c r="A20" s="51"/>
      <c r="B20" s="51"/>
      <c r="C20" s="154" t="s">
        <v>785</v>
      </c>
      <c r="D20" s="155" t="s">
        <v>786</v>
      </c>
      <c r="E20" s="82">
        <v>6.6670837096408944</v>
      </c>
      <c r="F20" s="82">
        <v>11.278167218573024</v>
      </c>
      <c r="G20" s="82">
        <v>17.94525092821392</v>
      </c>
      <c r="H20" s="82"/>
      <c r="I20" s="82">
        <v>3.3507342045450792</v>
      </c>
      <c r="J20" s="81"/>
    </row>
    <row r="21" spans="1:10" ht="15" customHeight="1" x14ac:dyDescent="0.35">
      <c r="A21" s="51"/>
      <c r="B21" s="51"/>
      <c r="C21" s="154" t="s">
        <v>787</v>
      </c>
      <c r="D21" s="155" t="s">
        <v>823</v>
      </c>
      <c r="E21" s="82">
        <v>6.597909217767489</v>
      </c>
      <c r="F21" s="82">
        <v>11.051288912338713</v>
      </c>
      <c r="G21" s="82">
        <v>17.6491981301062</v>
      </c>
      <c r="H21" s="82"/>
      <c r="I21" s="82">
        <v>3.363522648222097</v>
      </c>
      <c r="J21" s="81"/>
    </row>
    <row r="22" spans="1:10" ht="15" customHeight="1" x14ac:dyDescent="0.35">
      <c r="A22" s="51"/>
      <c r="B22" s="51"/>
      <c r="C22" s="154" t="s">
        <v>306</v>
      </c>
      <c r="D22" s="155" t="s">
        <v>543</v>
      </c>
      <c r="E22" s="82">
        <v>6.6892505006037855</v>
      </c>
      <c r="F22" s="82">
        <v>10.49595022740581</v>
      </c>
      <c r="G22" s="82">
        <v>17.185200728009598</v>
      </c>
      <c r="H22" s="82"/>
      <c r="I22" s="82">
        <v>3.3234360778116661</v>
      </c>
      <c r="J22" s="81"/>
    </row>
    <row r="23" spans="1:10" ht="15" customHeight="1" x14ac:dyDescent="0.35">
      <c r="A23" s="51"/>
      <c r="B23" s="51"/>
      <c r="C23" s="154" t="s">
        <v>788</v>
      </c>
      <c r="D23" s="155" t="s">
        <v>789</v>
      </c>
      <c r="E23" s="82">
        <v>6.1653205138882052</v>
      </c>
      <c r="F23" s="82">
        <v>10.137673848174718</v>
      </c>
      <c r="G23" s="82">
        <v>16.302994362062922</v>
      </c>
      <c r="H23" s="82"/>
      <c r="I23" s="82">
        <v>3.2533322034987591</v>
      </c>
      <c r="J23" s="81"/>
    </row>
    <row r="24" spans="1:10" ht="15" customHeight="1" x14ac:dyDescent="0.35">
      <c r="A24" s="51"/>
      <c r="B24" s="51"/>
      <c r="C24" s="154" t="s">
        <v>790</v>
      </c>
      <c r="D24" s="155" t="s">
        <v>791</v>
      </c>
      <c r="E24" s="82">
        <v>5.6882853566799616</v>
      </c>
      <c r="F24" s="82">
        <v>9.6672451314419323</v>
      </c>
      <c r="G24" s="82">
        <v>15.355530488121897</v>
      </c>
      <c r="H24" s="82"/>
      <c r="I24" s="82">
        <v>3.2977471995806251</v>
      </c>
      <c r="J24" s="81"/>
    </row>
    <row r="25" spans="1:10" ht="15" customHeight="1" x14ac:dyDescent="0.35">
      <c r="A25" s="51"/>
      <c r="B25" s="51"/>
      <c r="C25" s="154" t="s">
        <v>792</v>
      </c>
      <c r="D25" s="155" t="s">
        <v>824</v>
      </c>
      <c r="E25" s="82">
        <v>5.2773207817532928</v>
      </c>
      <c r="F25" s="82">
        <v>9.0983647556827343</v>
      </c>
      <c r="G25" s="82">
        <v>14.375685537436025</v>
      </c>
      <c r="H25" s="82"/>
      <c r="I25" s="82">
        <v>3.2170324994942878</v>
      </c>
      <c r="J25" s="81"/>
    </row>
    <row r="26" spans="1:10" ht="15" customHeight="1" x14ac:dyDescent="0.35">
      <c r="A26" s="51"/>
      <c r="B26" s="51"/>
      <c r="C26" s="154" t="s">
        <v>304</v>
      </c>
      <c r="D26" s="155" t="s">
        <v>374</v>
      </c>
      <c r="E26" s="82">
        <v>5.1789705224461642</v>
      </c>
      <c r="F26" s="82">
        <v>8.088656678583245</v>
      </c>
      <c r="G26" s="82">
        <v>13.267627201029409</v>
      </c>
      <c r="H26" s="82"/>
      <c r="I26" s="82">
        <v>2.9461841968716524</v>
      </c>
      <c r="J26" s="81"/>
    </row>
    <row r="27" spans="1:10" ht="15" customHeight="1" x14ac:dyDescent="0.35">
      <c r="A27" s="51"/>
      <c r="B27" s="51"/>
      <c r="C27" s="154" t="s">
        <v>793</v>
      </c>
      <c r="D27" s="155" t="s">
        <v>794</v>
      </c>
      <c r="E27" s="82">
        <v>4.7121482753696604</v>
      </c>
      <c r="F27" s="82">
        <v>8.0166183696549407</v>
      </c>
      <c r="G27" s="82">
        <v>12.728766645024599</v>
      </c>
      <c r="H27" s="82">
        <v>10.632523185054279</v>
      </c>
      <c r="I27" s="82">
        <v>2.9085610248545555</v>
      </c>
      <c r="J27" s="81"/>
    </row>
    <row r="28" spans="1:10" ht="15" customHeight="1" x14ac:dyDescent="0.35">
      <c r="A28" s="51"/>
      <c r="B28" s="51"/>
      <c r="C28" s="154" t="s">
        <v>795</v>
      </c>
      <c r="D28" s="155" t="s">
        <v>796</v>
      </c>
      <c r="E28" s="82">
        <v>4.3121364539150919</v>
      </c>
      <c r="F28" s="82">
        <v>7.402978427847362</v>
      </c>
      <c r="G28" s="82">
        <v>11.715114881762453</v>
      </c>
      <c r="H28" s="82">
        <v>10.317510188887391</v>
      </c>
      <c r="I28" s="82">
        <v>2.5878883255125835</v>
      </c>
      <c r="J28" s="81"/>
    </row>
    <row r="29" spans="1:10" ht="15" customHeight="1" x14ac:dyDescent="0.35">
      <c r="A29" s="49"/>
      <c r="B29" s="49"/>
      <c r="C29" s="154" t="s">
        <v>797</v>
      </c>
      <c r="D29" s="155" t="s">
        <v>825</v>
      </c>
      <c r="E29" s="82">
        <v>4.0096527918088638</v>
      </c>
      <c r="F29" s="82">
        <v>7.309767149228537</v>
      </c>
      <c r="G29" s="82">
        <v>11.319419941037403</v>
      </c>
      <c r="H29" s="82">
        <v>9.8987940012715487</v>
      </c>
      <c r="I29" s="82">
        <v>2.4236312146650327</v>
      </c>
      <c r="J29" s="81"/>
    </row>
    <row r="30" spans="1:10" ht="15" customHeight="1" x14ac:dyDescent="0.35">
      <c r="A30" s="49"/>
      <c r="B30" s="49"/>
      <c r="C30" s="154" t="s">
        <v>303</v>
      </c>
      <c r="D30" s="155" t="s">
        <v>375</v>
      </c>
      <c r="E30" s="82">
        <v>3.7317501622722502</v>
      </c>
      <c r="F30" s="82">
        <v>5.6989826423426075</v>
      </c>
      <c r="G30" s="82">
        <v>9.4307328046148573</v>
      </c>
      <c r="H30" s="82">
        <v>10.120064913426278</v>
      </c>
      <c r="I30" s="82">
        <v>2.1774459641239972</v>
      </c>
      <c r="J30" s="81"/>
    </row>
    <row r="31" spans="1:10" ht="15" customHeight="1" x14ac:dyDescent="0.35">
      <c r="C31" s="154" t="s">
        <v>798</v>
      </c>
      <c r="D31" s="155" t="s">
        <v>799</v>
      </c>
      <c r="E31" s="82">
        <v>3.5464758250240314</v>
      </c>
      <c r="F31" s="82">
        <v>5.3875721473823637</v>
      </c>
      <c r="G31" s="82">
        <v>8.934047972406395</v>
      </c>
      <c r="H31" s="82">
        <v>10.206963048242265</v>
      </c>
      <c r="I31" s="82">
        <v>2.1554828236958907</v>
      </c>
      <c r="J31" s="81"/>
    </row>
    <row r="32" spans="1:10" ht="15" customHeight="1" x14ac:dyDescent="0.35">
      <c r="C32" s="154" t="s">
        <v>800</v>
      </c>
      <c r="D32" s="155" t="s">
        <v>801</v>
      </c>
      <c r="E32" s="82">
        <v>3.2632041198713937</v>
      </c>
      <c r="F32" s="82">
        <v>5.0309817271789248</v>
      </c>
      <c r="G32" s="82">
        <v>8.2941858470503185</v>
      </c>
      <c r="H32" s="82">
        <v>9.7091924476826428</v>
      </c>
      <c r="I32" s="82">
        <v>2.1227625561035453</v>
      </c>
      <c r="J32" s="81"/>
    </row>
    <row r="33" spans="3:10" ht="15" customHeight="1" x14ac:dyDescent="0.35">
      <c r="C33" s="154" t="s">
        <v>802</v>
      </c>
      <c r="D33" s="155" t="s">
        <v>826</v>
      </c>
      <c r="E33" s="82">
        <v>3.1158444916520329</v>
      </c>
      <c r="F33" s="82">
        <v>4.6154637378138084</v>
      </c>
      <c r="G33" s="82">
        <v>7.7313082294658413</v>
      </c>
      <c r="H33" s="82">
        <v>9.7652701243610078</v>
      </c>
      <c r="I33" s="82">
        <v>1.9504905425690131</v>
      </c>
      <c r="J33" s="81"/>
    </row>
    <row r="34" spans="3:10" ht="15" customHeight="1" x14ac:dyDescent="0.35">
      <c r="C34" s="154" t="s">
        <v>302</v>
      </c>
      <c r="D34" s="155" t="s">
        <v>376</v>
      </c>
      <c r="E34" s="82">
        <v>2.8354607031351491</v>
      </c>
      <c r="F34" s="82">
        <v>3.3486420121578346</v>
      </c>
      <c r="G34" s="82">
        <v>6.1841027152929842</v>
      </c>
      <c r="H34" s="82">
        <v>9.3524909655708992</v>
      </c>
      <c r="I34" s="82">
        <v>2.0017899901619369</v>
      </c>
      <c r="J34" s="81"/>
    </row>
    <row r="35" spans="3:10" ht="15" customHeight="1" x14ac:dyDescent="0.35">
      <c r="C35" s="154" t="s">
        <v>803</v>
      </c>
      <c r="D35" s="155" t="s">
        <v>804</v>
      </c>
      <c r="E35" s="82">
        <v>2.7239695062195657</v>
      </c>
      <c r="F35" s="82">
        <v>3.2420258605070154</v>
      </c>
      <c r="G35" s="82">
        <v>5.965995366726581</v>
      </c>
      <c r="H35" s="82">
        <v>8.8737506178160803</v>
      </c>
      <c r="I35" s="82">
        <v>1.9707917761217881</v>
      </c>
    </row>
    <row r="36" spans="3:10" ht="15" customHeight="1" x14ac:dyDescent="0.35">
      <c r="C36" s="154" t="s">
        <v>436</v>
      </c>
      <c r="D36" s="155" t="s">
        <v>440</v>
      </c>
      <c r="E36" s="82">
        <v>2.4312892422917223</v>
      </c>
      <c r="F36" s="82">
        <v>3.1194162143058715</v>
      </c>
      <c r="G36" s="82">
        <v>5.5507054565975942</v>
      </c>
      <c r="H36" s="82">
        <v>8.8177020488479023</v>
      </c>
      <c r="I36" s="82">
        <v>2.1391860649947287</v>
      </c>
    </row>
    <row r="37" spans="3:10" ht="15" customHeight="1" x14ac:dyDescent="0.35">
      <c r="C37" s="154" t="s">
        <v>805</v>
      </c>
      <c r="D37" s="155" t="s">
        <v>827</v>
      </c>
      <c r="E37" s="82">
        <v>2.3539119992462454</v>
      </c>
      <c r="F37" s="82">
        <v>2.9680744356408773</v>
      </c>
      <c r="G37" s="82">
        <v>5.3219864348871226</v>
      </c>
      <c r="H37" s="82">
        <v>8.6925211225836048</v>
      </c>
      <c r="I37" s="82">
        <v>2.1075693159046551</v>
      </c>
    </row>
    <row r="38" spans="3:10" ht="15" customHeight="1" x14ac:dyDescent="0.35">
      <c r="C38" s="154" t="s">
        <v>301</v>
      </c>
      <c r="D38" s="155" t="s">
        <v>377</v>
      </c>
      <c r="E38" s="82">
        <v>2.3899139142484129</v>
      </c>
      <c r="F38" s="82">
        <v>2.4973118701255848</v>
      </c>
      <c r="G38" s="82">
        <v>4.8872257843739977</v>
      </c>
      <c r="H38" s="82">
        <v>11.150764241465499</v>
      </c>
      <c r="I38" s="82">
        <v>2.0675790557586096</v>
      </c>
    </row>
    <row r="39" spans="3:10" ht="15" customHeight="1" x14ac:dyDescent="0.35">
      <c r="C39" s="154" t="s">
        <v>806</v>
      </c>
      <c r="D39" s="155" t="s">
        <v>807</v>
      </c>
      <c r="E39" s="82">
        <v>2.2941514418600395</v>
      </c>
      <c r="F39" s="82">
        <v>2.2802293029228373</v>
      </c>
      <c r="G39" s="82">
        <v>4.5743807447828768</v>
      </c>
      <c r="H39" s="82">
        <v>11.309510056833091</v>
      </c>
      <c r="I39" s="82">
        <v>1.8925617090712672</v>
      </c>
    </row>
    <row r="40" spans="3:10" ht="15" customHeight="1" x14ac:dyDescent="0.35">
      <c r="C40" s="154" t="s">
        <v>439</v>
      </c>
      <c r="D40" s="155" t="s">
        <v>441</v>
      </c>
      <c r="E40" s="82">
        <v>2.2313384090908595</v>
      </c>
      <c r="F40" s="82">
        <v>2.0391083811691391</v>
      </c>
      <c r="G40" s="82">
        <v>4.2704467902599985</v>
      </c>
      <c r="H40" s="82">
        <v>11.006311012959223</v>
      </c>
      <c r="I40" s="82">
        <v>1.8521394267069582</v>
      </c>
    </row>
    <row r="41" spans="3:10" ht="15" customHeight="1" x14ac:dyDescent="0.35">
      <c r="C41" s="154" t="s">
        <v>437</v>
      </c>
      <c r="D41" s="155" t="s">
        <v>442</v>
      </c>
      <c r="E41" s="82">
        <v>2.1404889183270335</v>
      </c>
      <c r="F41" s="82">
        <v>1.8661828853606879</v>
      </c>
      <c r="G41" s="82">
        <v>4.0066718036877216</v>
      </c>
      <c r="H41" s="82">
        <v>10.954968698449679</v>
      </c>
      <c r="I41" s="82">
        <v>1.8221564123532077</v>
      </c>
    </row>
    <row r="42" spans="3:10" ht="15" customHeight="1" x14ac:dyDescent="0.35">
      <c r="C42" s="154" t="s">
        <v>300</v>
      </c>
      <c r="D42" s="155" t="s">
        <v>378</v>
      </c>
      <c r="E42" s="82">
        <v>2.0615384971678923</v>
      </c>
      <c r="F42" s="82">
        <v>1.5809185874777545</v>
      </c>
      <c r="G42" s="82">
        <v>3.6424570846456472</v>
      </c>
      <c r="H42" s="82">
        <v>11.634651661843415</v>
      </c>
      <c r="I42" s="82">
        <v>1.8156175887168304</v>
      </c>
    </row>
    <row r="43" spans="3:10" ht="15" customHeight="1" x14ac:dyDescent="0.35">
      <c r="D43" s="67"/>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3"/>
  <sheetViews>
    <sheetView showGridLines="0" workbookViewId="0"/>
  </sheetViews>
  <sheetFormatPr defaultColWidth="9.1796875" defaultRowHeight="15" customHeight="1" x14ac:dyDescent="0.35"/>
  <cols>
    <col min="1" max="1" width="1.81640625" style="18" customWidth="1"/>
    <col min="2" max="2" width="9.1796875" style="18"/>
    <col min="3" max="7" width="15.81640625" style="18" customWidth="1"/>
    <col min="8" max="8" width="20.81640625" style="18" customWidth="1"/>
    <col min="9" max="10" width="15.81640625" style="18" customWidth="1"/>
    <col min="11" max="16384" width="9.179687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Índice!B9</f>
        <v>1. Vulnerabilidades, riscos e política macroprudencial</v>
      </c>
      <c r="C9" s="57"/>
      <c r="D9" s="58"/>
      <c r="E9" s="53"/>
      <c r="F9" s="53"/>
      <c r="G9" s="53"/>
    </row>
    <row r="10" spans="1:10" ht="15" customHeight="1" x14ac:dyDescent="0.35">
      <c r="A10" s="53"/>
      <c r="B10" s="76" t="str">
        <f>Contents!B9</f>
        <v>1. Vulnerabilities, risks and macroprudential policy</v>
      </c>
      <c r="C10" s="57"/>
      <c r="D10" s="58"/>
      <c r="E10" s="53"/>
      <c r="F10" s="53"/>
      <c r="G10" s="53"/>
    </row>
    <row r="11" spans="1:10" ht="8.15" customHeight="1" x14ac:dyDescent="0.35">
      <c r="A11" s="49"/>
      <c r="B11" s="60"/>
      <c r="C11" s="61"/>
      <c r="D11" s="56"/>
      <c r="E11" s="49"/>
      <c r="F11" s="49"/>
      <c r="G11" s="49"/>
    </row>
    <row r="12" spans="1:10" ht="15" customHeight="1" x14ac:dyDescent="0.35">
      <c r="A12" s="51"/>
      <c r="B12" s="74" t="s">
        <v>1013</v>
      </c>
      <c r="C12" s="62"/>
      <c r="D12" s="63"/>
      <c r="E12" s="51"/>
      <c r="F12" s="51"/>
      <c r="G12" s="51"/>
    </row>
    <row r="13" spans="1:10" ht="15" customHeight="1" x14ac:dyDescent="0.35">
      <c r="A13" s="51"/>
      <c r="B13" s="77" t="s">
        <v>1446</v>
      </c>
      <c r="C13" s="62"/>
      <c r="D13" s="63"/>
      <c r="E13" s="51"/>
      <c r="F13" s="51"/>
      <c r="G13" s="51"/>
    </row>
    <row r="14" spans="1:10" ht="8.15" customHeight="1" x14ac:dyDescent="0.35">
      <c r="A14" s="51"/>
      <c r="B14" s="51"/>
      <c r="C14" s="51"/>
      <c r="D14" s="51"/>
      <c r="E14" s="51"/>
      <c r="F14" s="51"/>
      <c r="G14" s="51"/>
    </row>
    <row r="15" spans="1:10" ht="26" x14ac:dyDescent="0.35">
      <c r="A15" s="51"/>
      <c r="B15" s="51"/>
      <c r="C15" s="17"/>
      <c r="D15" s="70" t="s">
        <v>2</v>
      </c>
      <c r="E15" s="71" t="s">
        <v>808</v>
      </c>
      <c r="F15" s="71" t="s">
        <v>774</v>
      </c>
      <c r="G15" s="71"/>
      <c r="H15" s="71"/>
      <c r="I15" s="71"/>
      <c r="J15" s="71"/>
    </row>
    <row r="16" spans="1:10" ht="14.5" x14ac:dyDescent="0.35">
      <c r="A16" s="51"/>
      <c r="B16" s="51"/>
      <c r="C16" s="45"/>
      <c r="D16" s="68" t="s">
        <v>131</v>
      </c>
      <c r="E16" s="69" t="s">
        <v>809</v>
      </c>
      <c r="F16" s="69" t="s">
        <v>775</v>
      </c>
      <c r="G16" s="69"/>
      <c r="H16" s="69"/>
      <c r="I16" s="69"/>
      <c r="J16" s="69"/>
    </row>
    <row r="17" spans="1:10" ht="8.15" customHeight="1" x14ac:dyDescent="0.35">
      <c r="A17" s="55"/>
      <c r="B17" s="55"/>
      <c r="C17" s="45"/>
      <c r="D17" s="45"/>
      <c r="E17" s="45"/>
      <c r="F17" s="45"/>
      <c r="G17" s="45"/>
      <c r="H17" s="45"/>
      <c r="I17" s="45"/>
      <c r="J17" s="45"/>
    </row>
    <row r="18" spans="1:10" ht="26" x14ac:dyDescent="0.4">
      <c r="A18" s="50"/>
      <c r="B18" s="50"/>
      <c r="C18" s="46"/>
      <c r="D18" s="46"/>
      <c r="E18" s="72" t="s">
        <v>1014</v>
      </c>
      <c r="F18" s="72" t="s">
        <v>1015</v>
      </c>
      <c r="G18" s="72"/>
      <c r="H18" s="72"/>
      <c r="I18" s="72"/>
      <c r="J18" s="72"/>
    </row>
    <row r="19" spans="1:10" ht="14.5" x14ac:dyDescent="0.35">
      <c r="A19" s="51"/>
      <c r="B19" s="51"/>
      <c r="C19" s="46"/>
      <c r="D19" s="47"/>
      <c r="E19" s="66" t="s">
        <v>1016</v>
      </c>
      <c r="F19" s="66" t="s">
        <v>1017</v>
      </c>
      <c r="G19" s="66"/>
      <c r="H19" s="66"/>
      <c r="I19" s="66"/>
      <c r="J19" s="66"/>
    </row>
    <row r="20" spans="1:10" ht="15" customHeight="1" x14ac:dyDescent="0.35">
      <c r="A20" s="51"/>
      <c r="B20" s="51"/>
      <c r="C20" s="154" t="s">
        <v>303</v>
      </c>
      <c r="D20" s="155" t="s">
        <v>375</v>
      </c>
      <c r="E20" s="82">
        <v>31.176294338990964</v>
      </c>
      <c r="F20" s="82">
        <v>16.239249706351703</v>
      </c>
      <c r="G20" s="82"/>
      <c r="H20" s="81"/>
      <c r="I20" s="81"/>
      <c r="J20" s="81"/>
    </row>
    <row r="21" spans="1:10" ht="15" customHeight="1" x14ac:dyDescent="0.35">
      <c r="A21" s="51"/>
      <c r="B21" s="51"/>
      <c r="C21" s="154" t="s">
        <v>798</v>
      </c>
      <c r="D21" s="155" t="s">
        <v>799</v>
      </c>
      <c r="E21" s="82">
        <v>30.821076022760156</v>
      </c>
      <c r="F21" s="82">
        <v>16.062213940216207</v>
      </c>
      <c r="G21" s="82"/>
      <c r="H21" s="81"/>
      <c r="I21" s="81"/>
      <c r="J21" s="81"/>
    </row>
    <row r="22" spans="1:10" ht="15" customHeight="1" x14ac:dyDescent="0.35">
      <c r="A22" s="51"/>
      <c r="B22" s="51"/>
      <c r="C22" s="154" t="s">
        <v>800</v>
      </c>
      <c r="D22" s="155" t="s">
        <v>801</v>
      </c>
      <c r="E22" s="82">
        <v>31.855324250386765</v>
      </c>
      <c r="F22" s="82">
        <v>16.576464178321483</v>
      </c>
      <c r="G22" s="82"/>
      <c r="H22" s="81"/>
      <c r="I22" s="81"/>
      <c r="J22" s="81"/>
    </row>
    <row r="23" spans="1:10" ht="15" customHeight="1" x14ac:dyDescent="0.35">
      <c r="A23" s="51"/>
      <c r="B23" s="51"/>
      <c r="C23" s="154" t="s">
        <v>802</v>
      </c>
      <c r="D23" s="155" t="s">
        <v>826</v>
      </c>
      <c r="E23" s="82">
        <v>32.213264909614402</v>
      </c>
      <c r="F23" s="82">
        <v>16.755589996973839</v>
      </c>
      <c r="G23" s="82"/>
      <c r="H23" s="81"/>
      <c r="I23" s="81"/>
      <c r="J23" s="81"/>
    </row>
    <row r="24" spans="1:10" ht="15" customHeight="1" x14ac:dyDescent="0.35">
      <c r="A24" s="51"/>
      <c r="B24" s="51"/>
      <c r="C24" s="154" t="s">
        <v>302</v>
      </c>
      <c r="D24" s="155" t="s">
        <v>376</v>
      </c>
      <c r="E24" s="82">
        <v>31.871984483205942</v>
      </c>
      <c r="F24" s="82">
        <v>16.674802939684731</v>
      </c>
      <c r="G24" s="82"/>
      <c r="H24" s="81"/>
      <c r="I24" s="81"/>
      <c r="J24" s="81"/>
    </row>
    <row r="25" spans="1:10" ht="15" customHeight="1" x14ac:dyDescent="0.35">
      <c r="A25" s="51"/>
      <c r="B25" s="51"/>
      <c r="C25" s="154" t="s">
        <v>803</v>
      </c>
      <c r="D25" s="155" t="s">
        <v>804</v>
      </c>
      <c r="E25" s="82">
        <v>31.68322071314272</v>
      </c>
      <c r="F25" s="82">
        <v>16.624196794385227</v>
      </c>
      <c r="G25" s="82"/>
      <c r="H25" s="81"/>
      <c r="I25" s="81"/>
      <c r="J25" s="81"/>
    </row>
    <row r="26" spans="1:10" ht="15" customHeight="1" x14ac:dyDescent="0.35">
      <c r="A26" s="49"/>
      <c r="B26" s="49"/>
      <c r="C26" s="154" t="s">
        <v>436</v>
      </c>
      <c r="D26" s="155" t="s">
        <v>440</v>
      </c>
      <c r="E26" s="82">
        <v>31.163023603937109</v>
      </c>
      <c r="F26" s="82">
        <v>16.014048698803986</v>
      </c>
      <c r="G26" s="82"/>
      <c r="H26" s="81"/>
      <c r="I26" s="81"/>
      <c r="J26" s="81"/>
    </row>
    <row r="27" spans="1:10" ht="15" customHeight="1" x14ac:dyDescent="0.35">
      <c r="A27" s="49"/>
      <c r="B27" s="49"/>
      <c r="C27" s="154" t="s">
        <v>805</v>
      </c>
      <c r="D27" s="155" t="s">
        <v>827</v>
      </c>
      <c r="E27" s="82">
        <v>31.468999672505443</v>
      </c>
      <c r="F27" s="82">
        <v>16.005887074648335</v>
      </c>
      <c r="G27" s="82"/>
      <c r="H27" s="81"/>
      <c r="I27" s="81"/>
      <c r="J27" s="81"/>
    </row>
    <row r="28" spans="1:10" ht="15" customHeight="1" x14ac:dyDescent="0.35">
      <c r="C28" s="154" t="s">
        <v>301</v>
      </c>
      <c r="D28" s="155" t="s">
        <v>377</v>
      </c>
      <c r="E28" s="82">
        <v>32.882343496053046</v>
      </c>
      <c r="F28" s="82">
        <v>16.699704724209372</v>
      </c>
      <c r="G28" s="82"/>
      <c r="H28" s="81"/>
      <c r="I28" s="81"/>
      <c r="J28" s="81"/>
    </row>
    <row r="29" spans="1:10" ht="15" customHeight="1" x14ac:dyDescent="0.35">
      <c r="C29" s="154" t="s">
        <v>806</v>
      </c>
      <c r="D29" s="155" t="s">
        <v>807</v>
      </c>
      <c r="E29" s="82">
        <v>32.729608291832776</v>
      </c>
      <c r="F29" s="82">
        <v>16.515853186859662</v>
      </c>
      <c r="G29" s="82"/>
      <c r="H29" s="81"/>
      <c r="I29" s="81"/>
      <c r="J29" s="81"/>
    </row>
    <row r="30" spans="1:10" ht="15" customHeight="1" x14ac:dyDescent="0.35">
      <c r="C30" s="154" t="s">
        <v>439</v>
      </c>
      <c r="D30" s="155" t="s">
        <v>441</v>
      </c>
      <c r="E30" s="82">
        <v>33.672866646512567</v>
      </c>
      <c r="F30" s="82">
        <v>16.776763187052914</v>
      </c>
      <c r="G30" s="82"/>
      <c r="H30" s="81"/>
      <c r="I30" s="81"/>
      <c r="J30" s="81"/>
    </row>
    <row r="31" spans="1:10" ht="15" customHeight="1" x14ac:dyDescent="0.35">
      <c r="C31" s="154" t="s">
        <v>437</v>
      </c>
      <c r="D31" s="155" t="s">
        <v>442</v>
      </c>
      <c r="E31" s="82">
        <v>34.313059553990449</v>
      </c>
      <c r="F31" s="82">
        <v>16.948360884177482</v>
      </c>
      <c r="G31" s="82"/>
      <c r="H31" s="81"/>
      <c r="I31" s="81"/>
      <c r="J31" s="81"/>
    </row>
    <row r="32" spans="1:10" ht="15" customHeight="1" x14ac:dyDescent="0.35">
      <c r="C32" s="154" t="s">
        <v>300</v>
      </c>
      <c r="D32" s="155" t="s">
        <v>378</v>
      </c>
      <c r="E32" s="82">
        <v>34.79729392018443</v>
      </c>
      <c r="F32" s="82">
        <v>17.23085070992488</v>
      </c>
      <c r="G32" s="82"/>
    </row>
    <row r="33" spans="3:7" ht="15" customHeight="1" x14ac:dyDescent="0.35">
      <c r="C33" s="154" t="s">
        <v>438</v>
      </c>
      <c r="D33" s="155" t="s">
        <v>443</v>
      </c>
      <c r="E33" s="82">
        <v>35.583604242543977</v>
      </c>
      <c r="F33" s="82">
        <v>17.433137019049227</v>
      </c>
      <c r="G33" s="8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31"/>
  <sheetViews>
    <sheetView showGridLines="0" workbookViewId="0"/>
  </sheetViews>
  <sheetFormatPr defaultColWidth="9.1796875" defaultRowHeight="15" customHeight="1" x14ac:dyDescent="0.35"/>
  <cols>
    <col min="1" max="1" width="1.81640625" style="18" customWidth="1"/>
    <col min="2" max="2" width="9.1796875" style="18"/>
    <col min="3" max="7" width="15.81640625" style="18" customWidth="1"/>
    <col min="8" max="8" width="20.81640625" style="18" customWidth="1"/>
    <col min="9" max="10" width="15.81640625" style="18" customWidth="1"/>
    <col min="11" max="16384" width="9.179687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Índice!B9</f>
        <v>1. Vulnerabilidades, riscos e política macroprudencial</v>
      </c>
      <c r="C9" s="57"/>
      <c r="D9" s="58"/>
      <c r="E9" s="53"/>
      <c r="F9" s="53"/>
      <c r="G9" s="53"/>
    </row>
    <row r="10" spans="1:10" ht="15" customHeight="1" x14ac:dyDescent="0.35">
      <c r="A10" s="53"/>
      <c r="B10" s="76" t="str">
        <f>Contents!B9</f>
        <v>1. Vulnerabilities, risks and macroprudential policy</v>
      </c>
      <c r="C10" s="57"/>
      <c r="D10" s="58"/>
      <c r="E10" s="53"/>
      <c r="F10" s="53"/>
      <c r="G10" s="53"/>
    </row>
    <row r="11" spans="1:10" ht="8.15" customHeight="1" x14ac:dyDescent="0.35">
      <c r="A11" s="49"/>
      <c r="B11" s="60"/>
      <c r="C11" s="61"/>
      <c r="D11" s="56"/>
      <c r="E11" s="49"/>
      <c r="F11" s="49"/>
      <c r="G11" s="49"/>
    </row>
    <row r="12" spans="1:10" ht="15" customHeight="1" x14ac:dyDescent="0.35">
      <c r="A12" s="51"/>
      <c r="B12" s="74" t="s">
        <v>1453</v>
      </c>
      <c r="C12" s="62"/>
      <c r="D12" s="63"/>
      <c r="E12" s="51"/>
      <c r="F12" s="51"/>
      <c r="G12" s="51"/>
    </row>
    <row r="13" spans="1:10" ht="15" customHeight="1" x14ac:dyDescent="0.35">
      <c r="A13" s="51"/>
      <c r="B13" s="77" t="s">
        <v>1447</v>
      </c>
      <c r="C13" s="62"/>
      <c r="D13" s="63"/>
      <c r="E13" s="51"/>
      <c r="F13" s="51"/>
      <c r="G13" s="51"/>
    </row>
    <row r="14" spans="1:10" ht="8.15" customHeight="1" x14ac:dyDescent="0.35">
      <c r="A14" s="51"/>
      <c r="B14" s="51"/>
      <c r="C14" s="51"/>
      <c r="D14" s="51"/>
      <c r="E14" s="51"/>
      <c r="F14" s="51"/>
      <c r="G14" s="51"/>
    </row>
    <row r="15" spans="1:10" ht="26" x14ac:dyDescent="0.35">
      <c r="A15" s="51"/>
      <c r="B15" s="51"/>
      <c r="C15" s="17"/>
      <c r="D15" s="70" t="s">
        <v>2</v>
      </c>
      <c r="E15" s="71" t="s">
        <v>29</v>
      </c>
      <c r="F15" s="71" t="s">
        <v>29</v>
      </c>
      <c r="G15" s="71" t="s">
        <v>29</v>
      </c>
      <c r="H15" s="71" t="s">
        <v>29</v>
      </c>
      <c r="I15" s="71" t="s">
        <v>29</v>
      </c>
      <c r="J15" s="71" t="s">
        <v>29</v>
      </c>
    </row>
    <row r="16" spans="1:10" ht="26" x14ac:dyDescent="0.35">
      <c r="A16" s="51"/>
      <c r="B16" s="51"/>
      <c r="C16" s="45"/>
      <c r="D16" s="68" t="s">
        <v>131</v>
      </c>
      <c r="E16" s="69" t="s">
        <v>114</v>
      </c>
      <c r="F16" s="69" t="s">
        <v>114</v>
      </c>
      <c r="G16" s="69" t="s">
        <v>114</v>
      </c>
      <c r="H16" s="69" t="s">
        <v>114</v>
      </c>
      <c r="I16" s="69" t="s">
        <v>114</v>
      </c>
      <c r="J16" s="69" t="s">
        <v>114</v>
      </c>
    </row>
    <row r="17" spans="1:10" ht="8.15" customHeight="1" x14ac:dyDescent="0.35">
      <c r="A17" s="55"/>
      <c r="B17" s="55"/>
      <c r="C17" s="45"/>
      <c r="D17" s="45"/>
      <c r="E17" s="45"/>
      <c r="F17" s="45"/>
      <c r="G17" s="45"/>
      <c r="H17" s="45"/>
      <c r="I17" s="45"/>
      <c r="J17" s="45"/>
    </row>
    <row r="18" spans="1:10" ht="39" x14ac:dyDescent="0.4">
      <c r="A18" s="50"/>
      <c r="B18" s="50"/>
      <c r="C18" s="46"/>
      <c r="D18" s="46"/>
      <c r="E18" s="72" t="s">
        <v>30</v>
      </c>
      <c r="F18" s="72" t="s">
        <v>113</v>
      </c>
      <c r="G18" s="72" t="s">
        <v>36</v>
      </c>
      <c r="H18" s="72" t="s">
        <v>39</v>
      </c>
      <c r="I18" s="72" t="s">
        <v>37</v>
      </c>
      <c r="J18" s="72" t="s">
        <v>38</v>
      </c>
    </row>
    <row r="19" spans="1:10" ht="39" x14ac:dyDescent="0.35">
      <c r="A19" s="51"/>
      <c r="B19" s="51"/>
      <c r="C19" s="46"/>
      <c r="D19" s="47"/>
      <c r="E19" s="66" t="s">
        <v>92</v>
      </c>
      <c r="F19" s="66" t="s">
        <v>88</v>
      </c>
      <c r="G19" s="66" t="s">
        <v>89</v>
      </c>
      <c r="H19" s="66" t="s">
        <v>90</v>
      </c>
      <c r="I19" s="66" t="s">
        <v>91</v>
      </c>
      <c r="J19" s="66" t="s">
        <v>130</v>
      </c>
    </row>
    <row r="20" spans="1:10" ht="15" customHeight="1" x14ac:dyDescent="0.35">
      <c r="A20" s="51"/>
      <c r="B20" s="51"/>
      <c r="C20" s="73" t="s">
        <v>16</v>
      </c>
      <c r="D20" s="67" t="s">
        <v>80</v>
      </c>
      <c r="E20" s="81">
        <v>-0.52</v>
      </c>
      <c r="F20" s="81">
        <v>-2.98303842544556E-2</v>
      </c>
      <c r="G20" s="81">
        <v>-0.64016751480102496</v>
      </c>
      <c r="H20" s="81">
        <v>0.20415503120422401</v>
      </c>
      <c r="I20" s="81">
        <v>-3.8198509812355001E-2</v>
      </c>
      <c r="J20" s="81">
        <v>-1.3822916984558099E-2</v>
      </c>
    </row>
    <row r="21" spans="1:10" ht="15" customHeight="1" x14ac:dyDescent="0.35">
      <c r="A21" s="51"/>
      <c r="B21" s="51"/>
      <c r="C21" s="73" t="s">
        <v>10</v>
      </c>
      <c r="D21" s="67" t="s">
        <v>81</v>
      </c>
      <c r="E21" s="81">
        <v>-0.42</v>
      </c>
      <c r="F21" s="81">
        <v>-2.9294160008430499E-2</v>
      </c>
      <c r="G21" s="81">
        <v>-0.52932332897186296</v>
      </c>
      <c r="H21" s="81">
        <v>0.20415503120422401</v>
      </c>
      <c r="I21" s="81">
        <v>-3.4517812728881797E-2</v>
      </c>
      <c r="J21" s="81">
        <v>-3.04523429870605E-2</v>
      </c>
    </row>
    <row r="22" spans="1:10" ht="15" customHeight="1" x14ac:dyDescent="0.35">
      <c r="A22" s="51"/>
      <c r="B22" s="51"/>
      <c r="C22" s="73" t="s">
        <v>11</v>
      </c>
      <c r="D22" s="67" t="s">
        <v>82</v>
      </c>
      <c r="E22" s="81">
        <v>-0.37</v>
      </c>
      <c r="F22" s="81">
        <v>-2.7379220724105799E-2</v>
      </c>
      <c r="G22" s="81">
        <v>-0.50802880907058701</v>
      </c>
      <c r="H22" s="81">
        <v>0.216558128356934</v>
      </c>
      <c r="I22" s="81">
        <v>-3.2290515303611801E-2</v>
      </c>
      <c r="J22" s="81">
        <v>-2.38132019042969E-2</v>
      </c>
    </row>
    <row r="23" spans="1:10" ht="15" customHeight="1" x14ac:dyDescent="0.35">
      <c r="A23" s="51"/>
      <c r="B23" s="51"/>
      <c r="C23" s="73" t="s">
        <v>12</v>
      </c>
      <c r="D23" s="67" t="s">
        <v>83</v>
      </c>
      <c r="E23" s="81">
        <v>-0.35</v>
      </c>
      <c r="F23" s="81">
        <v>-2.76237994432449E-2</v>
      </c>
      <c r="G23" s="81">
        <v>-0.48957478857040398</v>
      </c>
      <c r="H23" s="81">
        <v>0.228961250305176</v>
      </c>
      <c r="I23" s="81">
        <v>-3.1560546159744303E-2</v>
      </c>
      <c r="J23" s="81">
        <v>-3.50240936279297E-2</v>
      </c>
    </row>
    <row r="24" spans="1:10" ht="15" customHeight="1" x14ac:dyDescent="0.35">
      <c r="A24" s="51"/>
      <c r="B24" s="51"/>
      <c r="C24" s="73" t="s">
        <v>4</v>
      </c>
      <c r="D24" s="67" t="s">
        <v>84</v>
      </c>
      <c r="E24" s="81">
        <v>-0.23</v>
      </c>
      <c r="F24" s="81">
        <v>-2.73213744163513E-2</v>
      </c>
      <c r="G24" s="81">
        <v>-0.40724635601043702</v>
      </c>
      <c r="H24" s="81">
        <v>0.26617054176330601</v>
      </c>
      <c r="I24" s="81">
        <v>-2.5649496912956201E-2</v>
      </c>
      <c r="J24" s="81">
        <v>-3.1195602416992201E-2</v>
      </c>
    </row>
    <row r="25" spans="1:10" ht="15" customHeight="1" x14ac:dyDescent="0.35">
      <c r="A25" s="51"/>
      <c r="B25" s="51"/>
      <c r="C25" s="73" t="s">
        <v>5</v>
      </c>
      <c r="D25" s="67" t="s">
        <v>85</v>
      </c>
      <c r="E25" s="81">
        <v>0.14000000000000001</v>
      </c>
      <c r="F25" s="81">
        <v>-2.0662856101989702E-2</v>
      </c>
      <c r="G25" s="81">
        <v>-0.14690521216392499</v>
      </c>
      <c r="H25" s="81">
        <v>0.328186027526855</v>
      </c>
      <c r="I25" s="81">
        <v>-2.27170549333096E-3</v>
      </c>
      <c r="J25" s="81">
        <v>-1.7852674484252901E-2</v>
      </c>
    </row>
    <row r="26" spans="1:10" ht="15" customHeight="1" x14ac:dyDescent="0.35">
      <c r="A26" s="49"/>
      <c r="B26" s="49"/>
      <c r="C26" s="73" t="s">
        <v>6</v>
      </c>
      <c r="D26" s="67" t="s">
        <v>86</v>
      </c>
      <c r="E26" s="81">
        <v>0.28999999999999998</v>
      </c>
      <c r="F26" s="81">
        <v>-1.51069566607475E-2</v>
      </c>
      <c r="G26" s="81">
        <v>-1.86629053764045E-3</v>
      </c>
      <c r="H26" s="81">
        <v>0.26617054176330601</v>
      </c>
      <c r="I26" s="81">
        <v>5.7656347751617399E-3</v>
      </c>
      <c r="J26" s="81">
        <v>3.2720779418945301E-2</v>
      </c>
    </row>
    <row r="27" spans="1:10" ht="15" customHeight="1" x14ac:dyDescent="0.35">
      <c r="A27" s="49"/>
      <c r="B27" s="49"/>
      <c r="C27" s="73" t="s">
        <v>7</v>
      </c>
      <c r="D27" s="67" t="s">
        <v>87</v>
      </c>
      <c r="E27" s="81">
        <v>0.53</v>
      </c>
      <c r="F27" s="81">
        <v>-1.8754789233207701E-2</v>
      </c>
      <c r="G27" s="81">
        <v>0.214500077605248</v>
      </c>
      <c r="H27" s="81">
        <v>0.278573638916016</v>
      </c>
      <c r="I27" s="81">
        <v>1.3834396004676799E-2</v>
      </c>
      <c r="J27" s="81">
        <v>4.1381786346435599E-2</v>
      </c>
    </row>
    <row r="28" spans="1:10" ht="15" customHeight="1" x14ac:dyDescent="0.35">
      <c r="C28" s="73" t="s">
        <v>8</v>
      </c>
      <c r="D28" s="67" t="s">
        <v>62</v>
      </c>
      <c r="E28" s="81">
        <v>0.61</v>
      </c>
      <c r="F28" s="81">
        <v>-2.1497125923633599E-2</v>
      </c>
      <c r="G28" s="81">
        <v>0.345699577569962</v>
      </c>
      <c r="H28" s="81">
        <v>0.241364322662353</v>
      </c>
      <c r="I28" s="81">
        <v>2.0066229999065401E-2</v>
      </c>
      <c r="J28" s="81">
        <v>2.82315673828125E-2</v>
      </c>
    </row>
    <row r="29" spans="1:10" ht="15" customHeight="1" x14ac:dyDescent="0.35">
      <c r="C29" s="73" t="s">
        <v>18</v>
      </c>
      <c r="D29" s="67" t="s">
        <v>63</v>
      </c>
      <c r="E29" s="81">
        <v>0.48</v>
      </c>
      <c r="F29" s="81">
        <v>-1.63706034421921E-2</v>
      </c>
      <c r="G29" s="81">
        <v>0.20515674674511</v>
      </c>
      <c r="H29" s="81">
        <v>0.25376744461059603</v>
      </c>
      <c r="I29" s="81">
        <v>1.29183799028397E-2</v>
      </c>
      <c r="J29" s="81">
        <v>2.5889181137085E-2</v>
      </c>
    </row>
    <row r="30" spans="1:10" ht="15" customHeight="1" x14ac:dyDescent="0.35">
      <c r="C30" s="73" t="s">
        <v>22</v>
      </c>
      <c r="D30" s="67" t="s">
        <v>64</v>
      </c>
      <c r="E30" s="81">
        <v>0.6</v>
      </c>
      <c r="F30" s="81">
        <v>-1.6531297564506501E-2</v>
      </c>
      <c r="G30" s="81">
        <v>0.234416512727737</v>
      </c>
      <c r="H30" s="81">
        <v>0.34058912467956498</v>
      </c>
      <c r="I30" s="81">
        <v>1.3486681878566701E-2</v>
      </c>
      <c r="J30" s="81">
        <v>3.2808113098144499E-2</v>
      </c>
    </row>
    <row r="31" spans="1:10" ht="15" customHeight="1" x14ac:dyDescent="0.35">
      <c r="C31" s="73" t="s">
        <v>35</v>
      </c>
      <c r="D31" s="67" t="s">
        <v>65</v>
      </c>
      <c r="E31" s="81">
        <v>0.62</v>
      </c>
      <c r="F31" s="81">
        <v>-1.69283553957939E-2</v>
      </c>
      <c r="G31" s="81">
        <v>0.25280470657348603</v>
      </c>
      <c r="H31" s="81">
        <v>0.328186027526855</v>
      </c>
      <c r="I31" s="81">
        <v>1.4781565964222001E-2</v>
      </c>
      <c r="J31" s="81">
        <v>4.4852725982666E-2</v>
      </c>
    </row>
  </sheetData>
  <pageMargins left="0.7" right="0.7" top="0.75" bottom="0.75" header="0.3" footer="0.3"/>
  <pageSetup paperSize="9" orientation="portrait" horizontalDpi="90" verticalDpi="90" r:id="rId1"/>
  <ignoredErrors>
    <ignoredError sqref="B11 B6:B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autoPageBreaks="0"/>
  </sheetPr>
  <dimension ref="A1:E2261"/>
  <sheetViews>
    <sheetView showGridLines="0" zoomScale="83" zoomScaleNormal="83" workbookViewId="0">
      <selection activeCell="B9" sqref="B9"/>
    </sheetView>
  </sheetViews>
  <sheetFormatPr defaultColWidth="9.453125" defaultRowHeight="15" customHeight="1" x14ac:dyDescent="0.3"/>
  <cols>
    <col min="1" max="2" width="1.81640625" style="5" customWidth="1"/>
    <col min="3" max="3" width="97.54296875" style="5" bestFit="1" customWidth="1"/>
    <col min="4" max="4" width="30.81640625" style="12" bestFit="1" customWidth="1"/>
    <col min="5" max="5" width="10.81640625" style="41" hidden="1" customWidth="1"/>
    <col min="6" max="16384" width="9.453125" style="5"/>
  </cols>
  <sheetData>
    <row r="1" spans="2:5" s="4" customFormat="1" ht="15" customHeight="1" x14ac:dyDescent="0.35">
      <c r="C1" s="2"/>
      <c r="D1" s="9" t="s">
        <v>137</v>
      </c>
      <c r="E1" s="38"/>
    </row>
    <row r="2" spans="2:5" ht="15" customHeight="1" x14ac:dyDescent="0.35">
      <c r="C2" s="2"/>
      <c r="D2" s="10"/>
      <c r="E2" s="38"/>
    </row>
    <row r="3" spans="2:5" ht="15" customHeight="1" x14ac:dyDescent="0.35">
      <c r="C3" s="2"/>
      <c r="D3" s="10"/>
      <c r="E3" s="38"/>
    </row>
    <row r="4" spans="2:5" ht="8.15" customHeight="1" x14ac:dyDescent="0.35">
      <c r="C4" s="2"/>
      <c r="D4" s="10"/>
      <c r="E4" s="38"/>
    </row>
    <row r="5" spans="2:5" ht="15" customHeight="1" x14ac:dyDescent="0.35">
      <c r="B5" s="79" t="s">
        <v>134</v>
      </c>
      <c r="C5" s="75"/>
      <c r="D5" s="11"/>
      <c r="E5" s="39"/>
    </row>
    <row r="6" spans="2:5" ht="8.15" customHeight="1" x14ac:dyDescent="0.35">
      <c r="B6" s="1"/>
      <c r="D6" s="11"/>
      <c r="E6" s="39"/>
    </row>
    <row r="7" spans="2:5" ht="15" customHeight="1" x14ac:dyDescent="0.25">
      <c r="B7" s="54" t="s">
        <v>154</v>
      </c>
      <c r="D7" s="5"/>
      <c r="E7" s="40"/>
    </row>
    <row r="8" spans="2:5" ht="8.15" customHeight="1" x14ac:dyDescent="0.35">
      <c r="B8" s="13"/>
      <c r="D8" s="5"/>
      <c r="E8" s="40"/>
    </row>
    <row r="9" spans="2:5" ht="15" customHeight="1" x14ac:dyDescent="0.25">
      <c r="B9" s="64" t="s">
        <v>138</v>
      </c>
      <c r="D9" s="5"/>
      <c r="E9" s="40"/>
    </row>
    <row r="10" spans="2:5" s="12" customFormat="1" ht="8.15" customHeight="1" x14ac:dyDescent="0.3">
      <c r="C10" s="20"/>
      <c r="D10" s="3"/>
      <c r="E10" s="41"/>
    </row>
    <row r="11" spans="2:5" s="16" customFormat="1" ht="15" customHeight="1" x14ac:dyDescent="0.35">
      <c r="C11" s="21" t="str">
        <f t="shared" ref="C11:C80" ca="1" si="0">HYPERLINK("#"&amp;E11,INDIRECT(E11))</f>
        <v>Table I.1.1  •  Projections of Banco de Portugal for 2022-24</v>
      </c>
      <c r="D11" s="9"/>
      <c r="E11" s="39" t="s">
        <v>949</v>
      </c>
    </row>
    <row r="12" spans="2:5" s="16" customFormat="1" ht="15" customHeight="1" x14ac:dyDescent="0.35">
      <c r="C12" s="21" t="str">
        <f t="shared" ca="1" si="0"/>
        <v>Chart I.1.1  •  Inflation</v>
      </c>
      <c r="D12" s="9"/>
      <c r="E12" s="39" t="s">
        <v>950</v>
      </c>
    </row>
    <row r="13" spans="2:5" s="16" customFormat="1" ht="15" customHeight="1" x14ac:dyDescent="0.35">
      <c r="C13" s="199" t="s">
        <v>1004</v>
      </c>
      <c r="D13" s="9" t="s">
        <v>993</v>
      </c>
      <c r="E13" s="39" t="s">
        <v>951</v>
      </c>
    </row>
    <row r="14" spans="2:5" s="16" customFormat="1" ht="15" customHeight="1" x14ac:dyDescent="0.35">
      <c r="C14" s="199" t="s">
        <v>1005</v>
      </c>
      <c r="D14" s="9" t="s">
        <v>993</v>
      </c>
      <c r="E14" s="39" t="s">
        <v>952</v>
      </c>
    </row>
    <row r="15" spans="2:5" s="16" customFormat="1" ht="15" customHeight="1" x14ac:dyDescent="0.35">
      <c r="C15" s="199" t="s">
        <v>1006</v>
      </c>
      <c r="D15" s="9" t="s">
        <v>993</v>
      </c>
      <c r="E15" s="39" t="s">
        <v>953</v>
      </c>
    </row>
    <row r="16" spans="2:5" s="16" customFormat="1" ht="15" customHeight="1" x14ac:dyDescent="0.35">
      <c r="C16" s="199" t="s">
        <v>1007</v>
      </c>
      <c r="D16" s="9" t="s">
        <v>993</v>
      </c>
      <c r="E16" s="39" t="s">
        <v>954</v>
      </c>
    </row>
    <row r="17" spans="3:5" s="16" customFormat="1" ht="15" customHeight="1" x14ac:dyDescent="0.35">
      <c r="C17" s="199" t="s">
        <v>1008</v>
      </c>
      <c r="D17" s="9" t="s">
        <v>993</v>
      </c>
      <c r="E17" s="39" t="s">
        <v>955</v>
      </c>
    </row>
    <row r="18" spans="3:5" s="16" customFormat="1" ht="15" customHeight="1" x14ac:dyDescent="0.35">
      <c r="C18" s="199" t="s">
        <v>1009</v>
      </c>
      <c r="D18" s="9" t="s">
        <v>993</v>
      </c>
      <c r="E18" s="39" t="s">
        <v>956</v>
      </c>
    </row>
    <row r="19" spans="3:5" s="16" customFormat="1" ht="15" customHeight="1" x14ac:dyDescent="0.35">
      <c r="C19" s="199" t="s">
        <v>1010</v>
      </c>
      <c r="D19" s="9" t="s">
        <v>993</v>
      </c>
      <c r="E19" s="39" t="s">
        <v>957</v>
      </c>
    </row>
    <row r="20" spans="3:5" s="16" customFormat="1" ht="15" customHeight="1" x14ac:dyDescent="0.35">
      <c r="C20" s="199" t="s">
        <v>1011</v>
      </c>
      <c r="D20" s="9" t="s">
        <v>993</v>
      </c>
      <c r="E20" s="39" t="s">
        <v>958</v>
      </c>
    </row>
    <row r="21" spans="3:5" s="16" customFormat="1" ht="15" customHeight="1" x14ac:dyDescent="0.35">
      <c r="C21" s="199" t="s">
        <v>1012</v>
      </c>
      <c r="D21" s="9" t="s">
        <v>993</v>
      </c>
      <c r="E21" s="39" t="s">
        <v>959</v>
      </c>
    </row>
    <row r="22" spans="3:5" s="16" customFormat="1" ht="15" customHeight="1" x14ac:dyDescent="0.35">
      <c r="C22" s="21" t="str">
        <f t="shared" ca="1" si="0"/>
        <v>Chart I.1.11  •  Transactions in dwellings versus new housing loans</v>
      </c>
      <c r="D22" s="9"/>
      <c r="E22" s="39" t="s">
        <v>960</v>
      </c>
    </row>
    <row r="23" spans="3:5" s="16" customFormat="1" ht="15" customHeight="1" x14ac:dyDescent="0.35">
      <c r="C23" s="21" t="str">
        <f t="shared" ca="1" si="0"/>
        <v>Chart I.1.12  •  Average change of the last 12 months of New Housing Construction Costs Index</v>
      </c>
      <c r="D23" s="9"/>
      <c r="E23" s="39" t="s">
        <v>961</v>
      </c>
    </row>
    <row r="24" spans="3:5" s="16" customFormat="1" ht="15" customHeight="1" x14ac:dyDescent="0.35">
      <c r="C24" s="21" t="str">
        <f t="shared" ca="1" si="0"/>
        <v>Chart I.1.13  •  Valuation measures of house prices in Portugal</v>
      </c>
      <c r="D24" s="9"/>
      <c r="E24" s="39" t="s">
        <v>962</v>
      </c>
    </row>
    <row r="25" spans="3:5" s="16" customFormat="1" ht="15" customHeight="1" x14ac:dyDescent="0.35">
      <c r="C25" s="21" t="str">
        <f t="shared" ca="1" si="0"/>
        <v>Chart I.1.14  •  Cumulative change in house prices and in the stock of housing loans for the euro area countries</v>
      </c>
      <c r="D25" s="9"/>
      <c r="E25" s="39" t="s">
        <v>963</v>
      </c>
    </row>
    <row r="26" spans="3:5" s="16" customFormat="1" ht="15" customHeight="1" x14ac:dyDescent="0.35">
      <c r="C26" s="21" t="str">
        <f t="shared" ca="1" si="0"/>
        <v>Chart I.1.15  •  Developments in commercial real estate assets valuations per segment</v>
      </c>
      <c r="D26" s="9"/>
      <c r="E26" s="39" t="s">
        <v>964</v>
      </c>
    </row>
    <row r="27" spans="3:5" s="16" customFormat="1" ht="15" customHeight="1" x14ac:dyDescent="0.35">
      <c r="C27" s="21" t="str">
        <f t="shared" ca="1" si="0"/>
        <v>Chart I.1.16  •  View of Current Market Valuation Levels of commercial real estate in Portugal and the euro area</v>
      </c>
      <c r="D27" s="9"/>
      <c r="E27" s="39" t="s">
        <v>965</v>
      </c>
    </row>
    <row r="28" spans="3:5" s="16" customFormat="1" ht="15" customHeight="1" x14ac:dyDescent="0.35">
      <c r="C28" s="21" t="str">
        <f t="shared" ca="1" si="0"/>
        <v>Chart I.1.17  •  Loans to NFC collateralized by real estate in Portugal and in the euro area - September 2021</v>
      </c>
      <c r="D28" s="9"/>
      <c r="E28" s="39" t="s">
        <v>966</v>
      </c>
    </row>
    <row r="29" spans="3:5" s="16" customFormat="1" ht="15" customHeight="1" x14ac:dyDescent="0.35">
      <c r="C29" s="21" t="str">
        <f t="shared" ca="1" si="0"/>
        <v xml:space="preserve">Chart I.1.18  •   Profitability ratio (EBITDA/Total assets), by sector of activity </v>
      </c>
      <c r="D29" s="9"/>
      <c r="E29" s="39" t="s">
        <v>967</v>
      </c>
    </row>
    <row r="30" spans="3:5" s="16" customFormat="1" ht="15" customHeight="1" x14ac:dyDescent="0.35">
      <c r="C30" s="21" t="str">
        <f t="shared" ca="1" si="0"/>
        <v xml:space="preserve">Chart I.1.19  •  Interest coverage ratio, by sector of activity </v>
      </c>
      <c r="D30" s="9"/>
      <c r="E30" s="39" t="s">
        <v>968</v>
      </c>
    </row>
    <row r="31" spans="3:5" s="16" customFormat="1" ht="15" customHeight="1" x14ac:dyDescent="0.35">
      <c r="C31" s="21" t="str">
        <f t="shared" ca="1" si="0"/>
        <v>Chart I.1.20  •  Contributions to the changes in NFC's indebtedness ratio</v>
      </c>
      <c r="D31" s="9"/>
      <c r="E31" s="39" t="s">
        <v>969</v>
      </c>
    </row>
    <row r="32" spans="3:5" s="16" customFormat="1" ht="15" customHeight="1" x14ac:dyDescent="0.35">
      <c r="C32" s="21" t="str">
        <f t="shared" ca="1" si="0"/>
        <v>Table I.1.2   •  Contributions to the net flow of loans to NFCs (quarterly)</v>
      </c>
      <c r="D32" s="9"/>
      <c r="E32" s="39" t="s">
        <v>970</v>
      </c>
    </row>
    <row r="33" spans="3:5" s="16" customFormat="1" ht="15" customHeight="1" x14ac:dyDescent="0.35">
      <c r="C33" s="21" t="str">
        <f t="shared" ca="1" si="0"/>
        <v>Chart I.1.21  •  Contributions to the changes in NFCs debt net of deposits</v>
      </c>
      <c r="D33" s="9"/>
      <c r="E33" s="39" t="s">
        <v>971</v>
      </c>
    </row>
    <row r="34" spans="3:5" s="16" customFormat="1" ht="15" customHeight="1" x14ac:dyDescent="0.35">
      <c r="C34" s="21" t="str">
        <f t="shared" ca="1" si="0"/>
        <v>Chart I.1.22  •  Change in NFC deposits with G8, in 2020 and 2021 , by sector of activity</v>
      </c>
      <c r="D34" s="9"/>
      <c r="E34" s="39" t="s">
        <v>972</v>
      </c>
    </row>
    <row r="35" spans="3:5" s="16" customFormat="1" ht="15" customHeight="1" x14ac:dyDescent="0.35">
      <c r="C35" s="21" t="str">
        <f t="shared" ca="1" si="0"/>
        <v>Chart I.1.23  •  Households disposable income</v>
      </c>
      <c r="D35" s="9"/>
      <c r="E35" s="39" t="s">
        <v>973</v>
      </c>
    </row>
    <row r="36" spans="3:5" s="16" customFormat="1" ht="15" customHeight="1" x14ac:dyDescent="0.35">
      <c r="C36" s="21" t="str">
        <f t="shared" ca="1" si="0"/>
        <v>Table I.1.4  •  Source and application of household funds</v>
      </c>
      <c r="D36" s="9"/>
      <c r="E36" s="39" t="s">
        <v>974</v>
      </c>
    </row>
    <row r="37" spans="3:5" s="16" customFormat="1" ht="15" customHeight="1" x14ac:dyDescent="0.35">
      <c r="C37" s="21" t="str">
        <f t="shared" ca="1" si="0"/>
        <v>Chart I.1.24  •  Evolution of the indebtedness ratio of households in the euro area and in Portugal</v>
      </c>
      <c r="D37" s="9"/>
      <c r="E37" s="39" t="s">
        <v>975</v>
      </c>
    </row>
    <row r="38" spans="3:5" s="16" customFormat="1" ht="15" customHeight="1" x14ac:dyDescent="0.35">
      <c r="C38" s="21" t="str">
        <f t="shared" ca="1" si="0"/>
        <v xml:space="preserve">Chart I.1.25  •  Contributions to the change in public debt </v>
      </c>
      <c r="D38" s="9"/>
      <c r="E38" s="39" t="s">
        <v>976</v>
      </c>
    </row>
    <row r="39" spans="3:5" s="16" customFormat="1" ht="15" customHeight="1" x14ac:dyDescent="0.35">
      <c r="C39" s="21" t="str">
        <f t="shared" ca="1" si="0"/>
        <v>Chart I.1.26  •  Projections for the evolution of public debt</v>
      </c>
      <c r="D39" s="9"/>
      <c r="E39" s="39" t="s">
        <v>977</v>
      </c>
    </row>
    <row r="40" spans="3:5" s="16" customFormat="1" ht="15" customHeight="1" x14ac:dyDescent="0.35">
      <c r="C40" s="21" t="str">
        <f t="shared" ca="1" si="0"/>
        <v>Chart I.1.27  •  Cost and maturity of public debt</v>
      </c>
      <c r="D40" s="9"/>
      <c r="E40" s="39" t="s">
        <v>978</v>
      </c>
    </row>
    <row r="41" spans="3:5" s="16" customFormat="1" ht="15" customHeight="1" x14ac:dyDescent="0.35">
      <c r="C41" s="21" t="str">
        <f t="shared" ca="1" si="0"/>
        <v>Chart I.1.28  •  Structure of Portuguese public debt holders</v>
      </c>
      <c r="D41" s="9"/>
      <c r="E41" s="39" t="s">
        <v>979</v>
      </c>
    </row>
    <row r="42" spans="3:5" s="16" customFormat="1" ht="15" customHeight="1" x14ac:dyDescent="0.35">
      <c r="C42" s="21" t="str">
        <f t="shared" ca="1" si="0"/>
        <v>Chart I.1.29  •  Relative size of the financial system subsectors and direct interlinkages - Portugal and euro area</v>
      </c>
      <c r="D42" s="9"/>
      <c r="E42" s="39" t="s">
        <v>980</v>
      </c>
    </row>
    <row r="43" spans="3:5" s="16" customFormat="1" ht="15" customHeight="1" x14ac:dyDescent="0.35">
      <c r="C43" s="21" t="str">
        <f t="shared" ca="1" si="0"/>
        <v>Chart I.1.30  •  Asset quality evolution</v>
      </c>
      <c r="D43" s="9"/>
      <c r="E43" s="39" t="s">
        <v>981</v>
      </c>
    </row>
    <row r="44" spans="3:5" s="16" customFormat="1" ht="15" customHeight="1" x14ac:dyDescent="0.35">
      <c r="C44" s="21" t="str">
        <f t="shared" ca="1" si="0"/>
        <v>Chart I.1.31  •  Percentage and amount of fixed-rate loans</v>
      </c>
      <c r="D44" s="9"/>
      <c r="E44" s="39" t="s">
        <v>982</v>
      </c>
    </row>
    <row r="45" spans="3:5" s="16" customFormat="1" ht="15" customHeight="1" x14ac:dyDescent="0.35">
      <c r="C45" s="9" t="s">
        <v>990</v>
      </c>
      <c r="D45" s="9" t="s">
        <v>993</v>
      </c>
      <c r="E45" s="39" t="s">
        <v>983</v>
      </c>
    </row>
    <row r="46" spans="3:5" s="16" customFormat="1" ht="15" customHeight="1" x14ac:dyDescent="0.35">
      <c r="C46" s="9" t="s">
        <v>991</v>
      </c>
      <c r="D46" s="9" t="s">
        <v>993</v>
      </c>
      <c r="E46" s="39" t="s">
        <v>984</v>
      </c>
    </row>
    <row r="47" spans="3:5" s="16" customFormat="1" ht="15" customHeight="1" x14ac:dyDescent="0.35">
      <c r="C47" s="9" t="s">
        <v>992</v>
      </c>
      <c r="D47" s="9" t="s">
        <v>993</v>
      </c>
      <c r="E47" s="39" t="s">
        <v>985</v>
      </c>
    </row>
    <row r="48" spans="3:5" s="16" customFormat="1" ht="15" customHeight="1" x14ac:dyDescent="0.35">
      <c r="C48" s="21" t="str">
        <f t="shared" ca="1" si="0"/>
        <v>Chart I.1.35  •  Domestic Systemic Risk Indicator</v>
      </c>
      <c r="D48" s="9"/>
      <c r="E48" s="39" t="s">
        <v>986</v>
      </c>
    </row>
    <row r="49" spans="2:5" s="16" customFormat="1" ht="15" customHeight="1" x14ac:dyDescent="0.35">
      <c r="C49" s="21" t="str">
        <f t="shared" ca="1" si="0"/>
        <v>Chart I.1.36  •  Distribution of new credit for 
house purchases by LTV ratio</v>
      </c>
      <c r="D49" s="9"/>
      <c r="E49" s="39" t="s">
        <v>987</v>
      </c>
    </row>
    <row r="50" spans="2:5" s="16" customFormat="1" ht="15" customHeight="1" x14ac:dyDescent="0.35">
      <c r="C50" s="21" t="str">
        <f t="shared" ca="1" si="0"/>
        <v>Chart I.1.37  •  Distribution of the actual DSTI ratio for new loans to households</v>
      </c>
      <c r="D50" s="9"/>
      <c r="E50" s="39" t="s">
        <v>988</v>
      </c>
    </row>
    <row r="51" spans="2:5" s="16" customFormat="1" ht="15" customHeight="1" x14ac:dyDescent="0.35">
      <c r="C51" s="21" t="str">
        <f t="shared" ca="1" si="0"/>
        <v>Chart I.1.38  •  Maximum maturity limits and annual average maturity of new credit for house purchase by country</v>
      </c>
      <c r="D51" s="9"/>
      <c r="E51" s="39" t="s">
        <v>989</v>
      </c>
    </row>
    <row r="52" spans="2:5" s="15" customFormat="1" ht="8.15" customHeight="1" x14ac:dyDescent="0.35">
      <c r="C52" s="21"/>
      <c r="D52" s="9"/>
      <c r="E52" s="39"/>
    </row>
    <row r="53" spans="2:5" s="16" customFormat="1" ht="15" customHeight="1" x14ac:dyDescent="0.35">
      <c r="B53" s="64" t="s">
        <v>132</v>
      </c>
      <c r="C53" s="21"/>
      <c r="D53" s="9"/>
      <c r="E53" s="39"/>
    </row>
    <row r="54" spans="2:5" s="16" customFormat="1" ht="8.15" customHeight="1" x14ac:dyDescent="0.35">
      <c r="C54" s="21"/>
      <c r="D54" s="9"/>
      <c r="E54" s="39"/>
    </row>
    <row r="55" spans="2:5" s="16" customFormat="1" ht="15" customHeight="1" x14ac:dyDescent="0.35">
      <c r="C55" s="21" t="str">
        <f t="shared" ca="1" si="0"/>
        <v>Chart I.2.1  •  ROA and Recurring operating result</v>
      </c>
      <c r="D55" s="9"/>
      <c r="E55" s="39" t="s">
        <v>146</v>
      </c>
    </row>
    <row r="56" spans="2:5" s="16" customFormat="1" ht="15" customHeight="1" x14ac:dyDescent="0.35">
      <c r="C56" s="21" t="str">
        <f t="shared" ca="1" si="0"/>
        <v>Table I.2.1  •  Profitability</v>
      </c>
      <c r="D56" s="9"/>
      <c r="E56" s="39" t="s">
        <v>712</v>
      </c>
    </row>
    <row r="57" spans="2:5" s="16" customFormat="1" ht="15" customHeight="1" x14ac:dyDescent="0.35">
      <c r="C57" s="21" t="str">
        <f t="shared" ca="1" si="0"/>
        <v>Chart I.2.2  •  Cost-to-core-income and loan loss charge</v>
      </c>
      <c r="D57" s="9"/>
      <c r="E57" s="39" t="s">
        <v>713</v>
      </c>
    </row>
    <row r="58" spans="2:5" s="16" customFormat="1" ht="15" customHeight="1" x14ac:dyDescent="0.35">
      <c r="C58" s="21" t="str">
        <f t="shared" ca="1" si="0"/>
        <v>Table I.2.2  •  Profitability - International comparison</v>
      </c>
      <c r="D58" s="9"/>
      <c r="E58" s="39" t="s">
        <v>714</v>
      </c>
    </row>
    <row r="59" spans="2:5" s="16" customFormat="1" ht="15" customHeight="1" x14ac:dyDescent="0.35">
      <c r="C59" s="21" t="str">
        <f t="shared" ca="1" si="0"/>
        <v>Chart I.2.3  •  Annual rate of change of bank loans to households</v>
      </c>
      <c r="D59" s="9"/>
      <c r="E59" s="39" t="s">
        <v>715</v>
      </c>
    </row>
    <row r="60" spans="2:5" s="16" customFormat="1" ht="15" customHeight="1" x14ac:dyDescent="0.35">
      <c r="C60" s="198" t="str">
        <f t="shared" ca="1" si="0"/>
        <v>Table I.2.3  •  Annual rates of change of bank loans to NFC - domestic activity</v>
      </c>
      <c r="D60" s="9"/>
      <c r="E60" s="39" t="s">
        <v>716</v>
      </c>
    </row>
    <row r="61" spans="2:5" s="16" customFormat="1" ht="15" customHeight="1" x14ac:dyDescent="0.35">
      <c r="C61" s="198" t="str">
        <f t="shared" ca="1" si="0"/>
        <v>Chart I.2.4  •  Annual rate of change of bank loans to NFC</v>
      </c>
      <c r="D61" s="9"/>
      <c r="E61" s="39" t="s">
        <v>717</v>
      </c>
    </row>
    <row r="62" spans="2:5" s="16" customFormat="1" ht="15" customHeight="1" x14ac:dyDescent="0.35">
      <c r="C62" s="21" t="str">
        <f t="shared" ca="1" si="0"/>
        <v>Table I.2.4  •  Loans to NFC, by credit risk class</v>
      </c>
      <c r="D62" s="9"/>
      <c r="E62" s="39" t="s">
        <v>718</v>
      </c>
    </row>
    <row r="63" spans="2:5" s="16" customFormat="1" ht="15" customHeight="1" x14ac:dyDescent="0.35">
      <c r="C63" s="21" t="str">
        <f t="shared" ca="1" si="0"/>
        <v>Chart I.2.5  •  Contributions to the year-on-year rate of change of the stock of loans to NFCs, by credit risk class</v>
      </c>
      <c r="D63" s="9"/>
      <c r="E63" s="39" t="s">
        <v>719</v>
      </c>
    </row>
    <row r="64" spans="2:5" s="16" customFormat="1" ht="15" customHeight="1" x14ac:dyDescent="0.35">
      <c r="C64" s="21" t="str">
        <f t="shared" ca="1" si="0"/>
        <v>Chart I.2.6  •  New business to NFC, quarterly figures and share of new business with interest rate fixation period of over 1 year</v>
      </c>
      <c r="D64" s="9"/>
      <c r="E64" s="39" t="s">
        <v>720</v>
      </c>
    </row>
    <row r="65" spans="3:5" s="16" customFormat="1" ht="15" customHeight="1" x14ac:dyDescent="0.35">
      <c r="C65" s="21" t="str">
        <f t="shared" ca="1" si="0"/>
        <v>Table I.2.5  •  NFCs loan stock, by loan residual maturity</v>
      </c>
      <c r="D65" s="9"/>
      <c r="E65" s="39" t="s">
        <v>721</v>
      </c>
    </row>
    <row r="66" spans="3:5" s="16" customFormat="1" ht="15" customHeight="1" x14ac:dyDescent="0.35">
      <c r="C66" s="21" t="str">
        <f t="shared" ca="1" si="0"/>
        <v>Table I.2.6  •  NFCs loan stock, by loans' interest rate update frequency and loans' residual maturity</v>
      </c>
      <c r="D66" s="9"/>
      <c r="E66" s="39" t="s">
        <v>722</v>
      </c>
    </row>
    <row r="67" spans="3:5" s="16" customFormat="1" ht="15" customHeight="1" x14ac:dyDescent="0.35">
      <c r="C67" s="21" t="str">
        <f t="shared" ca="1" si="0"/>
        <v>Table I.2.7  •  Gross NPL ratio</v>
      </c>
      <c r="D67" s="9"/>
      <c r="E67" s="39" t="s">
        <v>723</v>
      </c>
    </row>
    <row r="68" spans="3:5" s="16" customFormat="1" ht="15" customHeight="1" x14ac:dyDescent="0.35">
      <c r="C68" s="21" t="str">
        <f t="shared" ca="1" si="0"/>
        <v>Table I.2.8  •  Gross NPL ratio – contributions to the evolution</v>
      </c>
      <c r="D68" s="9"/>
      <c r="E68" s="39" t="s">
        <v>724</v>
      </c>
    </row>
    <row r="69" spans="3:5" s="16" customFormat="1" ht="15" customHeight="1" x14ac:dyDescent="0.35">
      <c r="C69" s="21" t="str">
        <f t="shared" ca="1" si="0"/>
        <v>Table I.2.9  •  Gross NPL impairment coverage ratio</v>
      </c>
      <c r="D69" s="9"/>
      <c r="E69" s="39" t="s">
        <v>725</v>
      </c>
    </row>
    <row r="70" spans="3:5" s="16" customFormat="1" ht="15" customHeight="1" x14ac:dyDescent="0.35">
      <c r="C70" s="21" t="str">
        <f t="shared" ca="1" si="0"/>
        <v>Table I.2.10  •  Forborne loans ratio</v>
      </c>
      <c r="D70" s="9"/>
      <c r="E70" s="39" t="s">
        <v>726</v>
      </c>
    </row>
    <row r="71" spans="3:5" s="16" customFormat="1" ht="15" customHeight="1" x14ac:dyDescent="0.35">
      <c r="C71" s="21" t="str">
        <f t="shared" ca="1" si="0"/>
        <v>Chart I.2.7  •  Inter-stage loan transfers (net of outflows)</v>
      </c>
      <c r="D71" s="9"/>
      <c r="E71" s="39" t="s">
        <v>727</v>
      </c>
    </row>
    <row r="72" spans="3:5" s="16" customFormat="1" ht="15" customHeight="1" x14ac:dyDescent="0.35">
      <c r="C72" s="21" t="str">
        <f t="shared" ca="1" si="0"/>
        <v>Chart I.2.8  •  Banking system's assets</v>
      </c>
      <c r="D72" s="9"/>
      <c r="E72" s="39" t="s">
        <v>728</v>
      </c>
    </row>
    <row r="73" spans="3:5" s="16" customFormat="1" ht="15" customHeight="1" x14ac:dyDescent="0.35">
      <c r="C73" s="21" t="str">
        <f t="shared" ca="1" si="0"/>
        <v>Table I.2.11  •  Exposure to real estate</v>
      </c>
      <c r="D73" s="9"/>
      <c r="E73" s="39" t="s">
        <v>729</v>
      </c>
    </row>
    <row r="74" spans="3:5" s="16" customFormat="1" ht="15" customHeight="1" x14ac:dyDescent="0.35">
      <c r="C74" s="21" t="str">
        <f t="shared" ca="1" si="0"/>
        <v>Chart I.2.9  •  Current LTV of housing loans stock in 2021</v>
      </c>
      <c r="D74" s="9"/>
      <c r="E74" s="39" t="s">
        <v>730</v>
      </c>
    </row>
    <row r="75" spans="3:5" s="16" customFormat="1" ht="15" customHeight="1" x14ac:dyDescent="0.35">
      <c r="C75" s="21" t="str">
        <f t="shared" ca="1" si="0"/>
        <v>Table I.2.12  •  Sovereign debt securities by portfolio</v>
      </c>
      <c r="D75" s="9"/>
      <c r="E75" s="39" t="s">
        <v>731</v>
      </c>
    </row>
    <row r="76" spans="3:5" s="16" customFormat="1" ht="15" customHeight="1" x14ac:dyDescent="0.35">
      <c r="C76" s="21" t="str">
        <f t="shared" ca="1" si="0"/>
        <v>Table I.2.13  •  Sovereign debt securities - domestic activity</v>
      </c>
      <c r="D76" s="9"/>
      <c r="E76" s="39" t="s">
        <v>732</v>
      </c>
    </row>
    <row r="77" spans="3:5" s="16" customFormat="1" ht="15" customHeight="1" x14ac:dyDescent="0.35">
      <c r="C77" s="21" t="str">
        <f t="shared" ca="1" si="0"/>
        <v>Table I.2.14  •  Assets' funding struture</v>
      </c>
      <c r="D77" s="9"/>
      <c r="E77" s="39" t="s">
        <v>733</v>
      </c>
    </row>
    <row r="78" spans="3:5" s="16" customFormat="1" ht="15" customHeight="1" x14ac:dyDescent="0.35">
      <c r="C78" s="21" t="str">
        <f t="shared" ca="1" si="0"/>
        <v>Chart I.2.10  •  Liquid assets and liquidity coverage ratio (LCR)</v>
      </c>
      <c r="D78" s="9"/>
      <c r="E78" s="39" t="s">
        <v>734</v>
      </c>
    </row>
    <row r="79" spans="3:5" s="16" customFormat="1" ht="15" customHeight="1" x14ac:dyDescent="0.35">
      <c r="C79" s="21" t="str">
        <f t="shared" ca="1" si="0"/>
        <v>Chart I.2.11  •  Total own funds ratio - level and contributions to variation</v>
      </c>
      <c r="D79" s="9"/>
      <c r="E79" s="39" t="s">
        <v>735</v>
      </c>
    </row>
    <row r="80" spans="3:5" s="16" customFormat="1" ht="15" customHeight="1" x14ac:dyDescent="0.35">
      <c r="C80" s="21" t="str">
        <f t="shared" ca="1" si="0"/>
        <v>Table I.2.15  •  Risk weight</v>
      </c>
      <c r="D80" s="9"/>
      <c r="E80" s="39" t="s">
        <v>736</v>
      </c>
    </row>
    <row r="81" spans="2:5" s="16" customFormat="1" ht="8.15" customHeight="1" x14ac:dyDescent="0.35">
      <c r="C81" s="21"/>
      <c r="D81" s="19"/>
      <c r="E81" s="39"/>
    </row>
    <row r="82" spans="2:5" s="16" customFormat="1" ht="15" customHeight="1" x14ac:dyDescent="0.35">
      <c r="B82" s="64" t="s">
        <v>1000</v>
      </c>
      <c r="D82" s="19"/>
      <c r="E82" s="42"/>
    </row>
    <row r="83" spans="2:5" s="16" customFormat="1" ht="8.15" customHeight="1" x14ac:dyDescent="0.35">
      <c r="B83" s="65"/>
      <c r="D83" s="19"/>
      <c r="E83" s="42"/>
    </row>
    <row r="84" spans="2:5" s="16" customFormat="1" ht="15" customHeight="1" x14ac:dyDescent="0.35">
      <c r="C84" s="21" t="str">
        <f t="shared" ref="C84" ca="1" si="1">HYPERLINK("#"&amp;E84,INDIRECT(E84))</f>
        <v>Chart C1.1  •  Total Value Locked (TVL) in DeFi</v>
      </c>
      <c r="D84" s="9"/>
      <c r="E84" s="39" t="s">
        <v>148</v>
      </c>
    </row>
    <row r="85" spans="2:5" s="16" customFormat="1" ht="8.15" customHeight="1" x14ac:dyDescent="0.35">
      <c r="C85" s="21"/>
      <c r="D85" s="19"/>
      <c r="E85" s="39"/>
    </row>
    <row r="86" spans="2:5" s="16" customFormat="1" ht="15" customHeight="1" x14ac:dyDescent="0.35">
      <c r="B86" s="64" t="s">
        <v>503</v>
      </c>
      <c r="D86" s="19"/>
      <c r="E86" s="39"/>
    </row>
    <row r="87" spans="2:5" s="16" customFormat="1" ht="8.15" customHeight="1" x14ac:dyDescent="0.35">
      <c r="B87" s="65"/>
      <c r="D87" s="19"/>
      <c r="E87" s="39"/>
    </row>
    <row r="88" spans="2:5" s="16" customFormat="1" ht="15" customHeight="1" x14ac:dyDescent="0.35">
      <c r="C88" s="21" t="str">
        <f t="shared" ref="C88:C91" ca="1" si="2">HYPERLINK("#"&amp;E88,INDIRECT(E88))</f>
        <v>Chart C2.1  •  Estimate of the 10th percentile of the change in real house price in 2021</v>
      </c>
      <c r="D88" s="19"/>
      <c r="E88" s="39" t="s">
        <v>737</v>
      </c>
    </row>
    <row r="89" spans="2:5" s="16" customFormat="1" ht="15" customHeight="1" x14ac:dyDescent="0.35">
      <c r="C89" s="21" t="str">
        <f t="shared" ca="1" si="2"/>
        <v xml:space="preserve">Chart C2.2  •  Estimated distributions of the change in real house prices, in 2021 for the medium-term </v>
      </c>
      <c r="D89" s="19"/>
      <c r="E89" s="39" t="s">
        <v>738</v>
      </c>
    </row>
    <row r="90" spans="2:5" s="16" customFormat="1" ht="15" customHeight="1" x14ac:dyDescent="0.35">
      <c r="C90" s="21" t="str">
        <f t="shared" ca="1" si="2"/>
        <v>Chart C2.3  •  Out-of-sample projections for the 10th and 50th percentiles of the changes in real house prices, in 2021 Q4</v>
      </c>
      <c r="D90" s="19"/>
      <c r="E90" s="39" t="s">
        <v>739</v>
      </c>
    </row>
    <row r="91" spans="2:5" s="16" customFormat="1" ht="15" customHeight="1" x14ac:dyDescent="0.35">
      <c r="C91" s="21" t="str">
        <f t="shared" ca="1" si="2"/>
        <v>Chart C2.4  •  Estimated distributions of the change in real house prices, in 2021</v>
      </c>
      <c r="D91" s="19"/>
      <c r="E91" s="39" t="s">
        <v>740</v>
      </c>
    </row>
    <row r="92" spans="2:5" s="16" customFormat="1" ht="8.15" customHeight="1" x14ac:dyDescent="0.35">
      <c r="C92" s="21"/>
      <c r="D92" s="19"/>
      <c r="E92" s="39"/>
    </row>
    <row r="93" spans="2:5" s="16" customFormat="1" ht="15" customHeight="1" x14ac:dyDescent="0.35">
      <c r="B93" s="64" t="s">
        <v>1547</v>
      </c>
      <c r="D93" s="19"/>
      <c r="E93" s="39"/>
    </row>
    <row r="94" spans="2:5" s="16" customFormat="1" ht="8.15" customHeight="1" x14ac:dyDescent="0.35">
      <c r="B94" s="65"/>
      <c r="D94" s="19"/>
      <c r="E94" s="39"/>
    </row>
    <row r="95" spans="2:5" s="16" customFormat="1" ht="15" customHeight="1" x14ac:dyDescent="0.35">
      <c r="C95" s="21" t="str">
        <f t="shared" ref="C95:C97" ca="1" si="3">HYPERLINK("#"&amp;E95,INDIRECT(E95))</f>
        <v>Table C3.1  •  Non-performing loans that benefited from moratorium associated with NFC – consolidated basis</v>
      </c>
      <c r="D95" s="9"/>
      <c r="E95" s="39" t="s">
        <v>741</v>
      </c>
    </row>
    <row r="96" spans="2:5" s="16" customFormat="1" ht="15" customHeight="1" x14ac:dyDescent="0.35">
      <c r="C96" s="21" t="str">
        <f t="shared" ca="1" si="3"/>
        <v>Table C3.2  •  Stage 2 and forborne loans to NFC that benefited from moratorium – consolidated basis</v>
      </c>
      <c r="D96" s="19"/>
      <c r="E96" s="39" t="s">
        <v>742</v>
      </c>
    </row>
    <row r="97" spans="1:5" s="16" customFormat="1" ht="15" customHeight="1" x14ac:dyDescent="0.35">
      <c r="C97" s="21" t="str">
        <f t="shared" ca="1" si="3"/>
        <v>Table C3.3  •  G7 loans to NFCs and NPL ratios in March 2022</v>
      </c>
      <c r="D97" s="19"/>
      <c r="E97" s="39" t="s">
        <v>743</v>
      </c>
    </row>
    <row r="98" spans="1:5" s="16" customFormat="1" ht="8.15" customHeight="1" x14ac:dyDescent="0.35">
      <c r="C98" s="21"/>
      <c r="D98" s="19"/>
      <c r="E98" s="39"/>
    </row>
    <row r="99" spans="1:5" s="16" customFormat="1" ht="15" customHeight="1" x14ac:dyDescent="0.35">
      <c r="A99" s="74"/>
      <c r="B99" s="64" t="s">
        <v>1502</v>
      </c>
      <c r="D99" s="19"/>
      <c r="E99" s="39"/>
    </row>
    <row r="100" spans="1:5" s="16" customFormat="1" ht="8.15" customHeight="1" x14ac:dyDescent="0.35">
      <c r="B100" s="65"/>
      <c r="D100" s="19"/>
      <c r="E100" s="39"/>
    </row>
    <row r="101" spans="1:5" s="16" customFormat="1" ht="15" customHeight="1" x14ac:dyDescent="0.35">
      <c r="C101" s="21" t="str">
        <f t="shared" ref="C101:C103" ca="1" si="4">HYPERLINK("#"&amp;E101,INDIRECT(E101))</f>
        <v>Chart C4.1  •  Energy and commodity intensity in production and leverage ratio, by sector of activity</v>
      </c>
      <c r="D101" s="19"/>
      <c r="E101" s="39" t="s">
        <v>224</v>
      </c>
    </row>
    <row r="102" spans="1:5" s="16" customFormat="1" ht="15" customHeight="1" x14ac:dyDescent="0.35">
      <c r="C102" s="21" t="str">
        <f t="shared" ca="1" si="4"/>
        <v>Table C4.1  •  Stock of loans to NFCs (March 2022) - domestic activity</v>
      </c>
      <c r="D102" s="19"/>
      <c r="E102" s="39" t="s">
        <v>225</v>
      </c>
    </row>
    <row r="103" spans="1:5" s="16" customFormat="1" ht="15" customHeight="1" x14ac:dyDescent="0.35">
      <c r="C103" s="21" t="str">
        <f t="shared" ca="1" si="4"/>
        <v>Table C4.2  •  Breakdown of the stock of loans to NFCs (March 2022)</v>
      </c>
      <c r="D103" s="19"/>
      <c r="E103" s="39" t="s">
        <v>226</v>
      </c>
    </row>
    <row r="104" spans="1:5" s="16" customFormat="1" ht="8.15" customHeight="1" x14ac:dyDescent="0.35">
      <c r="C104" s="21"/>
      <c r="D104" s="19"/>
      <c r="E104" s="39"/>
    </row>
    <row r="105" spans="1:5" s="16" customFormat="1" ht="15" customHeight="1" x14ac:dyDescent="0.35">
      <c r="B105" s="64" t="s">
        <v>1519</v>
      </c>
      <c r="D105" s="19"/>
      <c r="E105" s="39"/>
    </row>
    <row r="106" spans="1:5" s="16" customFormat="1" ht="8.15" customHeight="1" x14ac:dyDescent="0.35">
      <c r="B106" s="65"/>
      <c r="D106" s="19"/>
      <c r="E106" s="39"/>
    </row>
    <row r="107" spans="1:5" s="16" customFormat="1" ht="15" customHeight="1" x14ac:dyDescent="0.35">
      <c r="C107" s="21" t="str">
        <f t="shared" ref="C107:C108" ca="1" si="5">HYPERLINK("#"&amp;E107,INDIRECT(E107))</f>
        <v>Chart C5.1  •  Loans to households that benefited from moratoria</v>
      </c>
      <c r="D107" s="19"/>
      <c r="E107" s="39" t="s">
        <v>483</v>
      </c>
    </row>
    <row r="108" spans="1:5" s="16" customFormat="1" ht="15" customHeight="1" x14ac:dyDescent="0.35">
      <c r="C108" s="21" t="str">
        <f t="shared" ca="1" si="5"/>
        <v>Table C5.1  •  Amount of loans associated with households with pre-pandemic default and/or households with current default in other agreements</v>
      </c>
      <c r="D108" s="19"/>
      <c r="E108" s="39" t="s">
        <v>484</v>
      </c>
    </row>
    <row r="109" spans="1:5" s="16" customFormat="1" ht="8.15" customHeight="1" x14ac:dyDescent="0.35">
      <c r="C109" s="21"/>
      <c r="D109" s="19"/>
      <c r="E109" s="39"/>
    </row>
    <row r="110" spans="1:5" s="16" customFormat="1" ht="8.15" customHeight="1" x14ac:dyDescent="0.35">
      <c r="C110" s="21"/>
      <c r="D110" s="19"/>
      <c r="E110" s="39"/>
    </row>
    <row r="111" spans="1:5" s="16" customFormat="1" ht="15" customHeight="1" x14ac:dyDescent="0.35">
      <c r="B111" s="64" t="s">
        <v>1536</v>
      </c>
      <c r="D111" s="19"/>
      <c r="E111" s="39"/>
    </row>
    <row r="112" spans="1:5" s="16" customFormat="1" ht="8.15" customHeight="1" x14ac:dyDescent="0.35">
      <c r="B112" s="65"/>
      <c r="D112" s="19"/>
      <c r="E112" s="39"/>
    </row>
    <row r="113" spans="2:5" s="16" customFormat="1" ht="15" customHeight="1" x14ac:dyDescent="0.35">
      <c r="C113" s="21" t="str">
        <f t="shared" ref="C113:C115" ca="1" si="6">HYPERLINK("#"&amp;E113,INDIRECT(E113))</f>
        <v>Chart C6.1  •  Carbon intensity of the economy and of the banking system's loan portfolio</v>
      </c>
      <c r="D113" s="19"/>
      <c r="E113" s="39" t="s">
        <v>744</v>
      </c>
    </row>
    <row r="114" spans="2:5" s="16" customFormat="1" ht="15" customHeight="1" x14ac:dyDescent="0.35">
      <c r="C114" s="21" t="str">
        <f t="shared" ca="1" si="6"/>
        <v>Table C6.1  •  Stock of loans to NFCs by CPRS and by quartile of economic and financial ratios</v>
      </c>
      <c r="D114" s="19"/>
      <c r="E114" s="39" t="s">
        <v>745</v>
      </c>
    </row>
    <row r="115" spans="2:5" s="16" customFormat="1" ht="15" customHeight="1" x14ac:dyDescent="0.35">
      <c r="C115" s="21" t="str">
        <f t="shared" ca="1" si="6"/>
        <v>Chart C6.2  •  Stock of loans to NFCs by credit risk class and by CPRS</v>
      </c>
      <c r="D115" s="19"/>
      <c r="E115" s="39" t="s">
        <v>746</v>
      </c>
    </row>
    <row r="116" spans="2:5" s="16" customFormat="1" ht="8.15" customHeight="1" x14ac:dyDescent="0.35">
      <c r="C116" s="21"/>
      <c r="D116" s="19"/>
      <c r="E116" s="39"/>
    </row>
    <row r="117" spans="2:5" s="16" customFormat="1" ht="15" customHeight="1" x14ac:dyDescent="0.35">
      <c r="B117" s="64" t="s">
        <v>994</v>
      </c>
      <c r="D117" s="19"/>
      <c r="E117" s="42"/>
    </row>
    <row r="118" spans="2:5" s="16" customFormat="1" ht="8.15" customHeight="1" x14ac:dyDescent="0.35">
      <c r="B118" s="65"/>
      <c r="D118" s="19"/>
      <c r="E118" s="42"/>
    </row>
    <row r="119" spans="2:5" s="16" customFormat="1" ht="15" customHeight="1" x14ac:dyDescent="0.35">
      <c r="C119" s="21" t="str">
        <f t="shared" ref="C119:C123" ca="1" si="7">HYPERLINK("#"&amp;E119,INDIRECT(E119))</f>
        <v>Table 1  •  Financial and macroeconomic scenarios</v>
      </c>
      <c r="D119" s="19"/>
      <c r="E119" s="39" t="s">
        <v>747</v>
      </c>
    </row>
    <row r="120" spans="2:5" s="16" customFormat="1" ht="15" customHeight="1" x14ac:dyDescent="0.35">
      <c r="C120" s="21" t="str">
        <f t="shared" ca="1" si="7"/>
        <v>Chart 1  •  Short term interest rate and portuguese 10-year sovereign debt yield</v>
      </c>
      <c r="D120" s="19"/>
      <c r="E120" s="39" t="s">
        <v>699</v>
      </c>
    </row>
    <row r="121" spans="2:5" s="16" customFormat="1" ht="15" customHeight="1" x14ac:dyDescent="0.35">
      <c r="C121" s="21" t="str">
        <f t="shared" ca="1" si="7"/>
        <v>Chart 2  •  Difference between scenarios of the CET 1 capital ratio</v>
      </c>
      <c r="D121" s="19"/>
      <c r="E121" s="39" t="s">
        <v>748</v>
      </c>
    </row>
    <row r="122" spans="2:5" s="16" customFormat="1" ht="15" customHeight="1" x14ac:dyDescent="0.35">
      <c r="C122" s="21" t="str">
        <f t="shared" ca="1" si="7"/>
        <v>Chart 3  •  Difference between scenarios of the interest rates on credits and deposits of clients</v>
      </c>
      <c r="D122" s="19"/>
      <c r="E122" s="39" t="s">
        <v>749</v>
      </c>
    </row>
    <row r="123" spans="2:5" s="16" customFormat="1" ht="15" customHeight="1" x14ac:dyDescent="0.35">
      <c r="C123" s="21" t="str">
        <f t="shared" ca="1" si="7"/>
        <v>Chart 4  •  Difference between scenarios of the accumulated flow of impairments</v>
      </c>
      <c r="D123" s="19"/>
      <c r="E123" s="39" t="s">
        <v>750</v>
      </c>
    </row>
    <row r="124" spans="2:5" s="14" customFormat="1" ht="8.15" customHeight="1" x14ac:dyDescent="0.35">
      <c r="C124" s="18"/>
      <c r="D124" s="19"/>
      <c r="E124" s="43"/>
    </row>
    <row r="125" spans="2:5" s="14" customFormat="1" ht="15" customHeight="1" x14ac:dyDescent="0.35">
      <c r="B125" s="64" t="s">
        <v>995</v>
      </c>
      <c r="D125" s="18"/>
      <c r="E125" s="43"/>
    </row>
    <row r="126" spans="2:5" s="14" customFormat="1" ht="8.15" customHeight="1" x14ac:dyDescent="0.35">
      <c r="B126" s="65"/>
      <c r="D126" s="18"/>
      <c r="E126" s="43"/>
    </row>
    <row r="127" spans="2:5" s="14" customFormat="1" ht="15" customHeight="1" x14ac:dyDescent="0.35">
      <c r="C127" s="21" t="str">
        <f t="shared" ref="C127:C131" ca="1" si="8">HYPERLINK("#"&amp;E127,INDIRECT(E127))</f>
        <v>Table 1  •  Descriptive statistics by country of the banks under analysis</v>
      </c>
      <c r="D127" s="18"/>
      <c r="E127" s="39" t="s">
        <v>751</v>
      </c>
    </row>
    <row r="128" spans="2:5" s="14" customFormat="1" ht="15" customHeight="1" x14ac:dyDescent="0.35">
      <c r="C128" s="21" t="str">
        <f t="shared" ca="1" si="8"/>
        <v>Table 2  •  Estimated risk premia</v>
      </c>
      <c r="D128" s="18"/>
      <c r="E128" s="39" t="s">
        <v>752</v>
      </c>
    </row>
    <row r="129" spans="3:5" s="14" customFormat="1" ht="15" customHeight="1" x14ac:dyDescent="0.35">
      <c r="C129" s="21" t="str">
        <f t="shared" ca="1" si="8"/>
        <v>Chart 1  •  Dispersion of the COE estimates and the median of the ROE</v>
      </c>
      <c r="D129" s="18"/>
      <c r="E129" s="39" t="s">
        <v>753</v>
      </c>
    </row>
    <row r="130" spans="3:5" s="14" customFormat="1" ht="15" customHeight="1" x14ac:dyDescent="0.35">
      <c r="C130" s="21" t="str">
        <f t="shared" ca="1" si="8"/>
        <v>Chart 2  •  COE estimates by quartile of total assets</v>
      </c>
      <c r="D130" s="18"/>
      <c r="E130" s="39" t="s">
        <v>754</v>
      </c>
    </row>
    <row r="131" spans="3:5" s="14" customFormat="1" ht="15" customHeight="1" x14ac:dyDescent="0.35">
      <c r="C131" s="21" t="str">
        <f t="shared" ca="1" si="8"/>
        <v>Table 3  •  Estimated parameters for the COE's equation</v>
      </c>
      <c r="D131" s="18"/>
      <c r="E131" s="39" t="s">
        <v>755</v>
      </c>
    </row>
    <row r="132" spans="3:5" s="14" customFormat="1" ht="15" customHeight="1" x14ac:dyDescent="0.35">
      <c r="C132" s="18"/>
      <c r="D132" s="18"/>
      <c r="E132" s="43"/>
    </row>
    <row r="133" spans="3:5" s="14" customFormat="1" ht="15" customHeight="1" x14ac:dyDescent="0.35">
      <c r="C133" s="18"/>
      <c r="D133" s="18"/>
      <c r="E133" s="43"/>
    </row>
    <row r="134" spans="3:5" s="14" customFormat="1" ht="15" customHeight="1" x14ac:dyDescent="0.35">
      <c r="C134" s="18"/>
      <c r="D134" s="18"/>
      <c r="E134" s="43"/>
    </row>
    <row r="135" spans="3:5" s="14" customFormat="1" ht="15" customHeight="1" x14ac:dyDescent="0.35">
      <c r="C135" s="18"/>
      <c r="D135" s="18"/>
      <c r="E135" s="43"/>
    </row>
    <row r="136" spans="3:5" s="14" customFormat="1" ht="15" customHeight="1" x14ac:dyDescent="0.35">
      <c r="C136" s="18"/>
      <c r="D136" s="18"/>
      <c r="E136" s="43"/>
    </row>
    <row r="137" spans="3:5" s="14" customFormat="1" ht="15" customHeight="1" x14ac:dyDescent="0.35">
      <c r="C137" s="18"/>
      <c r="D137" s="18"/>
      <c r="E137" s="43"/>
    </row>
    <row r="138" spans="3:5" s="14" customFormat="1" ht="15" customHeight="1" x14ac:dyDescent="0.35">
      <c r="C138" s="18"/>
      <c r="D138" s="18"/>
      <c r="E138" s="43"/>
    </row>
    <row r="139" spans="3:5" s="14" customFormat="1" ht="15" customHeight="1" x14ac:dyDescent="0.35">
      <c r="C139" s="18"/>
      <c r="D139" s="18"/>
      <c r="E139" s="43"/>
    </row>
    <row r="140" spans="3:5" s="14" customFormat="1" ht="15" customHeight="1" x14ac:dyDescent="0.35">
      <c r="C140" s="18"/>
      <c r="D140" s="18"/>
      <c r="E140" s="43"/>
    </row>
    <row r="141" spans="3:5" s="14" customFormat="1" ht="15" customHeight="1" x14ac:dyDescent="0.35">
      <c r="C141" s="18"/>
      <c r="D141" s="18"/>
      <c r="E141" s="43"/>
    </row>
    <row r="142" spans="3:5" s="14" customFormat="1" ht="15" customHeight="1" x14ac:dyDescent="0.35">
      <c r="C142" s="18"/>
      <c r="D142" s="18"/>
      <c r="E142" s="43"/>
    </row>
    <row r="143" spans="3:5" s="14" customFormat="1" ht="15" customHeight="1" x14ac:dyDescent="0.35">
      <c r="C143" s="18"/>
      <c r="D143" s="18"/>
      <c r="E143" s="43"/>
    </row>
    <row r="144" spans="3:5" s="14" customFormat="1" ht="15" customHeight="1" x14ac:dyDescent="0.35">
      <c r="C144" s="18"/>
      <c r="D144" s="18"/>
      <c r="E144" s="43"/>
    </row>
    <row r="145" spans="3:5" s="14" customFormat="1" ht="15" customHeight="1" x14ac:dyDescent="0.35">
      <c r="C145" s="18"/>
      <c r="D145" s="18"/>
      <c r="E145" s="43"/>
    </row>
    <row r="146" spans="3:5" s="14" customFormat="1" ht="15" customHeight="1" x14ac:dyDescent="0.35">
      <c r="C146" s="18"/>
      <c r="D146" s="18"/>
      <c r="E146" s="43"/>
    </row>
    <row r="147" spans="3:5" s="14" customFormat="1" ht="15" customHeight="1" x14ac:dyDescent="0.35">
      <c r="C147" s="18"/>
      <c r="D147" s="18"/>
      <c r="E147" s="43"/>
    </row>
    <row r="148" spans="3:5" s="14" customFormat="1" ht="15" customHeight="1" x14ac:dyDescent="0.35">
      <c r="C148" s="18"/>
      <c r="D148" s="18"/>
      <c r="E148" s="43"/>
    </row>
    <row r="149" spans="3:5" s="14" customFormat="1" ht="15" customHeight="1" x14ac:dyDescent="0.35">
      <c r="C149" s="18"/>
      <c r="D149" s="18"/>
      <c r="E149" s="43"/>
    </row>
    <row r="150" spans="3:5" s="14" customFormat="1" ht="15" customHeight="1" x14ac:dyDescent="0.35">
      <c r="C150" s="18"/>
      <c r="D150" s="18"/>
      <c r="E150" s="43"/>
    </row>
    <row r="151" spans="3:5" s="14" customFormat="1" ht="15" customHeight="1" x14ac:dyDescent="0.35">
      <c r="C151" s="18"/>
      <c r="D151" s="18"/>
      <c r="E151" s="43"/>
    </row>
    <row r="152" spans="3:5" s="14" customFormat="1" ht="15" customHeight="1" x14ac:dyDescent="0.35">
      <c r="C152" s="18"/>
      <c r="D152" s="18"/>
      <c r="E152" s="43"/>
    </row>
    <row r="153" spans="3:5" s="14" customFormat="1" ht="15" customHeight="1" x14ac:dyDescent="0.35">
      <c r="C153" s="18"/>
      <c r="D153" s="18"/>
      <c r="E153" s="43"/>
    </row>
    <row r="154" spans="3:5" s="14" customFormat="1" ht="15" customHeight="1" x14ac:dyDescent="0.35">
      <c r="C154" s="18"/>
      <c r="D154" s="18"/>
      <c r="E154" s="43"/>
    </row>
    <row r="155" spans="3:5" s="14" customFormat="1" ht="15" customHeight="1" x14ac:dyDescent="0.35">
      <c r="C155" s="18"/>
      <c r="D155" s="18"/>
      <c r="E155" s="43"/>
    </row>
    <row r="156" spans="3:5" s="14" customFormat="1" ht="15" customHeight="1" x14ac:dyDescent="0.35">
      <c r="C156" s="18"/>
      <c r="D156" s="18"/>
      <c r="E156" s="43"/>
    </row>
    <row r="157" spans="3:5" s="14" customFormat="1" ht="15" customHeight="1" x14ac:dyDescent="0.35">
      <c r="C157" s="18"/>
      <c r="D157" s="18"/>
      <c r="E157" s="43"/>
    </row>
    <row r="158" spans="3:5" s="14" customFormat="1" ht="15" customHeight="1" x14ac:dyDescent="0.35">
      <c r="C158" s="18"/>
      <c r="D158" s="18"/>
      <c r="E158" s="43"/>
    </row>
    <row r="159" spans="3:5" s="14" customFormat="1" ht="15" customHeight="1" x14ac:dyDescent="0.35">
      <c r="C159" s="18"/>
      <c r="D159" s="18"/>
      <c r="E159" s="43"/>
    </row>
    <row r="160" spans="3:5" s="14" customFormat="1" ht="15" customHeight="1" x14ac:dyDescent="0.35">
      <c r="C160" s="18"/>
      <c r="D160" s="18"/>
      <c r="E160" s="43"/>
    </row>
    <row r="161" spans="3:5" s="14" customFormat="1" ht="15" customHeight="1" x14ac:dyDescent="0.35">
      <c r="C161" s="18"/>
      <c r="D161" s="18"/>
      <c r="E161" s="43"/>
    </row>
    <row r="162" spans="3:5" s="14" customFormat="1" ht="15" customHeight="1" x14ac:dyDescent="0.35">
      <c r="C162" s="18"/>
      <c r="D162" s="18"/>
      <c r="E162" s="43"/>
    </row>
    <row r="163" spans="3:5" s="14" customFormat="1" ht="15" customHeight="1" x14ac:dyDescent="0.35">
      <c r="C163" s="18"/>
      <c r="D163" s="18"/>
      <c r="E163" s="43"/>
    </row>
    <row r="164" spans="3:5" s="14" customFormat="1" ht="15" customHeight="1" x14ac:dyDescent="0.35">
      <c r="C164" s="18"/>
      <c r="D164" s="18"/>
      <c r="E164" s="43"/>
    </row>
    <row r="165" spans="3:5" s="14" customFormat="1" ht="15" customHeight="1" x14ac:dyDescent="0.35">
      <c r="C165" s="18"/>
      <c r="D165" s="18"/>
      <c r="E165" s="43"/>
    </row>
    <row r="166" spans="3:5" s="14" customFormat="1" ht="15" customHeight="1" x14ac:dyDescent="0.35">
      <c r="C166" s="18"/>
      <c r="D166" s="18"/>
      <c r="E166" s="43"/>
    </row>
    <row r="167" spans="3:5" s="14" customFormat="1" ht="15" customHeight="1" x14ac:dyDescent="0.3">
      <c r="E167" s="44"/>
    </row>
    <row r="168" spans="3:5" s="14" customFormat="1" ht="15" customHeight="1" x14ac:dyDescent="0.3">
      <c r="E168" s="44"/>
    </row>
    <row r="169" spans="3:5" s="14" customFormat="1" ht="15" customHeight="1" x14ac:dyDescent="0.3">
      <c r="E169" s="44"/>
    </row>
    <row r="170" spans="3:5" s="14" customFormat="1" ht="15" customHeight="1" x14ac:dyDescent="0.3">
      <c r="E170" s="44"/>
    </row>
    <row r="171" spans="3:5" s="14" customFormat="1" ht="15" customHeight="1" x14ac:dyDescent="0.3">
      <c r="E171" s="44"/>
    </row>
    <row r="172" spans="3:5" s="14" customFormat="1" ht="15" customHeight="1" x14ac:dyDescent="0.3">
      <c r="E172" s="44"/>
    </row>
    <row r="173" spans="3:5" s="14" customFormat="1" ht="15" customHeight="1" x14ac:dyDescent="0.3">
      <c r="E173" s="44"/>
    </row>
    <row r="174" spans="3:5" s="14" customFormat="1" ht="15" customHeight="1" x14ac:dyDescent="0.3">
      <c r="E174" s="44"/>
    </row>
    <row r="175" spans="3:5" s="14" customFormat="1" ht="15" customHeight="1" x14ac:dyDescent="0.3">
      <c r="E175" s="44"/>
    </row>
    <row r="176" spans="3:5" s="14" customFormat="1" ht="15" customHeight="1" x14ac:dyDescent="0.3">
      <c r="E176" s="44"/>
    </row>
    <row r="177" spans="5:5" s="14" customFormat="1" ht="15" customHeight="1" x14ac:dyDescent="0.3">
      <c r="E177" s="44"/>
    </row>
    <row r="178" spans="5:5" s="14" customFormat="1" ht="15" customHeight="1" x14ac:dyDescent="0.3">
      <c r="E178" s="44"/>
    </row>
    <row r="179" spans="5:5" s="14" customFormat="1" ht="15" customHeight="1" x14ac:dyDescent="0.3">
      <c r="E179" s="44"/>
    </row>
    <row r="180" spans="5:5" s="14" customFormat="1" ht="15" customHeight="1" x14ac:dyDescent="0.3">
      <c r="E180" s="44"/>
    </row>
    <row r="181" spans="5:5" s="14" customFormat="1" ht="15" customHeight="1" x14ac:dyDescent="0.3">
      <c r="E181" s="44"/>
    </row>
    <row r="182" spans="5:5" s="14" customFormat="1" ht="15" customHeight="1" x14ac:dyDescent="0.3">
      <c r="E182" s="44"/>
    </row>
    <row r="183" spans="5:5" s="14" customFormat="1" ht="15" customHeight="1" x14ac:dyDescent="0.3">
      <c r="E183" s="44"/>
    </row>
    <row r="184" spans="5:5" s="14" customFormat="1" ht="15" customHeight="1" x14ac:dyDescent="0.3">
      <c r="E184" s="44"/>
    </row>
    <row r="185" spans="5:5" s="14" customFormat="1" ht="15" customHeight="1" x14ac:dyDescent="0.3">
      <c r="E185" s="44"/>
    </row>
    <row r="186" spans="5:5" s="14" customFormat="1" ht="15" customHeight="1" x14ac:dyDescent="0.3">
      <c r="E186" s="44"/>
    </row>
    <row r="187" spans="5:5" s="14" customFormat="1" ht="15" customHeight="1" x14ac:dyDescent="0.3">
      <c r="E187" s="44"/>
    </row>
    <row r="188" spans="5:5" s="14" customFormat="1" ht="15" customHeight="1" x14ac:dyDescent="0.3">
      <c r="E188" s="44"/>
    </row>
    <row r="189" spans="5:5" s="14" customFormat="1" ht="15" customHeight="1" x14ac:dyDescent="0.3">
      <c r="E189" s="44"/>
    </row>
    <row r="190" spans="5:5" s="14" customFormat="1" ht="15" customHeight="1" x14ac:dyDescent="0.3">
      <c r="E190" s="44"/>
    </row>
    <row r="191" spans="5:5" s="14" customFormat="1" ht="15" customHeight="1" x14ac:dyDescent="0.3">
      <c r="E191" s="44"/>
    </row>
    <row r="192" spans="5:5" s="14" customFormat="1" ht="15" customHeight="1" x14ac:dyDescent="0.3">
      <c r="E192" s="44"/>
    </row>
    <row r="193" spans="5:5" s="14" customFormat="1" ht="15" customHeight="1" x14ac:dyDescent="0.3">
      <c r="E193" s="44"/>
    </row>
    <row r="194" spans="5:5" s="14" customFormat="1" ht="15" customHeight="1" x14ac:dyDescent="0.3">
      <c r="E194" s="44"/>
    </row>
    <row r="195" spans="5:5" s="14" customFormat="1" ht="15" customHeight="1" x14ac:dyDescent="0.3">
      <c r="E195" s="44"/>
    </row>
    <row r="196" spans="5:5" s="14" customFormat="1" ht="15" customHeight="1" x14ac:dyDescent="0.3">
      <c r="E196" s="44"/>
    </row>
    <row r="197" spans="5:5" s="14" customFormat="1" ht="15" customHeight="1" x14ac:dyDescent="0.3">
      <c r="E197" s="44"/>
    </row>
    <row r="198" spans="5:5" s="14" customFormat="1" ht="15" customHeight="1" x14ac:dyDescent="0.3">
      <c r="E198" s="44"/>
    </row>
    <row r="199" spans="5:5" s="14" customFormat="1" ht="15" customHeight="1" x14ac:dyDescent="0.3">
      <c r="E199" s="44"/>
    </row>
    <row r="200" spans="5:5" s="14" customFormat="1" ht="15" customHeight="1" x14ac:dyDescent="0.3">
      <c r="E200" s="44"/>
    </row>
    <row r="201" spans="5:5" s="14" customFormat="1" ht="15" customHeight="1" x14ac:dyDescent="0.3">
      <c r="E201" s="44"/>
    </row>
    <row r="202" spans="5:5" s="14" customFormat="1" ht="15" customHeight="1" x14ac:dyDescent="0.3">
      <c r="E202" s="44"/>
    </row>
    <row r="203" spans="5:5" s="14" customFormat="1" ht="15" customHeight="1" x14ac:dyDescent="0.3">
      <c r="E203" s="44"/>
    </row>
    <row r="204" spans="5:5" s="14" customFormat="1" ht="15" customHeight="1" x14ac:dyDescent="0.3">
      <c r="E204" s="44"/>
    </row>
    <row r="205" spans="5:5" s="14" customFormat="1" ht="15" customHeight="1" x14ac:dyDescent="0.3">
      <c r="E205" s="44"/>
    </row>
    <row r="206" spans="5:5" s="14" customFormat="1" ht="15" customHeight="1" x14ac:dyDescent="0.3">
      <c r="E206" s="44"/>
    </row>
    <row r="207" spans="5:5" s="14" customFormat="1" ht="15" customHeight="1" x14ac:dyDescent="0.3">
      <c r="E207" s="44"/>
    </row>
    <row r="208" spans="5:5" s="14" customFormat="1" ht="15" customHeight="1" x14ac:dyDescent="0.3">
      <c r="E208" s="44"/>
    </row>
    <row r="209" spans="5:5" s="14" customFormat="1" ht="15" customHeight="1" x14ac:dyDescent="0.3">
      <c r="E209" s="44"/>
    </row>
    <row r="210" spans="5:5" s="14" customFormat="1" ht="15" customHeight="1" x14ac:dyDescent="0.3">
      <c r="E210" s="44"/>
    </row>
    <row r="211" spans="5:5" s="14" customFormat="1" ht="15" customHeight="1" x14ac:dyDescent="0.3">
      <c r="E211" s="44"/>
    </row>
    <row r="212" spans="5:5" s="14" customFormat="1" ht="15" customHeight="1" x14ac:dyDescent="0.3">
      <c r="E212" s="44"/>
    </row>
    <row r="213" spans="5:5" s="14" customFormat="1" ht="15" customHeight="1" x14ac:dyDescent="0.3">
      <c r="E213" s="44"/>
    </row>
    <row r="214" spans="5:5" s="14" customFormat="1" ht="15" customHeight="1" x14ac:dyDescent="0.3">
      <c r="E214" s="44"/>
    </row>
    <row r="215" spans="5:5" s="14" customFormat="1" ht="15" customHeight="1" x14ac:dyDescent="0.3">
      <c r="E215" s="44"/>
    </row>
    <row r="216" spans="5:5" s="14" customFormat="1" ht="15" customHeight="1" x14ac:dyDescent="0.3">
      <c r="E216" s="44"/>
    </row>
    <row r="217" spans="5:5" s="14" customFormat="1" ht="15" customHeight="1" x14ac:dyDescent="0.3">
      <c r="E217" s="44"/>
    </row>
    <row r="218" spans="5:5" s="14" customFormat="1" ht="15" customHeight="1" x14ac:dyDescent="0.3">
      <c r="E218" s="44"/>
    </row>
    <row r="219" spans="5:5" s="14" customFormat="1" ht="15" customHeight="1" x14ac:dyDescent="0.3">
      <c r="E219" s="44"/>
    </row>
    <row r="220" spans="5:5" s="14" customFormat="1" ht="15" customHeight="1" x14ac:dyDescent="0.3">
      <c r="E220" s="44"/>
    </row>
    <row r="221" spans="5:5" s="14" customFormat="1" ht="15" customHeight="1" x14ac:dyDescent="0.3">
      <c r="E221" s="44"/>
    </row>
    <row r="222" spans="5:5" s="14" customFormat="1" ht="15" customHeight="1" x14ac:dyDescent="0.3">
      <c r="E222" s="44"/>
    </row>
    <row r="223" spans="5:5" s="14" customFormat="1" ht="15" customHeight="1" x14ac:dyDescent="0.3">
      <c r="E223" s="44"/>
    </row>
    <row r="224" spans="5:5" s="14" customFormat="1" ht="15" customHeight="1" x14ac:dyDescent="0.3">
      <c r="E224" s="44"/>
    </row>
    <row r="225" spans="5:5" s="14" customFormat="1" ht="15" customHeight="1" x14ac:dyDescent="0.3">
      <c r="E225" s="44"/>
    </row>
    <row r="226" spans="5:5" s="14" customFormat="1" ht="15" customHeight="1" x14ac:dyDescent="0.3">
      <c r="E226" s="44"/>
    </row>
    <row r="227" spans="5:5" s="14" customFormat="1" ht="15" customHeight="1" x14ac:dyDescent="0.3">
      <c r="E227" s="44"/>
    </row>
    <row r="228" spans="5:5" s="14" customFormat="1" ht="15" customHeight="1" x14ac:dyDescent="0.3">
      <c r="E228" s="44"/>
    </row>
    <row r="229" spans="5:5" s="14" customFormat="1" ht="15" customHeight="1" x14ac:dyDescent="0.3">
      <c r="E229" s="44"/>
    </row>
    <row r="230" spans="5:5" s="14" customFormat="1" ht="15" customHeight="1" x14ac:dyDescent="0.3">
      <c r="E230" s="44"/>
    </row>
    <row r="231" spans="5:5" s="14" customFormat="1" ht="15" customHeight="1" x14ac:dyDescent="0.3">
      <c r="E231" s="44"/>
    </row>
    <row r="232" spans="5:5" s="14" customFormat="1" ht="15" customHeight="1" x14ac:dyDescent="0.3">
      <c r="E232" s="44"/>
    </row>
    <row r="233" spans="5:5" s="14" customFormat="1" ht="15" customHeight="1" x14ac:dyDescent="0.3">
      <c r="E233" s="44"/>
    </row>
    <row r="234" spans="5:5" s="14" customFormat="1" ht="15" customHeight="1" x14ac:dyDescent="0.3">
      <c r="E234" s="44"/>
    </row>
    <row r="235" spans="5:5" s="14" customFormat="1" ht="15" customHeight="1" x14ac:dyDescent="0.3">
      <c r="E235" s="44"/>
    </row>
    <row r="236" spans="5:5" s="14" customFormat="1" ht="15" customHeight="1" x14ac:dyDescent="0.3">
      <c r="E236" s="44"/>
    </row>
    <row r="237" spans="5:5" s="14" customFormat="1" ht="15" customHeight="1" x14ac:dyDescent="0.3">
      <c r="E237" s="44"/>
    </row>
    <row r="238" spans="5:5" s="14" customFormat="1" ht="15" customHeight="1" x14ac:dyDescent="0.3">
      <c r="E238" s="44"/>
    </row>
    <row r="239" spans="5:5" s="14" customFormat="1" ht="15" customHeight="1" x14ac:dyDescent="0.3">
      <c r="E239" s="44"/>
    </row>
    <row r="240" spans="5:5" s="14" customFormat="1" ht="15" customHeight="1" x14ac:dyDescent="0.3">
      <c r="E240" s="44"/>
    </row>
    <row r="241" spans="5:5" s="14" customFormat="1" ht="15" customHeight="1" x14ac:dyDescent="0.3">
      <c r="E241" s="44"/>
    </row>
    <row r="242" spans="5:5" s="14" customFormat="1" ht="15" customHeight="1" x14ac:dyDescent="0.3">
      <c r="E242" s="44"/>
    </row>
    <row r="243" spans="5:5" s="14" customFormat="1" ht="15" customHeight="1" x14ac:dyDescent="0.3">
      <c r="E243" s="44"/>
    </row>
    <row r="244" spans="5:5" s="14" customFormat="1" ht="15" customHeight="1" x14ac:dyDescent="0.3">
      <c r="E244" s="44"/>
    </row>
    <row r="245" spans="5:5" s="14" customFormat="1" ht="15" customHeight="1" x14ac:dyDescent="0.3">
      <c r="E245" s="44"/>
    </row>
    <row r="246" spans="5:5" s="14" customFormat="1" ht="15" customHeight="1" x14ac:dyDescent="0.3">
      <c r="E246" s="44"/>
    </row>
    <row r="247" spans="5:5" s="14" customFormat="1" ht="15" customHeight="1" x14ac:dyDescent="0.3">
      <c r="E247" s="44"/>
    </row>
    <row r="248" spans="5:5" s="14" customFormat="1" ht="15" customHeight="1" x14ac:dyDescent="0.3">
      <c r="E248" s="44"/>
    </row>
    <row r="249" spans="5:5" s="14" customFormat="1" ht="15" customHeight="1" x14ac:dyDescent="0.3">
      <c r="E249" s="44"/>
    </row>
    <row r="250" spans="5:5" s="14" customFormat="1" ht="15" customHeight="1" x14ac:dyDescent="0.3">
      <c r="E250" s="44"/>
    </row>
    <row r="251" spans="5:5" s="14" customFormat="1" ht="15" customHeight="1" x14ac:dyDescent="0.3">
      <c r="E251" s="44"/>
    </row>
    <row r="252" spans="5:5" s="14" customFormat="1" ht="15" customHeight="1" x14ac:dyDescent="0.3">
      <c r="E252" s="44"/>
    </row>
    <row r="253" spans="5:5" s="14" customFormat="1" ht="15" customHeight="1" x14ac:dyDescent="0.3">
      <c r="E253" s="44"/>
    </row>
    <row r="254" spans="5:5" s="14" customFormat="1" ht="15" customHeight="1" x14ac:dyDescent="0.3">
      <c r="E254" s="44"/>
    </row>
    <row r="255" spans="5:5" s="14" customFormat="1" ht="15" customHeight="1" x14ac:dyDescent="0.3">
      <c r="E255" s="44"/>
    </row>
    <row r="256" spans="5:5" s="14" customFormat="1" ht="15" customHeight="1" x14ac:dyDescent="0.3">
      <c r="E256" s="44"/>
    </row>
    <row r="257" spans="5:5" s="14" customFormat="1" ht="15" customHeight="1" x14ac:dyDescent="0.3">
      <c r="E257" s="44"/>
    </row>
    <row r="258" spans="5:5" s="14" customFormat="1" ht="15" customHeight="1" x14ac:dyDescent="0.3">
      <c r="E258" s="44"/>
    </row>
    <row r="259" spans="5:5" s="14" customFormat="1" ht="15" customHeight="1" x14ac:dyDescent="0.3">
      <c r="E259" s="44"/>
    </row>
    <row r="260" spans="5:5" s="14" customFormat="1" ht="15" customHeight="1" x14ac:dyDescent="0.3">
      <c r="E260" s="44"/>
    </row>
    <row r="261" spans="5:5" s="14" customFormat="1" ht="15" customHeight="1" x14ac:dyDescent="0.3">
      <c r="E261" s="44"/>
    </row>
    <row r="262" spans="5:5" s="14" customFormat="1" ht="15" customHeight="1" x14ac:dyDescent="0.3">
      <c r="E262" s="44"/>
    </row>
    <row r="263" spans="5:5" s="14" customFormat="1" ht="15" customHeight="1" x14ac:dyDescent="0.3">
      <c r="E263" s="44"/>
    </row>
    <row r="264" spans="5:5" s="14" customFormat="1" ht="15" customHeight="1" x14ac:dyDescent="0.3">
      <c r="E264" s="44"/>
    </row>
    <row r="265" spans="5:5" s="14" customFormat="1" ht="15" customHeight="1" x14ac:dyDescent="0.3">
      <c r="E265" s="44"/>
    </row>
    <row r="266" spans="5:5" s="14" customFormat="1" ht="15" customHeight="1" x14ac:dyDescent="0.3">
      <c r="E266" s="44"/>
    </row>
    <row r="267" spans="5:5" s="14" customFormat="1" ht="15" customHeight="1" x14ac:dyDescent="0.3">
      <c r="E267" s="44"/>
    </row>
    <row r="268" spans="5:5" s="14" customFormat="1" ht="15" customHeight="1" x14ac:dyDescent="0.3">
      <c r="E268" s="44"/>
    </row>
    <row r="269" spans="5:5" s="14" customFormat="1" ht="15" customHeight="1" x14ac:dyDescent="0.3">
      <c r="E269" s="44"/>
    </row>
    <row r="270" spans="5:5" s="14" customFormat="1" ht="15" customHeight="1" x14ac:dyDescent="0.3">
      <c r="E270" s="44"/>
    </row>
    <row r="271" spans="5:5" s="14" customFormat="1" ht="15" customHeight="1" x14ac:dyDescent="0.3">
      <c r="E271" s="44"/>
    </row>
    <row r="272" spans="5:5" s="14" customFormat="1" ht="15" customHeight="1" x14ac:dyDescent="0.3">
      <c r="E272" s="44"/>
    </row>
    <row r="273" spans="5:5" s="14" customFormat="1" ht="15" customHeight="1" x14ac:dyDescent="0.3">
      <c r="E273" s="44"/>
    </row>
    <row r="274" spans="5:5" s="14" customFormat="1" ht="15" customHeight="1" x14ac:dyDescent="0.3">
      <c r="E274" s="44"/>
    </row>
    <row r="275" spans="5:5" s="14" customFormat="1" ht="15" customHeight="1" x14ac:dyDescent="0.3">
      <c r="E275" s="44"/>
    </row>
    <row r="276" spans="5:5" s="14" customFormat="1" ht="15" customHeight="1" x14ac:dyDescent="0.3">
      <c r="E276" s="44"/>
    </row>
    <row r="277" spans="5:5" s="14" customFormat="1" ht="15" customHeight="1" x14ac:dyDescent="0.3">
      <c r="E277" s="44"/>
    </row>
    <row r="278" spans="5:5" s="14" customFormat="1" ht="15" customHeight="1" x14ac:dyDescent="0.3">
      <c r="E278" s="44"/>
    </row>
    <row r="279" spans="5:5" s="14" customFormat="1" ht="15" customHeight="1" x14ac:dyDescent="0.3">
      <c r="E279" s="44"/>
    </row>
    <row r="280" spans="5:5" s="14" customFormat="1" ht="15" customHeight="1" x14ac:dyDescent="0.3">
      <c r="E280" s="44"/>
    </row>
    <row r="281" spans="5:5" s="14" customFormat="1" ht="15" customHeight="1" x14ac:dyDescent="0.3">
      <c r="E281" s="44"/>
    </row>
    <row r="282" spans="5:5" s="14" customFormat="1" ht="15" customHeight="1" x14ac:dyDescent="0.3">
      <c r="E282" s="44"/>
    </row>
    <row r="283" spans="5:5" s="14" customFormat="1" ht="15" customHeight="1" x14ac:dyDescent="0.3">
      <c r="E283" s="44"/>
    </row>
    <row r="284" spans="5:5" s="14" customFormat="1" ht="15" customHeight="1" x14ac:dyDescent="0.3">
      <c r="E284" s="44"/>
    </row>
    <row r="285" spans="5:5" s="14" customFormat="1" ht="15" customHeight="1" x14ac:dyDescent="0.3">
      <c r="E285" s="44"/>
    </row>
    <row r="286" spans="5:5" s="14" customFormat="1" ht="15" customHeight="1" x14ac:dyDescent="0.3">
      <c r="E286" s="44"/>
    </row>
    <row r="287" spans="5:5" s="14" customFormat="1" ht="15" customHeight="1" x14ac:dyDescent="0.3">
      <c r="E287" s="44"/>
    </row>
    <row r="288" spans="5:5" s="14" customFormat="1" ht="15" customHeight="1" x14ac:dyDescent="0.3">
      <c r="E288" s="44"/>
    </row>
    <row r="289" spans="5:5" s="14" customFormat="1" ht="15" customHeight="1" x14ac:dyDescent="0.3">
      <c r="E289" s="44"/>
    </row>
    <row r="290" spans="5:5" s="14" customFormat="1" ht="15" customHeight="1" x14ac:dyDescent="0.3">
      <c r="E290" s="44"/>
    </row>
    <row r="291" spans="5:5" s="14" customFormat="1" ht="15" customHeight="1" x14ac:dyDescent="0.3">
      <c r="E291" s="44"/>
    </row>
    <row r="292" spans="5:5" s="14" customFormat="1" ht="15" customHeight="1" x14ac:dyDescent="0.3">
      <c r="E292" s="44"/>
    </row>
    <row r="293" spans="5:5" s="14" customFormat="1" ht="15" customHeight="1" x14ac:dyDescent="0.3">
      <c r="E293" s="44"/>
    </row>
    <row r="294" spans="5:5" s="14" customFormat="1" ht="15" customHeight="1" x14ac:dyDescent="0.3">
      <c r="E294" s="44"/>
    </row>
    <row r="295" spans="5:5" s="14" customFormat="1" ht="15" customHeight="1" x14ac:dyDescent="0.3">
      <c r="E295" s="44"/>
    </row>
    <row r="296" spans="5:5" s="14" customFormat="1" ht="15" customHeight="1" x14ac:dyDescent="0.3">
      <c r="E296" s="44"/>
    </row>
    <row r="297" spans="5:5" s="14" customFormat="1" ht="15" customHeight="1" x14ac:dyDescent="0.3">
      <c r="E297" s="44"/>
    </row>
    <row r="298" spans="5:5" s="14" customFormat="1" ht="15" customHeight="1" x14ac:dyDescent="0.3">
      <c r="E298" s="44"/>
    </row>
    <row r="299" spans="5:5" s="14" customFormat="1" ht="15" customHeight="1" x14ac:dyDescent="0.3">
      <c r="E299" s="44"/>
    </row>
    <row r="300" spans="5:5" s="14" customFormat="1" ht="15" customHeight="1" x14ac:dyDescent="0.3">
      <c r="E300" s="44"/>
    </row>
    <row r="301" spans="5:5" s="14" customFormat="1" ht="15" customHeight="1" x14ac:dyDescent="0.3">
      <c r="E301" s="44"/>
    </row>
    <row r="302" spans="5:5" s="14" customFormat="1" ht="15" customHeight="1" x14ac:dyDescent="0.3">
      <c r="E302" s="44"/>
    </row>
    <row r="303" spans="5:5" s="14" customFormat="1" ht="15" customHeight="1" x14ac:dyDescent="0.3">
      <c r="E303" s="44"/>
    </row>
    <row r="304" spans="5:5" s="14" customFormat="1" ht="15" customHeight="1" x14ac:dyDescent="0.3">
      <c r="E304" s="44"/>
    </row>
    <row r="305" spans="5:5" s="14" customFormat="1" ht="15" customHeight="1" x14ac:dyDescent="0.3">
      <c r="E305" s="44"/>
    </row>
    <row r="306" spans="5:5" s="14" customFormat="1" ht="15" customHeight="1" x14ac:dyDescent="0.3">
      <c r="E306" s="44"/>
    </row>
    <row r="307" spans="5:5" s="14" customFormat="1" ht="15" customHeight="1" x14ac:dyDescent="0.3">
      <c r="E307" s="44"/>
    </row>
    <row r="308" spans="5:5" s="14" customFormat="1" ht="15" customHeight="1" x14ac:dyDescent="0.3">
      <c r="E308" s="44"/>
    </row>
    <row r="309" spans="5:5" s="14" customFormat="1" ht="15" customHeight="1" x14ac:dyDescent="0.3">
      <c r="E309" s="44"/>
    </row>
    <row r="310" spans="5:5" s="14" customFormat="1" ht="15" customHeight="1" x14ac:dyDescent="0.3">
      <c r="E310" s="44"/>
    </row>
    <row r="311" spans="5:5" s="14" customFormat="1" ht="15" customHeight="1" x14ac:dyDescent="0.3">
      <c r="E311" s="44"/>
    </row>
    <row r="312" spans="5:5" s="14" customFormat="1" ht="15" customHeight="1" x14ac:dyDescent="0.3">
      <c r="E312" s="44"/>
    </row>
    <row r="313" spans="5:5" s="14" customFormat="1" ht="15" customHeight="1" x14ac:dyDescent="0.3">
      <c r="E313" s="44"/>
    </row>
    <row r="314" spans="5:5" s="14" customFormat="1" ht="15" customHeight="1" x14ac:dyDescent="0.3">
      <c r="E314" s="44"/>
    </row>
    <row r="315" spans="5:5" s="14" customFormat="1" ht="15" customHeight="1" x14ac:dyDescent="0.3">
      <c r="E315" s="44"/>
    </row>
    <row r="316" spans="5:5" s="14" customFormat="1" ht="15" customHeight="1" x14ac:dyDescent="0.3">
      <c r="E316" s="44"/>
    </row>
    <row r="317" spans="5:5" s="14" customFormat="1" ht="15" customHeight="1" x14ac:dyDescent="0.3">
      <c r="E317" s="44"/>
    </row>
    <row r="318" spans="5:5" s="14" customFormat="1" ht="15" customHeight="1" x14ac:dyDescent="0.3">
      <c r="E318" s="44"/>
    </row>
    <row r="319" spans="5:5" s="14" customFormat="1" ht="15" customHeight="1" x14ac:dyDescent="0.3">
      <c r="E319" s="44"/>
    </row>
    <row r="320" spans="5:5" s="14" customFormat="1" ht="15" customHeight="1" x14ac:dyDescent="0.3">
      <c r="E320" s="44"/>
    </row>
    <row r="321" spans="5:5" s="14" customFormat="1" ht="15" customHeight="1" x14ac:dyDescent="0.3">
      <c r="E321" s="44"/>
    </row>
    <row r="322" spans="5:5" s="14" customFormat="1" ht="15" customHeight="1" x14ac:dyDescent="0.3">
      <c r="E322" s="44"/>
    </row>
    <row r="323" spans="5:5" s="14" customFormat="1" ht="15" customHeight="1" x14ac:dyDescent="0.3">
      <c r="E323" s="44"/>
    </row>
    <row r="324" spans="5:5" s="14" customFormat="1" ht="15" customHeight="1" x14ac:dyDescent="0.3">
      <c r="E324" s="44"/>
    </row>
    <row r="325" spans="5:5" s="14" customFormat="1" ht="15" customHeight="1" x14ac:dyDescent="0.3">
      <c r="E325" s="44"/>
    </row>
    <row r="326" spans="5:5" s="14" customFormat="1" ht="15" customHeight="1" x14ac:dyDescent="0.3">
      <c r="E326" s="44"/>
    </row>
    <row r="327" spans="5:5" s="14" customFormat="1" ht="15" customHeight="1" x14ac:dyDescent="0.3">
      <c r="E327" s="44"/>
    </row>
    <row r="328" spans="5:5" s="14" customFormat="1" ht="15" customHeight="1" x14ac:dyDescent="0.3">
      <c r="E328" s="44"/>
    </row>
    <row r="329" spans="5:5" s="14" customFormat="1" ht="15" customHeight="1" x14ac:dyDescent="0.3">
      <c r="E329" s="44"/>
    </row>
    <row r="330" spans="5:5" s="14" customFormat="1" ht="15" customHeight="1" x14ac:dyDescent="0.3">
      <c r="E330" s="44"/>
    </row>
    <row r="331" spans="5:5" s="14" customFormat="1" ht="15" customHeight="1" x14ac:dyDescent="0.3">
      <c r="E331" s="44"/>
    </row>
    <row r="332" spans="5:5" s="14" customFormat="1" ht="15" customHeight="1" x14ac:dyDescent="0.3">
      <c r="E332" s="44"/>
    </row>
    <row r="333" spans="5:5" s="14" customFormat="1" ht="15" customHeight="1" x14ac:dyDescent="0.3">
      <c r="E333" s="44"/>
    </row>
    <row r="334" spans="5:5" s="14" customFormat="1" ht="15" customHeight="1" x14ac:dyDescent="0.3">
      <c r="E334" s="44"/>
    </row>
    <row r="335" spans="5:5" s="14" customFormat="1" ht="15" customHeight="1" x14ac:dyDescent="0.3">
      <c r="E335" s="44"/>
    </row>
    <row r="336" spans="5:5" s="14" customFormat="1" ht="15" customHeight="1" x14ac:dyDescent="0.3">
      <c r="E336" s="44"/>
    </row>
    <row r="337" spans="5:5" s="14" customFormat="1" ht="15" customHeight="1" x14ac:dyDescent="0.3">
      <c r="E337" s="44"/>
    </row>
    <row r="338" spans="5:5" s="14" customFormat="1" ht="15" customHeight="1" x14ac:dyDescent="0.3">
      <c r="E338" s="44"/>
    </row>
    <row r="339" spans="5:5" s="14" customFormat="1" ht="15" customHeight="1" x14ac:dyDescent="0.3">
      <c r="E339" s="44"/>
    </row>
    <row r="340" spans="5:5" s="14" customFormat="1" ht="15" customHeight="1" x14ac:dyDescent="0.3">
      <c r="E340" s="44"/>
    </row>
    <row r="341" spans="5:5" s="14" customFormat="1" ht="15" customHeight="1" x14ac:dyDescent="0.3">
      <c r="E341" s="44"/>
    </row>
    <row r="342" spans="5:5" s="14" customFormat="1" ht="15" customHeight="1" x14ac:dyDescent="0.3">
      <c r="E342" s="44"/>
    </row>
    <row r="343" spans="5:5" s="14" customFormat="1" ht="15" customHeight="1" x14ac:dyDescent="0.3">
      <c r="E343" s="44"/>
    </row>
    <row r="344" spans="5:5" s="14" customFormat="1" ht="15" customHeight="1" x14ac:dyDescent="0.3">
      <c r="E344" s="44"/>
    </row>
    <row r="345" spans="5:5" s="14" customFormat="1" ht="15" customHeight="1" x14ac:dyDescent="0.3">
      <c r="E345" s="44"/>
    </row>
    <row r="346" spans="5:5" s="14" customFormat="1" ht="15" customHeight="1" x14ac:dyDescent="0.3">
      <c r="E346" s="44"/>
    </row>
    <row r="347" spans="5:5" s="14" customFormat="1" ht="15" customHeight="1" x14ac:dyDescent="0.3">
      <c r="E347" s="44"/>
    </row>
    <row r="348" spans="5:5" s="14" customFormat="1" ht="15" customHeight="1" x14ac:dyDescent="0.3">
      <c r="E348" s="44"/>
    </row>
    <row r="349" spans="5:5" s="14" customFormat="1" ht="15" customHeight="1" x14ac:dyDescent="0.3">
      <c r="E349" s="44"/>
    </row>
    <row r="350" spans="5:5" s="14" customFormat="1" ht="15" customHeight="1" x14ac:dyDescent="0.3">
      <c r="E350" s="44"/>
    </row>
    <row r="351" spans="5:5" s="14" customFormat="1" ht="15" customHeight="1" x14ac:dyDescent="0.3">
      <c r="E351" s="44"/>
    </row>
    <row r="352" spans="5:5" s="14" customFormat="1" ht="15" customHeight="1" x14ac:dyDescent="0.3">
      <c r="E352" s="44"/>
    </row>
    <row r="353" spans="5:5" s="14" customFormat="1" ht="15" customHeight="1" x14ac:dyDescent="0.3">
      <c r="E353" s="44"/>
    </row>
    <row r="354" spans="5:5" s="14" customFormat="1" ht="15" customHeight="1" x14ac:dyDescent="0.3">
      <c r="E354" s="44"/>
    </row>
    <row r="355" spans="5:5" s="14" customFormat="1" ht="15" customHeight="1" x14ac:dyDescent="0.3">
      <c r="E355" s="44"/>
    </row>
    <row r="356" spans="5:5" s="14" customFormat="1" ht="15" customHeight="1" x14ac:dyDescent="0.3">
      <c r="E356" s="44"/>
    </row>
    <row r="357" spans="5:5" s="14" customFormat="1" ht="15" customHeight="1" x14ac:dyDescent="0.3">
      <c r="E357" s="44"/>
    </row>
    <row r="358" spans="5:5" s="14" customFormat="1" ht="15" customHeight="1" x14ac:dyDescent="0.3">
      <c r="E358" s="44"/>
    </row>
    <row r="359" spans="5:5" s="14" customFormat="1" ht="15" customHeight="1" x14ac:dyDescent="0.3">
      <c r="E359" s="44"/>
    </row>
    <row r="360" spans="5:5" s="14" customFormat="1" ht="15" customHeight="1" x14ac:dyDescent="0.3">
      <c r="E360" s="44"/>
    </row>
    <row r="361" spans="5:5" s="14" customFormat="1" ht="15" customHeight="1" x14ac:dyDescent="0.3">
      <c r="E361" s="44"/>
    </row>
    <row r="362" spans="5:5" s="14" customFormat="1" ht="15" customHeight="1" x14ac:dyDescent="0.3">
      <c r="E362" s="44"/>
    </row>
    <row r="363" spans="5:5" s="14" customFormat="1" ht="15" customHeight="1" x14ac:dyDescent="0.3">
      <c r="E363" s="44"/>
    </row>
    <row r="364" spans="5:5" s="14" customFormat="1" ht="15" customHeight="1" x14ac:dyDescent="0.3">
      <c r="E364" s="44"/>
    </row>
    <row r="365" spans="5:5" s="14" customFormat="1" ht="15" customHeight="1" x14ac:dyDescent="0.3">
      <c r="E365" s="44"/>
    </row>
    <row r="366" spans="5:5" s="14" customFormat="1" ht="15" customHeight="1" x14ac:dyDescent="0.3">
      <c r="E366" s="44"/>
    </row>
    <row r="367" spans="5:5" s="14" customFormat="1" ht="15" customHeight="1" x14ac:dyDescent="0.3">
      <c r="E367" s="44"/>
    </row>
    <row r="368" spans="5:5" s="14" customFormat="1" ht="15" customHeight="1" x14ac:dyDescent="0.3">
      <c r="E368" s="44"/>
    </row>
    <row r="369" spans="5:5" s="14" customFormat="1" ht="15" customHeight="1" x14ac:dyDescent="0.3">
      <c r="E369" s="44"/>
    </row>
    <row r="370" spans="5:5" s="14" customFormat="1" ht="15" customHeight="1" x14ac:dyDescent="0.3">
      <c r="E370" s="44"/>
    </row>
    <row r="371" spans="5:5" s="14" customFormat="1" ht="15" customHeight="1" x14ac:dyDescent="0.3">
      <c r="E371" s="44"/>
    </row>
    <row r="372" spans="5:5" s="14" customFormat="1" ht="15" customHeight="1" x14ac:dyDescent="0.3">
      <c r="E372" s="44"/>
    </row>
    <row r="373" spans="5:5" s="14" customFormat="1" ht="15" customHeight="1" x14ac:dyDescent="0.3">
      <c r="E373" s="44"/>
    </row>
    <row r="374" spans="5:5" s="14" customFormat="1" ht="15" customHeight="1" x14ac:dyDescent="0.3">
      <c r="E374" s="44"/>
    </row>
    <row r="375" spans="5:5" s="14" customFormat="1" ht="15" customHeight="1" x14ac:dyDescent="0.3">
      <c r="E375" s="44"/>
    </row>
    <row r="376" spans="5:5" s="14" customFormat="1" ht="15" customHeight="1" x14ac:dyDescent="0.3">
      <c r="E376" s="44"/>
    </row>
    <row r="377" spans="5:5" s="14" customFormat="1" ht="15" customHeight="1" x14ac:dyDescent="0.3">
      <c r="E377" s="44"/>
    </row>
    <row r="378" spans="5:5" s="14" customFormat="1" ht="15" customHeight="1" x14ac:dyDescent="0.3">
      <c r="E378" s="44"/>
    </row>
    <row r="379" spans="5:5" s="14" customFormat="1" ht="15" customHeight="1" x14ac:dyDescent="0.3">
      <c r="E379" s="44"/>
    </row>
    <row r="380" spans="5:5" s="14" customFormat="1" ht="15" customHeight="1" x14ac:dyDescent="0.3">
      <c r="E380" s="44"/>
    </row>
    <row r="381" spans="5:5" s="14" customFormat="1" ht="15" customHeight="1" x14ac:dyDescent="0.3">
      <c r="E381" s="44"/>
    </row>
    <row r="382" spans="5:5" s="14" customFormat="1" ht="15" customHeight="1" x14ac:dyDescent="0.3">
      <c r="E382" s="44"/>
    </row>
    <row r="383" spans="5:5" s="14" customFormat="1" ht="15" customHeight="1" x14ac:dyDescent="0.3">
      <c r="E383" s="44"/>
    </row>
    <row r="384" spans="5:5" s="14" customFormat="1" ht="15" customHeight="1" x14ac:dyDescent="0.3">
      <c r="E384" s="44"/>
    </row>
    <row r="385" spans="5:5" s="14" customFormat="1" ht="15" customHeight="1" x14ac:dyDescent="0.3">
      <c r="E385" s="44"/>
    </row>
    <row r="386" spans="5:5" s="14" customFormat="1" ht="15" customHeight="1" x14ac:dyDescent="0.3">
      <c r="E386" s="44"/>
    </row>
    <row r="387" spans="5:5" s="14" customFormat="1" ht="15" customHeight="1" x14ac:dyDescent="0.3">
      <c r="E387" s="44"/>
    </row>
    <row r="388" spans="5:5" s="14" customFormat="1" ht="15" customHeight="1" x14ac:dyDescent="0.3">
      <c r="E388" s="44"/>
    </row>
    <row r="389" spans="5:5" s="14" customFormat="1" ht="15" customHeight="1" x14ac:dyDescent="0.3">
      <c r="E389" s="44"/>
    </row>
    <row r="390" spans="5:5" s="14" customFormat="1" ht="15" customHeight="1" x14ac:dyDescent="0.3">
      <c r="E390" s="44"/>
    </row>
    <row r="391" spans="5:5" s="14" customFormat="1" ht="15" customHeight="1" x14ac:dyDescent="0.3">
      <c r="E391" s="44"/>
    </row>
    <row r="392" spans="5:5" s="14" customFormat="1" ht="15" customHeight="1" x14ac:dyDescent="0.3">
      <c r="E392" s="44"/>
    </row>
    <row r="393" spans="5:5" s="14" customFormat="1" ht="15" customHeight="1" x14ac:dyDescent="0.3">
      <c r="E393" s="44"/>
    </row>
    <row r="394" spans="5:5" s="14" customFormat="1" ht="15" customHeight="1" x14ac:dyDescent="0.3">
      <c r="E394" s="44"/>
    </row>
    <row r="395" spans="5:5" s="14" customFormat="1" ht="15" customHeight="1" x14ac:dyDescent="0.3">
      <c r="E395" s="44"/>
    </row>
    <row r="396" spans="5:5" s="14" customFormat="1" ht="15" customHeight="1" x14ac:dyDescent="0.3">
      <c r="E396" s="44"/>
    </row>
    <row r="397" spans="5:5" s="14" customFormat="1" ht="15" customHeight="1" x14ac:dyDescent="0.3">
      <c r="E397" s="44"/>
    </row>
    <row r="398" spans="5:5" s="14" customFormat="1" ht="15" customHeight="1" x14ac:dyDescent="0.3">
      <c r="E398" s="44"/>
    </row>
    <row r="399" spans="5:5" s="14" customFormat="1" ht="15" customHeight="1" x14ac:dyDescent="0.3">
      <c r="E399" s="44"/>
    </row>
    <row r="400" spans="5:5" s="14" customFormat="1" ht="15" customHeight="1" x14ac:dyDescent="0.3">
      <c r="E400" s="44"/>
    </row>
    <row r="401" spans="5:5" s="14" customFormat="1" ht="15" customHeight="1" x14ac:dyDescent="0.3">
      <c r="E401" s="44"/>
    </row>
    <row r="402" spans="5:5" s="14" customFormat="1" ht="15" customHeight="1" x14ac:dyDescent="0.3">
      <c r="E402" s="44"/>
    </row>
    <row r="403" spans="5:5" s="14" customFormat="1" ht="15" customHeight="1" x14ac:dyDescent="0.3">
      <c r="E403" s="44"/>
    </row>
    <row r="404" spans="5:5" s="14" customFormat="1" ht="15" customHeight="1" x14ac:dyDescent="0.3">
      <c r="E404" s="44"/>
    </row>
    <row r="405" spans="5:5" s="14" customFormat="1" ht="15" customHeight="1" x14ac:dyDescent="0.3">
      <c r="E405" s="44"/>
    </row>
    <row r="406" spans="5:5" s="14" customFormat="1" ht="15" customHeight="1" x14ac:dyDescent="0.3">
      <c r="E406" s="44"/>
    </row>
    <row r="407" spans="5:5" s="14" customFormat="1" ht="15" customHeight="1" x14ac:dyDescent="0.3">
      <c r="E407" s="44"/>
    </row>
    <row r="408" spans="5:5" s="14" customFormat="1" ht="15" customHeight="1" x14ac:dyDescent="0.3">
      <c r="E408" s="44"/>
    </row>
    <row r="409" spans="5:5" s="14" customFormat="1" ht="15" customHeight="1" x14ac:dyDescent="0.3">
      <c r="E409" s="44"/>
    </row>
    <row r="410" spans="5:5" s="14" customFormat="1" ht="15" customHeight="1" x14ac:dyDescent="0.3">
      <c r="E410" s="44"/>
    </row>
    <row r="411" spans="5:5" s="14" customFormat="1" ht="15" customHeight="1" x14ac:dyDescent="0.3">
      <c r="E411" s="44"/>
    </row>
    <row r="412" spans="5:5" s="14" customFormat="1" ht="15" customHeight="1" x14ac:dyDescent="0.3">
      <c r="E412" s="44"/>
    </row>
    <row r="413" spans="5:5" s="14" customFormat="1" ht="15" customHeight="1" x14ac:dyDescent="0.3">
      <c r="E413" s="44"/>
    </row>
    <row r="414" spans="5:5" s="14" customFormat="1" ht="15" customHeight="1" x14ac:dyDescent="0.3">
      <c r="E414" s="44"/>
    </row>
    <row r="415" spans="5:5" s="14" customFormat="1" ht="15" customHeight="1" x14ac:dyDescent="0.3">
      <c r="E415" s="44"/>
    </row>
    <row r="416" spans="5:5" s="14" customFormat="1" ht="15" customHeight="1" x14ac:dyDescent="0.3">
      <c r="E416" s="44"/>
    </row>
    <row r="417" spans="5:5" s="14" customFormat="1" ht="15" customHeight="1" x14ac:dyDescent="0.3">
      <c r="E417" s="44"/>
    </row>
    <row r="418" spans="5:5" s="14" customFormat="1" ht="15" customHeight="1" x14ac:dyDescent="0.3">
      <c r="E418" s="44"/>
    </row>
    <row r="419" spans="5:5" s="14" customFormat="1" ht="15" customHeight="1" x14ac:dyDescent="0.3">
      <c r="E419" s="44"/>
    </row>
    <row r="420" spans="5:5" s="14" customFormat="1" ht="15" customHeight="1" x14ac:dyDescent="0.3">
      <c r="E420" s="44"/>
    </row>
    <row r="421" spans="5:5" s="14" customFormat="1" ht="15" customHeight="1" x14ac:dyDescent="0.3">
      <c r="E421" s="44"/>
    </row>
    <row r="422" spans="5:5" s="14" customFormat="1" ht="15" customHeight="1" x14ac:dyDescent="0.3">
      <c r="E422" s="44"/>
    </row>
    <row r="423" spans="5:5" s="14" customFormat="1" ht="15" customHeight="1" x14ac:dyDescent="0.3">
      <c r="E423" s="44"/>
    </row>
    <row r="424" spans="5:5" s="14" customFormat="1" ht="15" customHeight="1" x14ac:dyDescent="0.3">
      <c r="E424" s="44"/>
    </row>
    <row r="425" spans="5:5" s="14" customFormat="1" ht="15" customHeight="1" x14ac:dyDescent="0.3">
      <c r="E425" s="44"/>
    </row>
    <row r="426" spans="5:5" s="14" customFormat="1" ht="15" customHeight="1" x14ac:dyDescent="0.3">
      <c r="E426" s="44"/>
    </row>
    <row r="427" spans="5:5" s="14" customFormat="1" ht="15" customHeight="1" x14ac:dyDescent="0.3">
      <c r="E427" s="44"/>
    </row>
    <row r="428" spans="5:5" s="14" customFormat="1" ht="15" customHeight="1" x14ac:dyDescent="0.3">
      <c r="E428" s="44"/>
    </row>
    <row r="429" spans="5:5" s="14" customFormat="1" ht="15" customHeight="1" x14ac:dyDescent="0.3">
      <c r="E429" s="44"/>
    </row>
    <row r="430" spans="5:5" s="14" customFormat="1" ht="15" customHeight="1" x14ac:dyDescent="0.3">
      <c r="E430" s="44"/>
    </row>
    <row r="431" spans="5:5" s="14" customFormat="1" ht="15" customHeight="1" x14ac:dyDescent="0.3">
      <c r="E431" s="44"/>
    </row>
    <row r="432" spans="5:5" s="14" customFormat="1" ht="15" customHeight="1" x14ac:dyDescent="0.3">
      <c r="E432" s="44"/>
    </row>
    <row r="433" spans="5:5" s="14" customFormat="1" ht="15" customHeight="1" x14ac:dyDescent="0.3">
      <c r="E433" s="44"/>
    </row>
    <row r="434" spans="5:5" s="14" customFormat="1" ht="15" customHeight="1" x14ac:dyDescent="0.3">
      <c r="E434" s="44"/>
    </row>
    <row r="435" spans="5:5" s="14" customFormat="1" ht="15" customHeight="1" x14ac:dyDescent="0.3">
      <c r="E435" s="44"/>
    </row>
    <row r="436" spans="5:5" s="14" customFormat="1" ht="15" customHeight="1" x14ac:dyDescent="0.3">
      <c r="E436" s="44"/>
    </row>
    <row r="437" spans="5:5" s="14" customFormat="1" ht="15" customHeight="1" x14ac:dyDescent="0.3">
      <c r="E437" s="44"/>
    </row>
    <row r="438" spans="5:5" s="14" customFormat="1" ht="15" customHeight="1" x14ac:dyDescent="0.3">
      <c r="E438" s="44"/>
    </row>
    <row r="439" spans="5:5" s="14" customFormat="1" ht="15" customHeight="1" x14ac:dyDescent="0.3">
      <c r="E439" s="44"/>
    </row>
    <row r="440" spans="5:5" s="14" customFormat="1" ht="15" customHeight="1" x14ac:dyDescent="0.3">
      <c r="E440" s="44"/>
    </row>
    <row r="441" spans="5:5" s="14" customFormat="1" ht="15" customHeight="1" x14ac:dyDescent="0.3">
      <c r="E441" s="44"/>
    </row>
    <row r="442" spans="5:5" s="14" customFormat="1" ht="15" customHeight="1" x14ac:dyDescent="0.3">
      <c r="E442" s="44"/>
    </row>
    <row r="443" spans="5:5" s="14" customFormat="1" ht="15" customHeight="1" x14ac:dyDescent="0.3">
      <c r="E443" s="44"/>
    </row>
    <row r="444" spans="5:5" s="14" customFormat="1" ht="15" customHeight="1" x14ac:dyDescent="0.3">
      <c r="E444" s="44"/>
    </row>
    <row r="445" spans="5:5" s="14" customFormat="1" ht="15" customHeight="1" x14ac:dyDescent="0.3">
      <c r="E445" s="44"/>
    </row>
    <row r="446" spans="5:5" s="14" customFormat="1" ht="15" customHeight="1" x14ac:dyDescent="0.3">
      <c r="E446" s="44"/>
    </row>
    <row r="447" spans="5:5" s="14" customFormat="1" ht="15" customHeight="1" x14ac:dyDescent="0.3">
      <c r="E447" s="44"/>
    </row>
    <row r="448" spans="5:5" s="14" customFormat="1" ht="15" customHeight="1" x14ac:dyDescent="0.3">
      <c r="E448" s="44"/>
    </row>
    <row r="449" spans="5:5" s="14" customFormat="1" ht="15" customHeight="1" x14ac:dyDescent="0.3">
      <c r="E449" s="44"/>
    </row>
    <row r="450" spans="5:5" s="14" customFormat="1" ht="15" customHeight="1" x14ac:dyDescent="0.3">
      <c r="E450" s="44"/>
    </row>
    <row r="451" spans="5:5" s="14" customFormat="1" ht="15" customHeight="1" x14ac:dyDescent="0.3">
      <c r="E451" s="44"/>
    </row>
    <row r="452" spans="5:5" s="14" customFormat="1" ht="15" customHeight="1" x14ac:dyDescent="0.3">
      <c r="E452" s="44"/>
    </row>
    <row r="453" spans="5:5" s="14" customFormat="1" ht="15" customHeight="1" x14ac:dyDescent="0.3">
      <c r="E453" s="44"/>
    </row>
    <row r="454" spans="5:5" s="14" customFormat="1" ht="15" customHeight="1" x14ac:dyDescent="0.3">
      <c r="E454" s="44"/>
    </row>
    <row r="455" spans="5:5" s="14" customFormat="1" ht="15" customHeight="1" x14ac:dyDescent="0.3">
      <c r="E455" s="44"/>
    </row>
    <row r="456" spans="5:5" s="14" customFormat="1" ht="15" customHeight="1" x14ac:dyDescent="0.3">
      <c r="E456" s="44"/>
    </row>
    <row r="457" spans="5:5" s="14" customFormat="1" ht="15" customHeight="1" x14ac:dyDescent="0.3">
      <c r="E457" s="44"/>
    </row>
    <row r="458" spans="5:5" s="14" customFormat="1" ht="15" customHeight="1" x14ac:dyDescent="0.3">
      <c r="E458" s="44"/>
    </row>
    <row r="459" spans="5:5" s="14" customFormat="1" ht="15" customHeight="1" x14ac:dyDescent="0.3">
      <c r="E459" s="44"/>
    </row>
    <row r="460" spans="5:5" s="14" customFormat="1" ht="15" customHeight="1" x14ac:dyDescent="0.3">
      <c r="E460" s="44"/>
    </row>
    <row r="461" spans="5:5" s="14" customFormat="1" ht="15" customHeight="1" x14ac:dyDescent="0.3">
      <c r="E461" s="44"/>
    </row>
    <row r="462" spans="5:5" s="14" customFormat="1" ht="15" customHeight="1" x14ac:dyDescent="0.3">
      <c r="E462" s="44"/>
    </row>
    <row r="463" spans="5:5" s="14" customFormat="1" ht="15" customHeight="1" x14ac:dyDescent="0.3">
      <c r="E463" s="44"/>
    </row>
    <row r="464" spans="5:5" s="14" customFormat="1" ht="15" customHeight="1" x14ac:dyDescent="0.3">
      <c r="E464" s="44"/>
    </row>
    <row r="465" spans="5:5" s="14" customFormat="1" ht="15" customHeight="1" x14ac:dyDescent="0.3">
      <c r="E465" s="44"/>
    </row>
    <row r="466" spans="5:5" s="14" customFormat="1" ht="15" customHeight="1" x14ac:dyDescent="0.3">
      <c r="E466" s="44"/>
    </row>
    <row r="467" spans="5:5" s="14" customFormat="1" ht="15" customHeight="1" x14ac:dyDescent="0.3">
      <c r="E467" s="44"/>
    </row>
    <row r="468" spans="5:5" s="14" customFormat="1" ht="15" customHeight="1" x14ac:dyDescent="0.3">
      <c r="E468" s="44"/>
    </row>
    <row r="469" spans="5:5" s="14" customFormat="1" ht="15" customHeight="1" x14ac:dyDescent="0.3">
      <c r="E469" s="44"/>
    </row>
    <row r="470" spans="5:5" s="14" customFormat="1" ht="15" customHeight="1" x14ac:dyDescent="0.3">
      <c r="E470" s="44"/>
    </row>
    <row r="471" spans="5:5" s="14" customFormat="1" ht="15" customHeight="1" x14ac:dyDescent="0.3">
      <c r="E471" s="44"/>
    </row>
    <row r="472" spans="5:5" s="14" customFormat="1" ht="15" customHeight="1" x14ac:dyDescent="0.3">
      <c r="E472" s="44"/>
    </row>
    <row r="473" spans="5:5" s="14" customFormat="1" ht="15" customHeight="1" x14ac:dyDescent="0.3">
      <c r="E473" s="44"/>
    </row>
    <row r="474" spans="5:5" s="14" customFormat="1" ht="15" customHeight="1" x14ac:dyDescent="0.3">
      <c r="E474" s="44"/>
    </row>
    <row r="475" spans="5:5" s="14" customFormat="1" ht="15" customHeight="1" x14ac:dyDescent="0.3">
      <c r="E475" s="44"/>
    </row>
    <row r="476" spans="5:5" s="14" customFormat="1" ht="15" customHeight="1" x14ac:dyDescent="0.3">
      <c r="E476" s="44"/>
    </row>
    <row r="477" spans="5:5" s="14" customFormat="1" ht="15" customHeight="1" x14ac:dyDescent="0.3">
      <c r="E477" s="44"/>
    </row>
    <row r="478" spans="5:5" s="14" customFormat="1" ht="15" customHeight="1" x14ac:dyDescent="0.3">
      <c r="E478" s="44"/>
    </row>
    <row r="479" spans="5:5" s="14" customFormat="1" ht="15" customHeight="1" x14ac:dyDescent="0.3">
      <c r="E479" s="44"/>
    </row>
    <row r="480" spans="5:5" s="14" customFormat="1" ht="15" customHeight="1" x14ac:dyDescent="0.3">
      <c r="E480" s="44"/>
    </row>
    <row r="481" spans="5:5" s="14" customFormat="1" ht="15" customHeight="1" x14ac:dyDescent="0.3">
      <c r="E481" s="44"/>
    </row>
    <row r="482" spans="5:5" s="14" customFormat="1" ht="15" customHeight="1" x14ac:dyDescent="0.3">
      <c r="E482" s="44"/>
    </row>
    <row r="483" spans="5:5" s="14" customFormat="1" ht="15" customHeight="1" x14ac:dyDescent="0.3">
      <c r="E483" s="44"/>
    </row>
    <row r="484" spans="5:5" s="14" customFormat="1" ht="15" customHeight="1" x14ac:dyDescent="0.3">
      <c r="E484" s="44"/>
    </row>
    <row r="485" spans="5:5" s="14" customFormat="1" ht="15" customHeight="1" x14ac:dyDescent="0.3">
      <c r="E485" s="44"/>
    </row>
    <row r="486" spans="5:5" s="14" customFormat="1" ht="15" customHeight="1" x14ac:dyDescent="0.3">
      <c r="E486" s="44"/>
    </row>
    <row r="487" spans="5:5" s="14" customFormat="1" ht="15" customHeight="1" x14ac:dyDescent="0.3">
      <c r="E487" s="44"/>
    </row>
    <row r="488" spans="5:5" s="14" customFormat="1" ht="15" customHeight="1" x14ac:dyDescent="0.3">
      <c r="E488" s="44"/>
    </row>
    <row r="489" spans="5:5" s="14" customFormat="1" ht="15" customHeight="1" x14ac:dyDescent="0.3">
      <c r="E489" s="44"/>
    </row>
    <row r="490" spans="5:5" s="14" customFormat="1" ht="15" customHeight="1" x14ac:dyDescent="0.3">
      <c r="E490" s="44"/>
    </row>
    <row r="491" spans="5:5" s="14" customFormat="1" ht="15" customHeight="1" x14ac:dyDescent="0.3">
      <c r="E491" s="44"/>
    </row>
    <row r="492" spans="5:5" s="14" customFormat="1" ht="15" customHeight="1" x14ac:dyDescent="0.3">
      <c r="E492" s="44"/>
    </row>
    <row r="493" spans="5:5" s="14" customFormat="1" ht="15" customHeight="1" x14ac:dyDescent="0.3">
      <c r="E493" s="44"/>
    </row>
    <row r="494" spans="5:5" s="14" customFormat="1" ht="15" customHeight="1" x14ac:dyDescent="0.3">
      <c r="E494" s="44"/>
    </row>
    <row r="495" spans="5:5" s="14" customFormat="1" ht="15" customHeight="1" x14ac:dyDescent="0.3">
      <c r="E495" s="44"/>
    </row>
    <row r="496" spans="5:5" s="14" customFormat="1" ht="15" customHeight="1" x14ac:dyDescent="0.3">
      <c r="E496" s="44"/>
    </row>
    <row r="497" spans="5:5" s="14" customFormat="1" ht="15" customHeight="1" x14ac:dyDescent="0.3">
      <c r="E497" s="44"/>
    </row>
    <row r="498" spans="5:5" s="14" customFormat="1" ht="15" customHeight="1" x14ac:dyDescent="0.3">
      <c r="E498" s="44"/>
    </row>
    <row r="499" spans="5:5" s="14" customFormat="1" ht="15" customHeight="1" x14ac:dyDescent="0.3">
      <c r="E499" s="44"/>
    </row>
    <row r="500" spans="5:5" s="14" customFormat="1" ht="15" customHeight="1" x14ac:dyDescent="0.3">
      <c r="E500" s="44"/>
    </row>
    <row r="501" spans="5:5" s="14" customFormat="1" ht="15" customHeight="1" x14ac:dyDescent="0.3">
      <c r="E501" s="44"/>
    </row>
    <row r="502" spans="5:5" s="14" customFormat="1" ht="15" customHeight="1" x14ac:dyDescent="0.3">
      <c r="E502" s="44"/>
    </row>
    <row r="503" spans="5:5" s="14" customFormat="1" ht="15" customHeight="1" x14ac:dyDescent="0.3">
      <c r="E503" s="44"/>
    </row>
    <row r="504" spans="5:5" s="14" customFormat="1" ht="15" customHeight="1" x14ac:dyDescent="0.3">
      <c r="E504" s="44"/>
    </row>
    <row r="505" spans="5:5" s="14" customFormat="1" ht="15" customHeight="1" x14ac:dyDescent="0.3">
      <c r="E505" s="44"/>
    </row>
    <row r="506" spans="5:5" s="14" customFormat="1" ht="15" customHeight="1" x14ac:dyDescent="0.3">
      <c r="E506" s="44"/>
    </row>
    <row r="507" spans="5:5" s="14" customFormat="1" ht="15" customHeight="1" x14ac:dyDescent="0.3">
      <c r="E507" s="44"/>
    </row>
    <row r="508" spans="5:5" s="14" customFormat="1" ht="15" customHeight="1" x14ac:dyDescent="0.3">
      <c r="E508" s="44"/>
    </row>
    <row r="509" spans="5:5" s="14" customFormat="1" ht="15" customHeight="1" x14ac:dyDescent="0.3">
      <c r="E509" s="44"/>
    </row>
    <row r="510" spans="5:5" s="14" customFormat="1" ht="15" customHeight="1" x14ac:dyDescent="0.3">
      <c r="E510" s="44"/>
    </row>
    <row r="511" spans="5:5" s="14" customFormat="1" ht="15" customHeight="1" x14ac:dyDescent="0.3">
      <c r="E511" s="44"/>
    </row>
    <row r="512" spans="5:5" s="14" customFormat="1" ht="15" customHeight="1" x14ac:dyDescent="0.3">
      <c r="E512" s="44"/>
    </row>
    <row r="513" spans="5:5" s="14" customFormat="1" ht="15" customHeight="1" x14ac:dyDescent="0.3">
      <c r="E513" s="44"/>
    </row>
    <row r="514" spans="5:5" s="14" customFormat="1" ht="15" customHeight="1" x14ac:dyDescent="0.3">
      <c r="E514" s="44"/>
    </row>
    <row r="515" spans="5:5" s="14" customFormat="1" ht="15" customHeight="1" x14ac:dyDescent="0.3">
      <c r="E515" s="44"/>
    </row>
    <row r="516" spans="5:5" s="14" customFormat="1" ht="15" customHeight="1" x14ac:dyDescent="0.3">
      <c r="E516" s="44"/>
    </row>
    <row r="517" spans="5:5" s="14" customFormat="1" ht="15" customHeight="1" x14ac:dyDescent="0.3">
      <c r="E517" s="44"/>
    </row>
    <row r="518" spans="5:5" s="14" customFormat="1" ht="15" customHeight="1" x14ac:dyDescent="0.3">
      <c r="E518" s="44"/>
    </row>
    <row r="519" spans="5:5" s="14" customFormat="1" ht="15" customHeight="1" x14ac:dyDescent="0.3">
      <c r="E519" s="44"/>
    </row>
    <row r="520" spans="5:5" s="14" customFormat="1" ht="15" customHeight="1" x14ac:dyDescent="0.3">
      <c r="E520" s="44"/>
    </row>
    <row r="521" spans="5:5" s="14" customFormat="1" ht="15" customHeight="1" x14ac:dyDescent="0.3">
      <c r="E521" s="44"/>
    </row>
    <row r="522" spans="5:5" s="14" customFormat="1" ht="15" customHeight="1" x14ac:dyDescent="0.3">
      <c r="E522" s="44"/>
    </row>
    <row r="523" spans="5:5" s="14" customFormat="1" ht="15" customHeight="1" x14ac:dyDescent="0.3">
      <c r="E523" s="44"/>
    </row>
    <row r="524" spans="5:5" s="14" customFormat="1" ht="15" customHeight="1" x14ac:dyDescent="0.3">
      <c r="E524" s="44"/>
    </row>
    <row r="525" spans="5:5" s="14" customFormat="1" ht="15" customHeight="1" x14ac:dyDescent="0.3">
      <c r="E525" s="44"/>
    </row>
    <row r="526" spans="5:5" s="14" customFormat="1" ht="15" customHeight="1" x14ac:dyDescent="0.3">
      <c r="E526" s="44"/>
    </row>
    <row r="527" spans="5:5" s="14" customFormat="1" ht="15" customHeight="1" x14ac:dyDescent="0.3">
      <c r="E527" s="44"/>
    </row>
    <row r="528" spans="5:5" s="14" customFormat="1" ht="15" customHeight="1" x14ac:dyDescent="0.3">
      <c r="E528" s="44"/>
    </row>
    <row r="529" spans="5:5" s="14" customFormat="1" ht="15" customHeight="1" x14ac:dyDescent="0.3">
      <c r="E529" s="44"/>
    </row>
    <row r="530" spans="5:5" s="14" customFormat="1" ht="15" customHeight="1" x14ac:dyDescent="0.3">
      <c r="E530" s="44"/>
    </row>
    <row r="531" spans="5:5" s="14" customFormat="1" ht="15" customHeight="1" x14ac:dyDescent="0.3">
      <c r="E531" s="44"/>
    </row>
    <row r="532" spans="5:5" s="14" customFormat="1" ht="15" customHeight="1" x14ac:dyDescent="0.3">
      <c r="E532" s="44"/>
    </row>
    <row r="533" spans="5:5" s="14" customFormat="1" ht="15" customHeight="1" x14ac:dyDescent="0.3">
      <c r="E533" s="44"/>
    </row>
    <row r="534" spans="5:5" s="14" customFormat="1" ht="15" customHeight="1" x14ac:dyDescent="0.3">
      <c r="E534" s="44"/>
    </row>
    <row r="535" spans="5:5" s="14" customFormat="1" ht="15" customHeight="1" x14ac:dyDescent="0.3">
      <c r="E535" s="44"/>
    </row>
    <row r="536" spans="5:5" s="14" customFormat="1" ht="15" customHeight="1" x14ac:dyDescent="0.3">
      <c r="E536" s="44"/>
    </row>
    <row r="537" spans="5:5" s="14" customFormat="1" ht="15" customHeight="1" x14ac:dyDescent="0.3">
      <c r="E537" s="44"/>
    </row>
    <row r="538" spans="5:5" s="14" customFormat="1" ht="15" customHeight="1" x14ac:dyDescent="0.3">
      <c r="E538" s="44"/>
    </row>
    <row r="539" spans="5:5" s="14" customFormat="1" ht="15" customHeight="1" x14ac:dyDescent="0.3">
      <c r="E539" s="44"/>
    </row>
    <row r="540" spans="5:5" s="14" customFormat="1" ht="15" customHeight="1" x14ac:dyDescent="0.3">
      <c r="E540" s="44"/>
    </row>
    <row r="541" spans="5:5" s="14" customFormat="1" ht="15" customHeight="1" x14ac:dyDescent="0.3">
      <c r="E541" s="44"/>
    </row>
    <row r="542" spans="5:5" s="14" customFormat="1" ht="15" customHeight="1" x14ac:dyDescent="0.3">
      <c r="E542" s="44"/>
    </row>
    <row r="543" spans="5:5" s="14" customFormat="1" ht="15" customHeight="1" x14ac:dyDescent="0.3">
      <c r="E543" s="44"/>
    </row>
    <row r="544" spans="5:5" s="14" customFormat="1" ht="15" customHeight="1" x14ac:dyDescent="0.3">
      <c r="E544" s="44"/>
    </row>
    <row r="545" spans="5:5" s="14" customFormat="1" ht="15" customHeight="1" x14ac:dyDescent="0.3">
      <c r="E545" s="44"/>
    </row>
    <row r="546" spans="5:5" s="14" customFormat="1" ht="15" customHeight="1" x14ac:dyDescent="0.3">
      <c r="E546" s="44"/>
    </row>
    <row r="547" spans="5:5" s="14" customFormat="1" ht="15" customHeight="1" x14ac:dyDescent="0.3">
      <c r="E547" s="44"/>
    </row>
    <row r="548" spans="5:5" s="14" customFormat="1" ht="15" customHeight="1" x14ac:dyDescent="0.3">
      <c r="E548" s="44"/>
    </row>
    <row r="549" spans="5:5" s="14" customFormat="1" ht="15" customHeight="1" x14ac:dyDescent="0.3">
      <c r="E549" s="44"/>
    </row>
    <row r="550" spans="5:5" s="14" customFormat="1" ht="15" customHeight="1" x14ac:dyDescent="0.3">
      <c r="E550" s="44"/>
    </row>
    <row r="551" spans="5:5" s="14" customFormat="1" ht="15" customHeight="1" x14ac:dyDescent="0.3">
      <c r="E551" s="44"/>
    </row>
    <row r="552" spans="5:5" s="14" customFormat="1" ht="15" customHeight="1" x14ac:dyDescent="0.3">
      <c r="E552" s="44"/>
    </row>
    <row r="553" spans="5:5" s="14" customFormat="1" ht="15" customHeight="1" x14ac:dyDescent="0.3">
      <c r="E553" s="44"/>
    </row>
    <row r="554" spans="5:5" s="14" customFormat="1" ht="15" customHeight="1" x14ac:dyDescent="0.3">
      <c r="E554" s="44"/>
    </row>
    <row r="555" spans="5:5" s="14" customFormat="1" ht="15" customHeight="1" x14ac:dyDescent="0.3">
      <c r="E555" s="44"/>
    </row>
    <row r="556" spans="5:5" s="14" customFormat="1" ht="15" customHeight="1" x14ac:dyDescent="0.3">
      <c r="E556" s="44"/>
    </row>
    <row r="557" spans="5:5" s="14" customFormat="1" ht="15" customHeight="1" x14ac:dyDescent="0.3">
      <c r="E557" s="44"/>
    </row>
    <row r="558" spans="5:5" s="14" customFormat="1" ht="15" customHeight="1" x14ac:dyDescent="0.3">
      <c r="E558" s="44"/>
    </row>
    <row r="559" spans="5:5" s="14" customFormat="1" ht="15" customHeight="1" x14ac:dyDescent="0.3">
      <c r="E559" s="44"/>
    </row>
    <row r="560" spans="5:5" s="14" customFormat="1" ht="15" customHeight="1" x14ac:dyDescent="0.3">
      <c r="E560" s="44"/>
    </row>
    <row r="561" spans="5:5" s="14" customFormat="1" ht="15" customHeight="1" x14ac:dyDescent="0.3">
      <c r="E561" s="44"/>
    </row>
    <row r="562" spans="5:5" s="14" customFormat="1" ht="15" customHeight="1" x14ac:dyDescent="0.3">
      <c r="E562" s="44"/>
    </row>
    <row r="563" spans="5:5" s="14" customFormat="1" ht="15" customHeight="1" x14ac:dyDescent="0.3">
      <c r="E563" s="44"/>
    </row>
    <row r="564" spans="5:5" s="14" customFormat="1" ht="15" customHeight="1" x14ac:dyDescent="0.3">
      <c r="E564" s="44"/>
    </row>
    <row r="565" spans="5:5" s="14" customFormat="1" ht="15" customHeight="1" x14ac:dyDescent="0.3">
      <c r="E565" s="44"/>
    </row>
    <row r="566" spans="5:5" s="14" customFormat="1" ht="15" customHeight="1" x14ac:dyDescent="0.3">
      <c r="E566" s="44"/>
    </row>
    <row r="567" spans="5:5" s="14" customFormat="1" ht="15" customHeight="1" x14ac:dyDescent="0.3">
      <c r="E567" s="44"/>
    </row>
    <row r="568" spans="5:5" s="14" customFormat="1" ht="15" customHeight="1" x14ac:dyDescent="0.3">
      <c r="E568" s="44"/>
    </row>
    <row r="569" spans="5:5" s="14" customFormat="1" ht="15" customHeight="1" x14ac:dyDescent="0.3">
      <c r="E569" s="44"/>
    </row>
    <row r="570" spans="5:5" s="14" customFormat="1" ht="15" customHeight="1" x14ac:dyDescent="0.3">
      <c r="E570" s="44"/>
    </row>
    <row r="571" spans="5:5" s="14" customFormat="1" ht="15" customHeight="1" x14ac:dyDescent="0.3">
      <c r="E571" s="44"/>
    </row>
    <row r="572" spans="5:5" s="14" customFormat="1" ht="15" customHeight="1" x14ac:dyDescent="0.3">
      <c r="E572" s="44"/>
    </row>
    <row r="573" spans="5:5" s="14" customFormat="1" ht="15" customHeight="1" x14ac:dyDescent="0.3">
      <c r="E573" s="44"/>
    </row>
    <row r="574" spans="5:5" s="14" customFormat="1" ht="15" customHeight="1" x14ac:dyDescent="0.3">
      <c r="E574" s="44"/>
    </row>
    <row r="575" spans="5:5" s="14" customFormat="1" ht="15" customHeight="1" x14ac:dyDescent="0.3">
      <c r="E575" s="44"/>
    </row>
    <row r="576" spans="5:5" s="14" customFormat="1" ht="15" customHeight="1" x14ac:dyDescent="0.3">
      <c r="E576" s="44"/>
    </row>
    <row r="577" spans="5:5" s="14" customFormat="1" ht="15" customHeight="1" x14ac:dyDescent="0.3">
      <c r="E577" s="44"/>
    </row>
    <row r="578" spans="5:5" s="14" customFormat="1" ht="15" customHeight="1" x14ac:dyDescent="0.3">
      <c r="E578" s="44"/>
    </row>
    <row r="579" spans="5:5" s="14" customFormat="1" ht="15" customHeight="1" x14ac:dyDescent="0.3">
      <c r="E579" s="44"/>
    </row>
    <row r="580" spans="5:5" s="14" customFormat="1" ht="15" customHeight="1" x14ac:dyDescent="0.3">
      <c r="E580" s="44"/>
    </row>
    <row r="581" spans="5:5" s="14" customFormat="1" ht="15" customHeight="1" x14ac:dyDescent="0.3">
      <c r="E581" s="44"/>
    </row>
    <row r="582" spans="5:5" s="14" customFormat="1" ht="15" customHeight="1" x14ac:dyDescent="0.3">
      <c r="E582" s="44"/>
    </row>
    <row r="583" spans="5:5" s="14" customFormat="1" ht="15" customHeight="1" x14ac:dyDescent="0.3">
      <c r="E583" s="44"/>
    </row>
    <row r="584" spans="5:5" s="14" customFormat="1" ht="15" customHeight="1" x14ac:dyDescent="0.3">
      <c r="E584" s="44"/>
    </row>
    <row r="585" spans="5:5" s="14" customFormat="1" ht="15" customHeight="1" x14ac:dyDescent="0.3">
      <c r="E585" s="44"/>
    </row>
    <row r="586" spans="5:5" s="14" customFormat="1" ht="15" customHeight="1" x14ac:dyDescent="0.3">
      <c r="E586" s="44"/>
    </row>
    <row r="587" spans="5:5" s="14" customFormat="1" ht="15" customHeight="1" x14ac:dyDescent="0.3">
      <c r="E587" s="44"/>
    </row>
    <row r="588" spans="5:5" s="14" customFormat="1" ht="15" customHeight="1" x14ac:dyDescent="0.3">
      <c r="E588" s="44"/>
    </row>
    <row r="589" spans="5:5" s="14" customFormat="1" ht="15" customHeight="1" x14ac:dyDescent="0.3">
      <c r="E589" s="44"/>
    </row>
    <row r="590" spans="5:5" s="14" customFormat="1" ht="15" customHeight="1" x14ac:dyDescent="0.3">
      <c r="E590" s="44"/>
    </row>
    <row r="591" spans="5:5" s="14" customFormat="1" ht="15" customHeight="1" x14ac:dyDescent="0.3">
      <c r="E591" s="44"/>
    </row>
    <row r="592" spans="5:5" s="14" customFormat="1" ht="15" customHeight="1" x14ac:dyDescent="0.3">
      <c r="E592" s="44"/>
    </row>
    <row r="593" spans="5:5" s="14" customFormat="1" ht="15" customHeight="1" x14ac:dyDescent="0.3">
      <c r="E593" s="44"/>
    </row>
    <row r="594" spans="5:5" s="14" customFormat="1" ht="15" customHeight="1" x14ac:dyDescent="0.3">
      <c r="E594" s="44"/>
    </row>
    <row r="595" spans="5:5" s="14" customFormat="1" ht="15" customHeight="1" x14ac:dyDescent="0.3">
      <c r="E595" s="44"/>
    </row>
    <row r="596" spans="5:5" s="14" customFormat="1" ht="15" customHeight="1" x14ac:dyDescent="0.3">
      <c r="E596" s="44"/>
    </row>
    <row r="597" spans="5:5" s="14" customFormat="1" ht="15" customHeight="1" x14ac:dyDescent="0.3">
      <c r="E597" s="44"/>
    </row>
    <row r="598" spans="5:5" s="14" customFormat="1" ht="15" customHeight="1" x14ac:dyDescent="0.3">
      <c r="E598" s="44"/>
    </row>
    <row r="599" spans="5:5" s="14" customFormat="1" ht="15" customHeight="1" x14ac:dyDescent="0.3">
      <c r="E599" s="44"/>
    </row>
    <row r="600" spans="5:5" s="14" customFormat="1" ht="15" customHeight="1" x14ac:dyDescent="0.3">
      <c r="E600" s="44"/>
    </row>
    <row r="601" spans="5:5" s="14" customFormat="1" ht="15" customHeight="1" x14ac:dyDescent="0.3">
      <c r="E601" s="44"/>
    </row>
    <row r="602" spans="5:5" s="14" customFormat="1" ht="15" customHeight="1" x14ac:dyDescent="0.3">
      <c r="E602" s="44"/>
    </row>
    <row r="603" spans="5:5" s="14" customFormat="1" ht="15" customHeight="1" x14ac:dyDescent="0.3">
      <c r="E603" s="44"/>
    </row>
    <row r="604" spans="5:5" s="14" customFormat="1" ht="15" customHeight="1" x14ac:dyDescent="0.3">
      <c r="E604" s="44"/>
    </row>
    <row r="605" spans="5:5" s="14" customFormat="1" ht="15" customHeight="1" x14ac:dyDescent="0.3">
      <c r="E605" s="44"/>
    </row>
    <row r="606" spans="5:5" s="14" customFormat="1" ht="15" customHeight="1" x14ac:dyDescent="0.3">
      <c r="E606" s="44"/>
    </row>
    <row r="607" spans="5:5" s="14" customFormat="1" ht="15" customHeight="1" x14ac:dyDescent="0.3">
      <c r="E607" s="44"/>
    </row>
    <row r="608" spans="5:5" s="14" customFormat="1" ht="15" customHeight="1" x14ac:dyDescent="0.3">
      <c r="E608" s="44"/>
    </row>
    <row r="609" spans="5:5" s="14" customFormat="1" ht="15" customHeight="1" x14ac:dyDescent="0.3">
      <c r="E609" s="44"/>
    </row>
    <row r="610" spans="5:5" s="14" customFormat="1" ht="15" customHeight="1" x14ac:dyDescent="0.3">
      <c r="E610" s="44"/>
    </row>
    <row r="611" spans="5:5" s="14" customFormat="1" ht="15" customHeight="1" x14ac:dyDescent="0.3">
      <c r="E611" s="44"/>
    </row>
    <row r="612" spans="5:5" s="14" customFormat="1" ht="15" customHeight="1" x14ac:dyDescent="0.3">
      <c r="E612" s="44"/>
    </row>
    <row r="613" spans="5:5" s="14" customFormat="1" ht="15" customHeight="1" x14ac:dyDescent="0.3">
      <c r="E613" s="44"/>
    </row>
    <row r="614" spans="5:5" s="14" customFormat="1" ht="15" customHeight="1" x14ac:dyDescent="0.3">
      <c r="E614" s="44"/>
    </row>
    <row r="615" spans="5:5" s="14" customFormat="1" ht="15" customHeight="1" x14ac:dyDescent="0.3">
      <c r="E615" s="44"/>
    </row>
    <row r="616" spans="5:5" s="14" customFormat="1" ht="15" customHeight="1" x14ac:dyDescent="0.3">
      <c r="E616" s="44"/>
    </row>
    <row r="617" spans="5:5" s="14" customFormat="1" ht="15" customHeight="1" x14ac:dyDescent="0.3">
      <c r="E617" s="44"/>
    </row>
    <row r="618" spans="5:5" s="14" customFormat="1" ht="15" customHeight="1" x14ac:dyDescent="0.3">
      <c r="E618" s="44"/>
    </row>
    <row r="619" spans="5:5" s="14" customFormat="1" ht="15" customHeight="1" x14ac:dyDescent="0.3">
      <c r="E619" s="44"/>
    </row>
    <row r="620" spans="5:5" s="14" customFormat="1" ht="15" customHeight="1" x14ac:dyDescent="0.3">
      <c r="E620" s="44"/>
    </row>
    <row r="621" spans="5:5" s="14" customFormat="1" ht="15" customHeight="1" x14ac:dyDescent="0.3">
      <c r="E621" s="44"/>
    </row>
    <row r="622" spans="5:5" s="14" customFormat="1" ht="15" customHeight="1" x14ac:dyDescent="0.3">
      <c r="E622" s="44"/>
    </row>
    <row r="623" spans="5:5" s="14" customFormat="1" ht="15" customHeight="1" x14ac:dyDescent="0.3">
      <c r="E623" s="44"/>
    </row>
    <row r="624" spans="5:5" s="14" customFormat="1" ht="15" customHeight="1" x14ac:dyDescent="0.3">
      <c r="E624" s="44"/>
    </row>
    <row r="625" spans="5:5" s="14" customFormat="1" ht="15" customHeight="1" x14ac:dyDescent="0.3">
      <c r="E625" s="44"/>
    </row>
    <row r="626" spans="5:5" s="14" customFormat="1" ht="15" customHeight="1" x14ac:dyDescent="0.3">
      <c r="E626" s="44"/>
    </row>
    <row r="627" spans="5:5" s="14" customFormat="1" ht="15" customHeight="1" x14ac:dyDescent="0.3">
      <c r="E627" s="44"/>
    </row>
    <row r="628" spans="5:5" s="14" customFormat="1" ht="15" customHeight="1" x14ac:dyDescent="0.3">
      <c r="E628" s="44"/>
    </row>
    <row r="629" spans="5:5" s="14" customFormat="1" ht="15" customHeight="1" x14ac:dyDescent="0.3">
      <c r="E629" s="44"/>
    </row>
    <row r="630" spans="5:5" s="14" customFormat="1" ht="15" customHeight="1" x14ac:dyDescent="0.3">
      <c r="E630" s="44"/>
    </row>
    <row r="631" spans="5:5" s="14" customFormat="1" ht="15" customHeight="1" x14ac:dyDescent="0.3">
      <c r="E631" s="44"/>
    </row>
    <row r="632" spans="5:5" s="14" customFormat="1" ht="15" customHeight="1" x14ac:dyDescent="0.3">
      <c r="E632" s="44"/>
    </row>
    <row r="633" spans="5:5" s="14" customFormat="1" ht="15" customHeight="1" x14ac:dyDescent="0.3">
      <c r="E633" s="44"/>
    </row>
    <row r="634" spans="5:5" s="14" customFormat="1" ht="15" customHeight="1" x14ac:dyDescent="0.3">
      <c r="E634" s="44"/>
    </row>
    <row r="635" spans="5:5" s="14" customFormat="1" ht="15" customHeight="1" x14ac:dyDescent="0.3">
      <c r="E635" s="44"/>
    </row>
    <row r="636" spans="5:5" s="14" customFormat="1" ht="15" customHeight="1" x14ac:dyDescent="0.3">
      <c r="E636" s="44"/>
    </row>
    <row r="637" spans="5:5" s="14" customFormat="1" ht="15" customHeight="1" x14ac:dyDescent="0.3">
      <c r="E637" s="44"/>
    </row>
    <row r="638" spans="5:5" s="14" customFormat="1" ht="15" customHeight="1" x14ac:dyDescent="0.3">
      <c r="E638" s="44"/>
    </row>
    <row r="639" spans="5:5" s="14" customFormat="1" ht="15" customHeight="1" x14ac:dyDescent="0.3">
      <c r="E639" s="44"/>
    </row>
    <row r="640" spans="5:5" s="14" customFormat="1" ht="15" customHeight="1" x14ac:dyDescent="0.3">
      <c r="E640" s="44"/>
    </row>
    <row r="641" spans="5:5" s="14" customFormat="1" ht="15" customHeight="1" x14ac:dyDescent="0.3">
      <c r="E641" s="44"/>
    </row>
    <row r="642" spans="5:5" s="14" customFormat="1" ht="15" customHeight="1" x14ac:dyDescent="0.3">
      <c r="E642" s="44"/>
    </row>
    <row r="643" spans="5:5" s="14" customFormat="1" ht="15" customHeight="1" x14ac:dyDescent="0.3">
      <c r="E643" s="44"/>
    </row>
    <row r="644" spans="5:5" s="14" customFormat="1" ht="15" customHeight="1" x14ac:dyDescent="0.3">
      <c r="E644" s="44"/>
    </row>
    <row r="645" spans="5:5" s="14" customFormat="1" ht="15" customHeight="1" x14ac:dyDescent="0.3">
      <c r="E645" s="44"/>
    </row>
    <row r="646" spans="5:5" s="14" customFormat="1" ht="15" customHeight="1" x14ac:dyDescent="0.3">
      <c r="E646" s="44"/>
    </row>
    <row r="647" spans="5:5" s="14" customFormat="1" ht="15" customHeight="1" x14ac:dyDescent="0.3">
      <c r="E647" s="44"/>
    </row>
    <row r="648" spans="5:5" s="14" customFormat="1" ht="15" customHeight="1" x14ac:dyDescent="0.3">
      <c r="E648" s="44"/>
    </row>
    <row r="649" spans="5:5" s="14" customFormat="1" ht="15" customHeight="1" x14ac:dyDescent="0.3">
      <c r="E649" s="44"/>
    </row>
    <row r="650" spans="5:5" s="14" customFormat="1" ht="15" customHeight="1" x14ac:dyDescent="0.3">
      <c r="E650" s="44"/>
    </row>
    <row r="651" spans="5:5" s="14" customFormat="1" ht="15" customHeight="1" x14ac:dyDescent="0.3">
      <c r="E651" s="44"/>
    </row>
    <row r="652" spans="5:5" s="14" customFormat="1" ht="15" customHeight="1" x14ac:dyDescent="0.3">
      <c r="E652" s="44"/>
    </row>
    <row r="653" spans="5:5" s="14" customFormat="1" ht="15" customHeight="1" x14ac:dyDescent="0.3">
      <c r="E653" s="44"/>
    </row>
    <row r="654" spans="5:5" s="14" customFormat="1" ht="15" customHeight="1" x14ac:dyDescent="0.3">
      <c r="E654" s="44"/>
    </row>
    <row r="655" spans="5:5" s="14" customFormat="1" ht="15" customHeight="1" x14ac:dyDescent="0.3">
      <c r="E655" s="44"/>
    </row>
    <row r="656" spans="5:5" s="14" customFormat="1" ht="15" customHeight="1" x14ac:dyDescent="0.3">
      <c r="E656" s="44"/>
    </row>
    <row r="657" spans="5:5" s="14" customFormat="1" ht="15" customHeight="1" x14ac:dyDescent="0.3">
      <c r="E657" s="44"/>
    </row>
    <row r="658" spans="5:5" s="14" customFormat="1" ht="15" customHeight="1" x14ac:dyDescent="0.3">
      <c r="E658" s="44"/>
    </row>
    <row r="659" spans="5:5" s="14" customFormat="1" ht="15" customHeight="1" x14ac:dyDescent="0.3">
      <c r="E659" s="44"/>
    </row>
    <row r="660" spans="5:5" s="14" customFormat="1" ht="15" customHeight="1" x14ac:dyDescent="0.3">
      <c r="E660" s="44"/>
    </row>
    <row r="661" spans="5:5" s="14" customFormat="1" ht="15" customHeight="1" x14ac:dyDescent="0.3">
      <c r="E661" s="44"/>
    </row>
    <row r="662" spans="5:5" s="14" customFormat="1" ht="15" customHeight="1" x14ac:dyDescent="0.3">
      <c r="E662" s="44"/>
    </row>
    <row r="663" spans="5:5" s="14" customFormat="1" ht="15" customHeight="1" x14ac:dyDescent="0.3">
      <c r="E663" s="44"/>
    </row>
    <row r="664" spans="5:5" s="14" customFormat="1" ht="15" customHeight="1" x14ac:dyDescent="0.3">
      <c r="E664" s="44"/>
    </row>
    <row r="665" spans="5:5" s="14" customFormat="1" ht="15" customHeight="1" x14ac:dyDescent="0.3">
      <c r="E665" s="44"/>
    </row>
    <row r="666" spans="5:5" s="14" customFormat="1" ht="15" customHeight="1" x14ac:dyDescent="0.3">
      <c r="E666" s="44"/>
    </row>
    <row r="667" spans="5:5" s="14" customFormat="1" ht="15" customHeight="1" x14ac:dyDescent="0.3">
      <c r="E667" s="44"/>
    </row>
    <row r="668" spans="5:5" s="14" customFormat="1" ht="15" customHeight="1" x14ac:dyDescent="0.3">
      <c r="E668" s="44"/>
    </row>
    <row r="669" spans="5:5" s="14" customFormat="1" ht="15" customHeight="1" x14ac:dyDescent="0.3">
      <c r="E669" s="44"/>
    </row>
    <row r="670" spans="5:5" s="14" customFormat="1" ht="15" customHeight="1" x14ac:dyDescent="0.3">
      <c r="E670" s="44"/>
    </row>
    <row r="671" spans="5:5" s="14" customFormat="1" ht="15" customHeight="1" x14ac:dyDescent="0.3">
      <c r="E671" s="44"/>
    </row>
    <row r="672" spans="5:5" s="14" customFormat="1" ht="15" customHeight="1" x14ac:dyDescent="0.3">
      <c r="E672" s="44"/>
    </row>
    <row r="673" spans="5:5" s="14" customFormat="1" ht="15" customHeight="1" x14ac:dyDescent="0.3">
      <c r="E673" s="44"/>
    </row>
    <row r="674" spans="5:5" s="14" customFormat="1" ht="15" customHeight="1" x14ac:dyDescent="0.3">
      <c r="E674" s="44"/>
    </row>
    <row r="675" spans="5:5" s="14" customFormat="1" ht="15" customHeight="1" x14ac:dyDescent="0.3">
      <c r="E675" s="44"/>
    </row>
    <row r="676" spans="5:5" s="14" customFormat="1" ht="15" customHeight="1" x14ac:dyDescent="0.3">
      <c r="E676" s="44"/>
    </row>
    <row r="677" spans="5:5" s="14" customFormat="1" ht="15" customHeight="1" x14ac:dyDescent="0.3">
      <c r="E677" s="44"/>
    </row>
    <row r="678" spans="5:5" s="14" customFormat="1" ht="15" customHeight="1" x14ac:dyDescent="0.3">
      <c r="E678" s="44"/>
    </row>
    <row r="679" spans="5:5" s="14" customFormat="1" ht="15" customHeight="1" x14ac:dyDescent="0.3">
      <c r="E679" s="44"/>
    </row>
    <row r="680" spans="5:5" s="14" customFormat="1" ht="15" customHeight="1" x14ac:dyDescent="0.3">
      <c r="E680" s="44"/>
    </row>
    <row r="681" spans="5:5" s="14" customFormat="1" ht="15" customHeight="1" x14ac:dyDescent="0.3">
      <c r="E681" s="44"/>
    </row>
    <row r="682" spans="5:5" s="14" customFormat="1" ht="15" customHeight="1" x14ac:dyDescent="0.3">
      <c r="E682" s="44"/>
    </row>
    <row r="683" spans="5:5" s="14" customFormat="1" ht="15" customHeight="1" x14ac:dyDescent="0.3">
      <c r="E683" s="44"/>
    </row>
    <row r="684" spans="5:5" s="14" customFormat="1" ht="15" customHeight="1" x14ac:dyDescent="0.3">
      <c r="E684" s="44"/>
    </row>
    <row r="685" spans="5:5" s="14" customFormat="1" ht="15" customHeight="1" x14ac:dyDescent="0.3">
      <c r="E685" s="44"/>
    </row>
    <row r="686" spans="5:5" s="14" customFormat="1" ht="15" customHeight="1" x14ac:dyDescent="0.3">
      <c r="E686" s="44"/>
    </row>
    <row r="687" spans="5:5" s="14" customFormat="1" ht="15" customHeight="1" x14ac:dyDescent="0.3">
      <c r="E687" s="44"/>
    </row>
    <row r="688" spans="5:5" s="14" customFormat="1" ht="15" customHeight="1" x14ac:dyDescent="0.3">
      <c r="E688" s="44"/>
    </row>
    <row r="689" spans="5:5" s="14" customFormat="1" ht="15" customHeight="1" x14ac:dyDescent="0.3">
      <c r="E689" s="44"/>
    </row>
    <row r="690" spans="5:5" s="14" customFormat="1" ht="15" customHeight="1" x14ac:dyDescent="0.3">
      <c r="E690" s="44"/>
    </row>
    <row r="691" spans="5:5" s="14" customFormat="1" ht="15" customHeight="1" x14ac:dyDescent="0.3">
      <c r="E691" s="44"/>
    </row>
    <row r="692" spans="5:5" s="14" customFormat="1" ht="15" customHeight="1" x14ac:dyDescent="0.3">
      <c r="E692" s="44"/>
    </row>
    <row r="693" spans="5:5" s="14" customFormat="1" ht="15" customHeight="1" x14ac:dyDescent="0.3">
      <c r="E693" s="44"/>
    </row>
    <row r="694" spans="5:5" s="14" customFormat="1" ht="15" customHeight="1" x14ac:dyDescent="0.3">
      <c r="E694" s="44"/>
    </row>
    <row r="695" spans="5:5" s="14" customFormat="1" ht="15" customHeight="1" x14ac:dyDescent="0.3">
      <c r="E695" s="44"/>
    </row>
    <row r="696" spans="5:5" s="14" customFormat="1" ht="15" customHeight="1" x14ac:dyDescent="0.3">
      <c r="E696" s="44"/>
    </row>
    <row r="697" spans="5:5" s="14" customFormat="1" ht="15" customHeight="1" x14ac:dyDescent="0.3">
      <c r="E697" s="44"/>
    </row>
    <row r="698" spans="5:5" s="14" customFormat="1" ht="15" customHeight="1" x14ac:dyDescent="0.3">
      <c r="E698" s="44"/>
    </row>
    <row r="699" spans="5:5" s="14" customFormat="1" ht="15" customHeight="1" x14ac:dyDescent="0.3">
      <c r="E699" s="44"/>
    </row>
    <row r="700" spans="5:5" s="14" customFormat="1" ht="15" customHeight="1" x14ac:dyDescent="0.3">
      <c r="E700" s="44"/>
    </row>
    <row r="701" spans="5:5" s="14" customFormat="1" ht="15" customHeight="1" x14ac:dyDescent="0.3">
      <c r="E701" s="44"/>
    </row>
    <row r="702" spans="5:5" s="14" customFormat="1" ht="15" customHeight="1" x14ac:dyDescent="0.3">
      <c r="E702" s="44"/>
    </row>
    <row r="703" spans="5:5" s="14" customFormat="1" ht="15" customHeight="1" x14ac:dyDescent="0.3">
      <c r="E703" s="44"/>
    </row>
    <row r="704" spans="5:5" s="14" customFormat="1" ht="15" customHeight="1" x14ac:dyDescent="0.3">
      <c r="E704" s="44"/>
    </row>
    <row r="705" spans="5:5" s="14" customFormat="1" ht="15" customHeight="1" x14ac:dyDescent="0.3">
      <c r="E705" s="44"/>
    </row>
    <row r="706" spans="5:5" s="14" customFormat="1" ht="15" customHeight="1" x14ac:dyDescent="0.3">
      <c r="E706" s="44"/>
    </row>
    <row r="707" spans="5:5" s="14" customFormat="1" ht="15" customHeight="1" x14ac:dyDescent="0.3">
      <c r="E707" s="44"/>
    </row>
    <row r="708" spans="5:5" s="14" customFormat="1" ht="15" customHeight="1" x14ac:dyDescent="0.3">
      <c r="E708" s="44"/>
    </row>
    <row r="709" spans="5:5" s="14" customFormat="1" ht="15" customHeight="1" x14ac:dyDescent="0.3">
      <c r="E709" s="44"/>
    </row>
    <row r="710" spans="5:5" s="14" customFormat="1" ht="15" customHeight="1" x14ac:dyDescent="0.3">
      <c r="E710" s="44"/>
    </row>
    <row r="711" spans="5:5" s="14" customFormat="1" ht="15" customHeight="1" x14ac:dyDescent="0.3">
      <c r="E711" s="44"/>
    </row>
    <row r="712" spans="5:5" s="14" customFormat="1" ht="15" customHeight="1" x14ac:dyDescent="0.3">
      <c r="E712" s="44"/>
    </row>
    <row r="713" spans="5:5" s="14" customFormat="1" ht="15" customHeight="1" x14ac:dyDescent="0.3">
      <c r="E713" s="44"/>
    </row>
    <row r="714" spans="5:5" s="14" customFormat="1" ht="15" customHeight="1" x14ac:dyDescent="0.3">
      <c r="E714" s="44"/>
    </row>
    <row r="715" spans="5:5" s="14" customFormat="1" ht="15" customHeight="1" x14ac:dyDescent="0.3">
      <c r="E715" s="44"/>
    </row>
    <row r="716" spans="5:5" s="14" customFormat="1" ht="15" customHeight="1" x14ac:dyDescent="0.3">
      <c r="E716" s="44"/>
    </row>
    <row r="717" spans="5:5" s="14" customFormat="1" ht="15" customHeight="1" x14ac:dyDescent="0.3">
      <c r="E717" s="44"/>
    </row>
    <row r="718" spans="5:5" s="14" customFormat="1" ht="15" customHeight="1" x14ac:dyDescent="0.3">
      <c r="E718" s="44"/>
    </row>
    <row r="719" spans="5:5" s="14" customFormat="1" ht="15" customHeight="1" x14ac:dyDescent="0.3">
      <c r="E719" s="44"/>
    </row>
    <row r="720" spans="5:5" s="14" customFormat="1" ht="15" customHeight="1" x14ac:dyDescent="0.3">
      <c r="E720" s="44"/>
    </row>
    <row r="721" spans="5:5" s="14" customFormat="1" ht="15" customHeight="1" x14ac:dyDescent="0.3">
      <c r="E721" s="44"/>
    </row>
    <row r="722" spans="5:5" s="14" customFormat="1" ht="15" customHeight="1" x14ac:dyDescent="0.3">
      <c r="E722" s="44"/>
    </row>
    <row r="723" spans="5:5" s="14" customFormat="1" ht="15" customHeight="1" x14ac:dyDescent="0.3">
      <c r="E723" s="44"/>
    </row>
    <row r="724" spans="5:5" s="14" customFormat="1" ht="15" customHeight="1" x14ac:dyDescent="0.3">
      <c r="E724" s="44"/>
    </row>
    <row r="725" spans="5:5" s="14" customFormat="1" ht="15" customHeight="1" x14ac:dyDescent="0.3">
      <c r="E725" s="44"/>
    </row>
    <row r="726" spans="5:5" s="14" customFormat="1" ht="15" customHeight="1" x14ac:dyDescent="0.3">
      <c r="E726" s="44"/>
    </row>
    <row r="727" spans="5:5" s="14" customFormat="1" ht="15" customHeight="1" x14ac:dyDescent="0.3">
      <c r="E727" s="44"/>
    </row>
    <row r="728" spans="5:5" s="14" customFormat="1" ht="15" customHeight="1" x14ac:dyDescent="0.3">
      <c r="E728" s="44"/>
    </row>
    <row r="729" spans="5:5" s="14" customFormat="1" ht="15" customHeight="1" x14ac:dyDescent="0.3">
      <c r="E729" s="44"/>
    </row>
    <row r="730" spans="5:5" s="14" customFormat="1" ht="15" customHeight="1" x14ac:dyDescent="0.3">
      <c r="E730" s="44"/>
    </row>
    <row r="731" spans="5:5" s="14" customFormat="1" ht="15" customHeight="1" x14ac:dyDescent="0.3">
      <c r="E731" s="44"/>
    </row>
    <row r="732" spans="5:5" s="14" customFormat="1" ht="15" customHeight="1" x14ac:dyDescent="0.3">
      <c r="E732" s="44"/>
    </row>
    <row r="733" spans="5:5" s="14" customFormat="1" ht="15" customHeight="1" x14ac:dyDescent="0.3">
      <c r="E733" s="44"/>
    </row>
    <row r="734" spans="5:5" s="14" customFormat="1" ht="15" customHeight="1" x14ac:dyDescent="0.3">
      <c r="E734" s="44"/>
    </row>
    <row r="735" spans="5:5" s="14" customFormat="1" ht="15" customHeight="1" x14ac:dyDescent="0.3">
      <c r="E735" s="44"/>
    </row>
    <row r="736" spans="5:5" s="14" customFormat="1" ht="15" customHeight="1" x14ac:dyDescent="0.3">
      <c r="E736" s="44"/>
    </row>
    <row r="737" spans="5:5" s="14" customFormat="1" ht="15" customHeight="1" x14ac:dyDescent="0.3">
      <c r="E737" s="44"/>
    </row>
    <row r="738" spans="5:5" s="14" customFormat="1" ht="15" customHeight="1" x14ac:dyDescent="0.3">
      <c r="E738" s="44"/>
    </row>
    <row r="739" spans="5:5" s="14" customFormat="1" ht="15" customHeight="1" x14ac:dyDescent="0.3">
      <c r="E739" s="44"/>
    </row>
    <row r="740" spans="5:5" s="14" customFormat="1" ht="15" customHeight="1" x14ac:dyDescent="0.3">
      <c r="E740" s="44"/>
    </row>
    <row r="741" spans="5:5" s="14" customFormat="1" ht="15" customHeight="1" x14ac:dyDescent="0.3">
      <c r="E741" s="44"/>
    </row>
    <row r="742" spans="5:5" s="14" customFormat="1" ht="15" customHeight="1" x14ac:dyDescent="0.3">
      <c r="E742" s="44"/>
    </row>
    <row r="743" spans="5:5" s="14" customFormat="1" ht="15" customHeight="1" x14ac:dyDescent="0.3">
      <c r="E743" s="44"/>
    </row>
    <row r="744" spans="5:5" s="14" customFormat="1" ht="15" customHeight="1" x14ac:dyDescent="0.3">
      <c r="E744" s="44"/>
    </row>
    <row r="745" spans="5:5" s="14" customFormat="1" ht="15" customHeight="1" x14ac:dyDescent="0.3">
      <c r="E745" s="44"/>
    </row>
    <row r="746" spans="5:5" s="14" customFormat="1" ht="15" customHeight="1" x14ac:dyDescent="0.3">
      <c r="E746" s="44"/>
    </row>
    <row r="747" spans="5:5" s="14" customFormat="1" ht="15" customHeight="1" x14ac:dyDescent="0.3">
      <c r="E747" s="44"/>
    </row>
    <row r="748" spans="5:5" s="14" customFormat="1" ht="15" customHeight="1" x14ac:dyDescent="0.3">
      <c r="E748" s="44"/>
    </row>
    <row r="749" spans="5:5" s="14" customFormat="1" ht="15" customHeight="1" x14ac:dyDescent="0.3">
      <c r="E749" s="44"/>
    </row>
    <row r="750" spans="5:5" s="14" customFormat="1" ht="15" customHeight="1" x14ac:dyDescent="0.3">
      <c r="E750" s="44"/>
    </row>
    <row r="751" spans="5:5" s="14" customFormat="1" ht="15" customHeight="1" x14ac:dyDescent="0.3">
      <c r="E751" s="44"/>
    </row>
    <row r="752" spans="5:5" s="14" customFormat="1" ht="15" customHeight="1" x14ac:dyDescent="0.3">
      <c r="E752" s="44"/>
    </row>
    <row r="753" spans="5:5" s="14" customFormat="1" ht="15" customHeight="1" x14ac:dyDescent="0.3">
      <c r="E753" s="44"/>
    </row>
    <row r="754" spans="5:5" s="14" customFormat="1" ht="15" customHeight="1" x14ac:dyDescent="0.3">
      <c r="E754" s="44"/>
    </row>
    <row r="755" spans="5:5" s="14" customFormat="1" ht="15" customHeight="1" x14ac:dyDescent="0.3">
      <c r="E755" s="44"/>
    </row>
    <row r="756" spans="5:5" s="14" customFormat="1" ht="15" customHeight="1" x14ac:dyDescent="0.3">
      <c r="E756" s="44"/>
    </row>
    <row r="757" spans="5:5" s="14" customFormat="1" ht="15" customHeight="1" x14ac:dyDescent="0.3">
      <c r="E757" s="44"/>
    </row>
    <row r="758" spans="5:5" s="14" customFormat="1" ht="15" customHeight="1" x14ac:dyDescent="0.3">
      <c r="E758" s="44"/>
    </row>
    <row r="759" spans="5:5" s="14" customFormat="1" ht="15" customHeight="1" x14ac:dyDescent="0.3">
      <c r="E759" s="44"/>
    </row>
    <row r="760" spans="5:5" s="14" customFormat="1" ht="15" customHeight="1" x14ac:dyDescent="0.3">
      <c r="E760" s="44"/>
    </row>
    <row r="761" spans="5:5" s="14" customFormat="1" ht="15" customHeight="1" x14ac:dyDescent="0.3">
      <c r="E761" s="44"/>
    </row>
    <row r="762" spans="5:5" s="14" customFormat="1" ht="15" customHeight="1" x14ac:dyDescent="0.3">
      <c r="E762" s="44"/>
    </row>
    <row r="763" spans="5:5" s="14" customFormat="1" ht="15" customHeight="1" x14ac:dyDescent="0.3">
      <c r="E763" s="44"/>
    </row>
    <row r="764" spans="5:5" s="14" customFormat="1" ht="15" customHeight="1" x14ac:dyDescent="0.3">
      <c r="E764" s="44"/>
    </row>
    <row r="765" spans="5:5" s="14" customFormat="1" ht="15" customHeight="1" x14ac:dyDescent="0.3">
      <c r="E765" s="44"/>
    </row>
    <row r="766" spans="5:5" s="14" customFormat="1" ht="15" customHeight="1" x14ac:dyDescent="0.3">
      <c r="E766" s="44"/>
    </row>
    <row r="767" spans="5:5" s="14" customFormat="1" ht="15" customHeight="1" x14ac:dyDescent="0.3">
      <c r="E767" s="44"/>
    </row>
    <row r="768" spans="5:5" s="14" customFormat="1" ht="15" customHeight="1" x14ac:dyDescent="0.3">
      <c r="E768" s="44"/>
    </row>
    <row r="769" spans="5:5" s="14" customFormat="1" ht="15" customHeight="1" x14ac:dyDescent="0.3">
      <c r="E769" s="44"/>
    </row>
    <row r="770" spans="5:5" s="14" customFormat="1" ht="15" customHeight="1" x14ac:dyDescent="0.3">
      <c r="E770" s="44"/>
    </row>
    <row r="771" spans="5:5" s="14" customFormat="1" ht="15" customHeight="1" x14ac:dyDescent="0.3">
      <c r="E771" s="44"/>
    </row>
    <row r="772" spans="5:5" s="14" customFormat="1" ht="15" customHeight="1" x14ac:dyDescent="0.3">
      <c r="E772" s="44"/>
    </row>
    <row r="773" spans="5:5" s="14" customFormat="1" ht="15" customHeight="1" x14ac:dyDescent="0.3">
      <c r="E773" s="44"/>
    </row>
    <row r="774" spans="5:5" s="14" customFormat="1" ht="15" customHeight="1" x14ac:dyDescent="0.3">
      <c r="E774" s="44"/>
    </row>
    <row r="775" spans="5:5" s="14" customFormat="1" ht="15" customHeight="1" x14ac:dyDescent="0.3">
      <c r="E775" s="44"/>
    </row>
    <row r="776" spans="5:5" s="14" customFormat="1" ht="15" customHeight="1" x14ac:dyDescent="0.3">
      <c r="E776" s="44"/>
    </row>
    <row r="777" spans="5:5" s="14" customFormat="1" ht="15" customHeight="1" x14ac:dyDescent="0.3">
      <c r="E777" s="44"/>
    </row>
    <row r="778" spans="5:5" s="14" customFormat="1" ht="15" customHeight="1" x14ac:dyDescent="0.3">
      <c r="E778" s="44"/>
    </row>
    <row r="779" spans="5:5" s="14" customFormat="1" ht="15" customHeight="1" x14ac:dyDescent="0.3">
      <c r="E779" s="44"/>
    </row>
    <row r="780" spans="5:5" s="14" customFormat="1" ht="15" customHeight="1" x14ac:dyDescent="0.3">
      <c r="E780" s="44"/>
    </row>
    <row r="781" spans="5:5" s="14" customFormat="1" ht="15" customHeight="1" x14ac:dyDescent="0.3">
      <c r="E781" s="44"/>
    </row>
    <row r="782" spans="5:5" s="14" customFormat="1" ht="15" customHeight="1" x14ac:dyDescent="0.3">
      <c r="E782" s="44"/>
    </row>
    <row r="783" spans="5:5" s="14" customFormat="1" ht="15" customHeight="1" x14ac:dyDescent="0.3">
      <c r="E783" s="44"/>
    </row>
    <row r="784" spans="5:5" s="14" customFormat="1" ht="15" customHeight="1" x14ac:dyDescent="0.3">
      <c r="E784" s="44"/>
    </row>
    <row r="785" spans="5:5" s="14" customFormat="1" ht="15" customHeight="1" x14ac:dyDescent="0.3">
      <c r="E785" s="44"/>
    </row>
    <row r="786" spans="5:5" s="14" customFormat="1" ht="15" customHeight="1" x14ac:dyDescent="0.3">
      <c r="E786" s="44"/>
    </row>
    <row r="787" spans="5:5" s="14" customFormat="1" ht="15" customHeight="1" x14ac:dyDescent="0.3">
      <c r="E787" s="44"/>
    </row>
    <row r="788" spans="5:5" s="14" customFormat="1" ht="15" customHeight="1" x14ac:dyDescent="0.3">
      <c r="E788" s="44"/>
    </row>
    <row r="789" spans="5:5" s="14" customFormat="1" ht="15" customHeight="1" x14ac:dyDescent="0.3">
      <c r="E789" s="44"/>
    </row>
    <row r="790" spans="5:5" s="14" customFormat="1" ht="15" customHeight="1" x14ac:dyDescent="0.3">
      <c r="E790" s="44"/>
    </row>
    <row r="791" spans="5:5" s="14" customFormat="1" ht="15" customHeight="1" x14ac:dyDescent="0.3">
      <c r="E791" s="44"/>
    </row>
    <row r="792" spans="5:5" s="14" customFormat="1" ht="15" customHeight="1" x14ac:dyDescent="0.3">
      <c r="E792" s="44"/>
    </row>
    <row r="793" spans="5:5" s="14" customFormat="1" ht="15" customHeight="1" x14ac:dyDescent="0.3">
      <c r="E793" s="44"/>
    </row>
    <row r="794" spans="5:5" s="14" customFormat="1" ht="15" customHeight="1" x14ac:dyDescent="0.3">
      <c r="E794" s="44"/>
    </row>
    <row r="795" spans="5:5" s="14" customFormat="1" ht="15" customHeight="1" x14ac:dyDescent="0.3">
      <c r="E795" s="44"/>
    </row>
    <row r="796" spans="5:5" s="14" customFormat="1" ht="15" customHeight="1" x14ac:dyDescent="0.3">
      <c r="E796" s="44"/>
    </row>
    <row r="797" spans="5:5" s="14" customFormat="1" ht="15" customHeight="1" x14ac:dyDescent="0.3">
      <c r="E797" s="44"/>
    </row>
    <row r="798" spans="5:5" s="14" customFormat="1" ht="15" customHeight="1" x14ac:dyDescent="0.3">
      <c r="E798" s="44"/>
    </row>
    <row r="799" spans="5:5" s="14" customFormat="1" ht="15" customHeight="1" x14ac:dyDescent="0.3">
      <c r="E799" s="44"/>
    </row>
    <row r="800" spans="5:5" s="14" customFormat="1" ht="15" customHeight="1" x14ac:dyDescent="0.3">
      <c r="E800" s="44"/>
    </row>
    <row r="801" spans="5:5" s="14" customFormat="1" ht="15" customHeight="1" x14ac:dyDescent="0.3">
      <c r="E801" s="44"/>
    </row>
    <row r="802" spans="5:5" s="14" customFormat="1" ht="15" customHeight="1" x14ac:dyDescent="0.3">
      <c r="E802" s="44"/>
    </row>
    <row r="803" spans="5:5" s="14" customFormat="1" ht="15" customHeight="1" x14ac:dyDescent="0.3">
      <c r="E803" s="44"/>
    </row>
    <row r="804" spans="5:5" s="14" customFormat="1" ht="15" customHeight="1" x14ac:dyDescent="0.3">
      <c r="E804" s="44"/>
    </row>
    <row r="805" spans="5:5" s="14" customFormat="1" ht="15" customHeight="1" x14ac:dyDescent="0.3">
      <c r="E805" s="44"/>
    </row>
    <row r="806" spans="5:5" s="14" customFormat="1" ht="15" customHeight="1" x14ac:dyDescent="0.3">
      <c r="E806" s="44"/>
    </row>
    <row r="807" spans="5:5" s="14" customFormat="1" ht="15" customHeight="1" x14ac:dyDescent="0.3">
      <c r="E807" s="44"/>
    </row>
    <row r="808" spans="5:5" s="14" customFormat="1" ht="15" customHeight="1" x14ac:dyDescent="0.3">
      <c r="E808" s="44"/>
    </row>
    <row r="809" spans="5:5" s="14" customFormat="1" ht="15" customHeight="1" x14ac:dyDescent="0.3">
      <c r="E809" s="44"/>
    </row>
    <row r="810" spans="5:5" s="14" customFormat="1" ht="15" customHeight="1" x14ac:dyDescent="0.3">
      <c r="E810" s="44"/>
    </row>
    <row r="811" spans="5:5" s="14" customFormat="1" ht="15" customHeight="1" x14ac:dyDescent="0.3">
      <c r="E811" s="44"/>
    </row>
    <row r="812" spans="5:5" s="14" customFormat="1" ht="15" customHeight="1" x14ac:dyDescent="0.3">
      <c r="E812" s="44"/>
    </row>
    <row r="813" spans="5:5" s="14" customFormat="1" ht="15" customHeight="1" x14ac:dyDescent="0.3">
      <c r="E813" s="44"/>
    </row>
    <row r="814" spans="5:5" s="14" customFormat="1" ht="15" customHeight="1" x14ac:dyDescent="0.3">
      <c r="E814" s="44"/>
    </row>
    <row r="815" spans="5:5" s="14" customFormat="1" ht="15" customHeight="1" x14ac:dyDescent="0.3">
      <c r="E815" s="44"/>
    </row>
    <row r="816" spans="5:5" s="14" customFormat="1" ht="15" customHeight="1" x14ac:dyDescent="0.3">
      <c r="E816" s="44"/>
    </row>
    <row r="817" spans="5:5" s="14" customFormat="1" ht="15" customHeight="1" x14ac:dyDescent="0.3">
      <c r="E817" s="44"/>
    </row>
    <row r="818" spans="5:5" s="14" customFormat="1" ht="15" customHeight="1" x14ac:dyDescent="0.3">
      <c r="E818" s="44"/>
    </row>
    <row r="819" spans="5:5" s="14" customFormat="1" ht="15" customHeight="1" x14ac:dyDescent="0.3">
      <c r="E819" s="44"/>
    </row>
    <row r="820" spans="5:5" s="14" customFormat="1" ht="15" customHeight="1" x14ac:dyDescent="0.3">
      <c r="E820" s="44"/>
    </row>
    <row r="821" spans="5:5" s="14" customFormat="1" ht="15" customHeight="1" x14ac:dyDescent="0.3">
      <c r="E821" s="44"/>
    </row>
    <row r="822" spans="5:5" s="14" customFormat="1" ht="15" customHeight="1" x14ac:dyDescent="0.3">
      <c r="E822" s="44"/>
    </row>
    <row r="823" spans="5:5" s="14" customFormat="1" ht="15" customHeight="1" x14ac:dyDescent="0.3">
      <c r="E823" s="44"/>
    </row>
    <row r="824" spans="5:5" s="14" customFormat="1" ht="15" customHeight="1" x14ac:dyDescent="0.3">
      <c r="E824" s="44"/>
    </row>
    <row r="825" spans="5:5" s="14" customFormat="1" ht="15" customHeight="1" x14ac:dyDescent="0.3">
      <c r="E825" s="44"/>
    </row>
    <row r="826" spans="5:5" s="14" customFormat="1" ht="15" customHeight="1" x14ac:dyDescent="0.3">
      <c r="E826" s="44"/>
    </row>
    <row r="827" spans="5:5" s="14" customFormat="1" ht="15" customHeight="1" x14ac:dyDescent="0.3">
      <c r="E827" s="44"/>
    </row>
    <row r="828" spans="5:5" s="14" customFormat="1" ht="15" customHeight="1" x14ac:dyDescent="0.3">
      <c r="E828" s="44"/>
    </row>
    <row r="829" spans="5:5" s="14" customFormat="1" ht="15" customHeight="1" x14ac:dyDescent="0.3">
      <c r="E829" s="44"/>
    </row>
    <row r="830" spans="5:5" s="14" customFormat="1" ht="15" customHeight="1" x14ac:dyDescent="0.3">
      <c r="E830" s="44"/>
    </row>
    <row r="831" spans="5:5" s="14" customFormat="1" ht="15" customHeight="1" x14ac:dyDescent="0.3">
      <c r="E831" s="44"/>
    </row>
    <row r="832" spans="5:5" s="14" customFormat="1" ht="15" customHeight="1" x14ac:dyDescent="0.3">
      <c r="E832" s="44"/>
    </row>
    <row r="833" spans="5:5" s="14" customFormat="1" ht="15" customHeight="1" x14ac:dyDescent="0.3">
      <c r="E833" s="44"/>
    </row>
    <row r="834" spans="5:5" s="14" customFormat="1" ht="15" customHeight="1" x14ac:dyDescent="0.3">
      <c r="E834" s="44"/>
    </row>
    <row r="835" spans="5:5" s="14" customFormat="1" ht="15" customHeight="1" x14ac:dyDescent="0.3">
      <c r="E835" s="44"/>
    </row>
    <row r="836" spans="5:5" s="14" customFormat="1" ht="15" customHeight="1" x14ac:dyDescent="0.3">
      <c r="E836" s="44"/>
    </row>
    <row r="837" spans="5:5" s="14" customFormat="1" ht="15" customHeight="1" x14ac:dyDescent="0.3">
      <c r="E837" s="44"/>
    </row>
    <row r="838" spans="5:5" s="14" customFormat="1" ht="15" customHeight="1" x14ac:dyDescent="0.3">
      <c r="E838" s="44"/>
    </row>
    <row r="839" spans="5:5" s="14" customFormat="1" ht="15" customHeight="1" x14ac:dyDescent="0.3">
      <c r="E839" s="44"/>
    </row>
    <row r="840" spans="5:5" s="14" customFormat="1" ht="15" customHeight="1" x14ac:dyDescent="0.3">
      <c r="E840" s="44"/>
    </row>
    <row r="841" spans="5:5" s="14" customFormat="1" ht="15" customHeight="1" x14ac:dyDescent="0.3">
      <c r="E841" s="44"/>
    </row>
    <row r="842" spans="5:5" s="14" customFormat="1" ht="15" customHeight="1" x14ac:dyDescent="0.3">
      <c r="E842" s="44"/>
    </row>
    <row r="843" spans="5:5" s="14" customFormat="1" ht="15" customHeight="1" x14ac:dyDescent="0.3">
      <c r="E843" s="44"/>
    </row>
    <row r="844" spans="5:5" s="14" customFormat="1" ht="15" customHeight="1" x14ac:dyDescent="0.3">
      <c r="E844" s="44"/>
    </row>
    <row r="845" spans="5:5" s="14" customFormat="1" ht="15" customHeight="1" x14ac:dyDescent="0.3">
      <c r="E845" s="44"/>
    </row>
    <row r="846" spans="5:5" s="14" customFormat="1" ht="15" customHeight="1" x14ac:dyDescent="0.3">
      <c r="E846" s="44"/>
    </row>
    <row r="847" spans="5:5" s="14" customFormat="1" ht="15" customHeight="1" x14ac:dyDescent="0.3">
      <c r="E847" s="44"/>
    </row>
    <row r="848" spans="5:5" s="14" customFormat="1" ht="15" customHeight="1" x14ac:dyDescent="0.3">
      <c r="E848" s="44"/>
    </row>
    <row r="849" spans="5:5" s="14" customFormat="1" ht="15" customHeight="1" x14ac:dyDescent="0.3">
      <c r="E849" s="44"/>
    </row>
    <row r="850" spans="5:5" s="14" customFormat="1" ht="15" customHeight="1" x14ac:dyDescent="0.3">
      <c r="E850" s="44"/>
    </row>
    <row r="851" spans="5:5" s="14" customFormat="1" ht="15" customHeight="1" x14ac:dyDescent="0.3">
      <c r="E851" s="44"/>
    </row>
    <row r="852" spans="5:5" s="14" customFormat="1" ht="15" customHeight="1" x14ac:dyDescent="0.3">
      <c r="E852" s="44"/>
    </row>
    <row r="853" spans="5:5" s="14" customFormat="1" ht="15" customHeight="1" x14ac:dyDescent="0.3">
      <c r="E853" s="44"/>
    </row>
    <row r="854" spans="5:5" s="14" customFormat="1" ht="15" customHeight="1" x14ac:dyDescent="0.3">
      <c r="E854" s="44"/>
    </row>
    <row r="855" spans="5:5" s="14" customFormat="1" ht="15" customHeight="1" x14ac:dyDescent="0.3">
      <c r="E855" s="44"/>
    </row>
    <row r="856" spans="5:5" s="14" customFormat="1" ht="15" customHeight="1" x14ac:dyDescent="0.3">
      <c r="E856" s="44"/>
    </row>
    <row r="857" spans="5:5" s="14" customFormat="1" ht="15" customHeight="1" x14ac:dyDescent="0.3">
      <c r="E857" s="44"/>
    </row>
    <row r="858" spans="5:5" s="14" customFormat="1" ht="15" customHeight="1" x14ac:dyDescent="0.3">
      <c r="E858" s="44"/>
    </row>
    <row r="859" spans="5:5" s="14" customFormat="1" ht="15" customHeight="1" x14ac:dyDescent="0.3">
      <c r="E859" s="44"/>
    </row>
    <row r="860" spans="5:5" s="14" customFormat="1" ht="15" customHeight="1" x14ac:dyDescent="0.3">
      <c r="E860" s="44"/>
    </row>
    <row r="861" spans="5:5" s="14" customFormat="1" ht="15" customHeight="1" x14ac:dyDescent="0.3">
      <c r="E861" s="44"/>
    </row>
    <row r="862" spans="5:5" s="14" customFormat="1" ht="15" customHeight="1" x14ac:dyDescent="0.3">
      <c r="E862" s="44"/>
    </row>
    <row r="863" spans="5:5" s="14" customFormat="1" ht="15" customHeight="1" x14ac:dyDescent="0.3">
      <c r="E863" s="44"/>
    </row>
    <row r="864" spans="5:5" s="14" customFormat="1" ht="15" customHeight="1" x14ac:dyDescent="0.3">
      <c r="E864" s="44"/>
    </row>
    <row r="865" spans="5:5" s="14" customFormat="1" ht="15" customHeight="1" x14ac:dyDescent="0.3">
      <c r="E865" s="44"/>
    </row>
    <row r="866" spans="5:5" s="14" customFormat="1" ht="15" customHeight="1" x14ac:dyDescent="0.3">
      <c r="E866" s="44"/>
    </row>
    <row r="867" spans="5:5" s="14" customFormat="1" ht="15" customHeight="1" x14ac:dyDescent="0.3">
      <c r="E867" s="44"/>
    </row>
    <row r="868" spans="5:5" s="14" customFormat="1" ht="15" customHeight="1" x14ac:dyDescent="0.3">
      <c r="E868" s="44"/>
    </row>
    <row r="869" spans="5:5" s="14" customFormat="1" ht="15" customHeight="1" x14ac:dyDescent="0.3">
      <c r="E869" s="44"/>
    </row>
    <row r="870" spans="5:5" s="14" customFormat="1" ht="15" customHeight="1" x14ac:dyDescent="0.3">
      <c r="E870" s="44"/>
    </row>
    <row r="871" spans="5:5" s="14" customFormat="1" ht="15" customHeight="1" x14ac:dyDescent="0.3">
      <c r="E871" s="44"/>
    </row>
    <row r="872" spans="5:5" s="14" customFormat="1" ht="15" customHeight="1" x14ac:dyDescent="0.3">
      <c r="E872" s="44"/>
    </row>
    <row r="873" spans="5:5" s="14" customFormat="1" ht="15" customHeight="1" x14ac:dyDescent="0.3">
      <c r="E873" s="44"/>
    </row>
    <row r="874" spans="5:5" s="14" customFormat="1" ht="15" customHeight="1" x14ac:dyDescent="0.3">
      <c r="E874" s="44"/>
    </row>
    <row r="875" spans="5:5" s="14" customFormat="1" ht="15" customHeight="1" x14ac:dyDescent="0.3">
      <c r="E875" s="44"/>
    </row>
    <row r="876" spans="5:5" s="14" customFormat="1" ht="15" customHeight="1" x14ac:dyDescent="0.3">
      <c r="E876" s="44"/>
    </row>
    <row r="877" spans="5:5" s="14" customFormat="1" ht="15" customHeight="1" x14ac:dyDescent="0.3">
      <c r="E877" s="44"/>
    </row>
    <row r="878" spans="5:5" s="14" customFormat="1" ht="15" customHeight="1" x14ac:dyDescent="0.3">
      <c r="E878" s="44"/>
    </row>
    <row r="879" spans="5:5" s="14" customFormat="1" ht="15" customHeight="1" x14ac:dyDescent="0.3">
      <c r="E879" s="44"/>
    </row>
    <row r="880" spans="5:5" s="14" customFormat="1" ht="15" customHeight="1" x14ac:dyDescent="0.3">
      <c r="E880" s="44"/>
    </row>
    <row r="881" spans="5:5" s="14" customFormat="1" ht="15" customHeight="1" x14ac:dyDescent="0.3">
      <c r="E881" s="44"/>
    </row>
    <row r="882" spans="5:5" s="14" customFormat="1" ht="15" customHeight="1" x14ac:dyDescent="0.3">
      <c r="E882" s="44"/>
    </row>
    <row r="883" spans="5:5" s="14" customFormat="1" ht="15" customHeight="1" x14ac:dyDescent="0.3">
      <c r="E883" s="44"/>
    </row>
    <row r="884" spans="5:5" s="14" customFormat="1" ht="15" customHeight="1" x14ac:dyDescent="0.3">
      <c r="E884" s="44"/>
    </row>
    <row r="885" spans="5:5" s="14" customFormat="1" ht="15" customHeight="1" x14ac:dyDescent="0.3">
      <c r="E885" s="44"/>
    </row>
    <row r="886" spans="5:5" s="14" customFormat="1" ht="15" customHeight="1" x14ac:dyDescent="0.3">
      <c r="E886" s="44"/>
    </row>
    <row r="887" spans="5:5" s="14" customFormat="1" ht="15" customHeight="1" x14ac:dyDescent="0.3">
      <c r="E887" s="44"/>
    </row>
    <row r="888" spans="5:5" s="14" customFormat="1" ht="15" customHeight="1" x14ac:dyDescent="0.3">
      <c r="E888" s="44"/>
    </row>
    <row r="889" spans="5:5" s="14" customFormat="1" ht="15" customHeight="1" x14ac:dyDescent="0.3">
      <c r="E889" s="44"/>
    </row>
    <row r="890" spans="5:5" s="14" customFormat="1" ht="15" customHeight="1" x14ac:dyDescent="0.3">
      <c r="E890" s="44"/>
    </row>
    <row r="891" spans="5:5" s="14" customFormat="1" ht="15" customHeight="1" x14ac:dyDescent="0.3">
      <c r="E891" s="44"/>
    </row>
    <row r="892" spans="5:5" s="14" customFormat="1" ht="15" customHeight="1" x14ac:dyDescent="0.3">
      <c r="E892" s="44"/>
    </row>
    <row r="893" spans="5:5" s="14" customFormat="1" ht="15" customHeight="1" x14ac:dyDescent="0.3">
      <c r="E893" s="44"/>
    </row>
    <row r="894" spans="5:5" s="14" customFormat="1" ht="15" customHeight="1" x14ac:dyDescent="0.3">
      <c r="E894" s="44"/>
    </row>
    <row r="895" spans="5:5" s="14" customFormat="1" ht="15" customHeight="1" x14ac:dyDescent="0.3">
      <c r="E895" s="44"/>
    </row>
    <row r="896" spans="5:5" s="14" customFormat="1" ht="15" customHeight="1" x14ac:dyDescent="0.3">
      <c r="E896" s="44"/>
    </row>
    <row r="897" spans="5:5" s="14" customFormat="1" ht="15" customHeight="1" x14ac:dyDescent="0.3">
      <c r="E897" s="44"/>
    </row>
    <row r="898" spans="5:5" s="14" customFormat="1" ht="15" customHeight="1" x14ac:dyDescent="0.3">
      <c r="E898" s="44"/>
    </row>
    <row r="899" spans="5:5" s="14" customFormat="1" ht="15" customHeight="1" x14ac:dyDescent="0.3">
      <c r="E899" s="44"/>
    </row>
    <row r="900" spans="5:5" s="14" customFormat="1" ht="15" customHeight="1" x14ac:dyDescent="0.3">
      <c r="E900" s="44"/>
    </row>
    <row r="901" spans="5:5" s="14" customFormat="1" ht="15" customHeight="1" x14ac:dyDescent="0.3">
      <c r="E901" s="44"/>
    </row>
    <row r="902" spans="5:5" s="14" customFormat="1" ht="15" customHeight="1" x14ac:dyDescent="0.3">
      <c r="E902" s="44"/>
    </row>
    <row r="903" spans="5:5" s="14" customFormat="1" ht="15" customHeight="1" x14ac:dyDescent="0.3">
      <c r="E903" s="44"/>
    </row>
    <row r="904" spans="5:5" s="14" customFormat="1" ht="15" customHeight="1" x14ac:dyDescent="0.3">
      <c r="E904" s="44"/>
    </row>
    <row r="905" spans="5:5" s="14" customFormat="1" ht="15" customHeight="1" x14ac:dyDescent="0.3">
      <c r="E905" s="44"/>
    </row>
    <row r="906" spans="5:5" s="14" customFormat="1" ht="15" customHeight="1" x14ac:dyDescent="0.3">
      <c r="E906" s="44"/>
    </row>
    <row r="907" spans="5:5" s="14" customFormat="1" ht="15" customHeight="1" x14ac:dyDescent="0.3">
      <c r="E907" s="44"/>
    </row>
    <row r="908" spans="5:5" s="14" customFormat="1" ht="15" customHeight="1" x14ac:dyDescent="0.3">
      <c r="E908" s="44"/>
    </row>
    <row r="909" spans="5:5" s="14" customFormat="1" ht="15" customHeight="1" x14ac:dyDescent="0.3">
      <c r="E909" s="44"/>
    </row>
    <row r="910" spans="5:5" s="14" customFormat="1" ht="15" customHeight="1" x14ac:dyDescent="0.3">
      <c r="E910" s="44"/>
    </row>
    <row r="911" spans="5:5" s="14" customFormat="1" ht="15" customHeight="1" x14ac:dyDescent="0.3">
      <c r="E911" s="44"/>
    </row>
    <row r="912" spans="5:5" s="14" customFormat="1" ht="15" customHeight="1" x14ac:dyDescent="0.3">
      <c r="E912" s="44"/>
    </row>
    <row r="913" spans="5:5" s="14" customFormat="1" ht="15" customHeight="1" x14ac:dyDescent="0.3">
      <c r="E913" s="44"/>
    </row>
    <row r="914" spans="5:5" s="14" customFormat="1" ht="15" customHeight="1" x14ac:dyDescent="0.3">
      <c r="E914" s="44"/>
    </row>
    <row r="915" spans="5:5" s="14" customFormat="1" ht="15" customHeight="1" x14ac:dyDescent="0.3">
      <c r="E915" s="44"/>
    </row>
    <row r="916" spans="5:5" s="14" customFormat="1" ht="15" customHeight="1" x14ac:dyDescent="0.3">
      <c r="E916" s="44"/>
    </row>
    <row r="917" spans="5:5" s="14" customFormat="1" ht="15" customHeight="1" x14ac:dyDescent="0.3">
      <c r="E917" s="44"/>
    </row>
    <row r="918" spans="5:5" s="14" customFormat="1" ht="15" customHeight="1" x14ac:dyDescent="0.3">
      <c r="E918" s="44"/>
    </row>
    <row r="919" spans="5:5" s="14" customFormat="1" ht="15" customHeight="1" x14ac:dyDescent="0.3">
      <c r="E919" s="44"/>
    </row>
    <row r="920" spans="5:5" s="14" customFormat="1" ht="15" customHeight="1" x14ac:dyDescent="0.3">
      <c r="E920" s="44"/>
    </row>
    <row r="921" spans="5:5" s="14" customFormat="1" ht="15" customHeight="1" x14ac:dyDescent="0.3">
      <c r="E921" s="44"/>
    </row>
    <row r="922" spans="5:5" s="14" customFormat="1" ht="15" customHeight="1" x14ac:dyDescent="0.3">
      <c r="E922" s="44"/>
    </row>
    <row r="923" spans="5:5" s="14" customFormat="1" ht="15" customHeight="1" x14ac:dyDescent="0.3">
      <c r="E923" s="44"/>
    </row>
    <row r="924" spans="5:5" s="14" customFormat="1" ht="15" customHeight="1" x14ac:dyDescent="0.3">
      <c r="E924" s="44"/>
    </row>
    <row r="925" spans="5:5" s="14" customFormat="1" ht="15" customHeight="1" x14ac:dyDescent="0.3">
      <c r="E925" s="44"/>
    </row>
    <row r="926" spans="5:5" s="14" customFormat="1" ht="15" customHeight="1" x14ac:dyDescent="0.3">
      <c r="E926" s="44"/>
    </row>
    <row r="927" spans="5:5" s="14" customFormat="1" ht="15" customHeight="1" x14ac:dyDescent="0.3">
      <c r="E927" s="44"/>
    </row>
    <row r="928" spans="5:5" s="14" customFormat="1" ht="15" customHeight="1" x14ac:dyDescent="0.3">
      <c r="E928" s="44"/>
    </row>
    <row r="929" spans="5:5" s="14" customFormat="1" ht="15" customHeight="1" x14ac:dyDescent="0.3">
      <c r="E929" s="44"/>
    </row>
    <row r="930" spans="5:5" s="14" customFormat="1" ht="15" customHeight="1" x14ac:dyDescent="0.3">
      <c r="E930" s="44"/>
    </row>
    <row r="931" spans="5:5" s="14" customFormat="1" ht="15" customHeight="1" x14ac:dyDescent="0.3">
      <c r="E931" s="44"/>
    </row>
    <row r="932" spans="5:5" s="14" customFormat="1" ht="15" customHeight="1" x14ac:dyDescent="0.3">
      <c r="E932" s="44"/>
    </row>
    <row r="933" spans="5:5" s="14" customFormat="1" ht="15" customHeight="1" x14ac:dyDescent="0.3">
      <c r="E933" s="44"/>
    </row>
    <row r="934" spans="5:5" s="14" customFormat="1" ht="15" customHeight="1" x14ac:dyDescent="0.3">
      <c r="E934" s="44"/>
    </row>
    <row r="935" spans="5:5" s="14" customFormat="1" ht="15" customHeight="1" x14ac:dyDescent="0.3">
      <c r="E935" s="44"/>
    </row>
    <row r="936" spans="5:5" s="14" customFormat="1" ht="15" customHeight="1" x14ac:dyDescent="0.3">
      <c r="E936" s="44"/>
    </row>
    <row r="937" spans="5:5" s="14" customFormat="1" ht="15" customHeight="1" x14ac:dyDescent="0.3">
      <c r="E937" s="44"/>
    </row>
    <row r="938" spans="5:5" s="14" customFormat="1" ht="15" customHeight="1" x14ac:dyDescent="0.3">
      <c r="E938" s="44"/>
    </row>
    <row r="939" spans="5:5" s="14" customFormat="1" ht="15" customHeight="1" x14ac:dyDescent="0.3">
      <c r="E939" s="44"/>
    </row>
    <row r="940" spans="5:5" s="14" customFormat="1" ht="15" customHeight="1" x14ac:dyDescent="0.3">
      <c r="E940" s="44"/>
    </row>
    <row r="941" spans="5:5" s="14" customFormat="1" ht="15" customHeight="1" x14ac:dyDescent="0.3">
      <c r="E941" s="44"/>
    </row>
    <row r="942" spans="5:5" s="14" customFormat="1" ht="15" customHeight="1" x14ac:dyDescent="0.3">
      <c r="E942" s="44"/>
    </row>
    <row r="943" spans="5:5" s="14" customFormat="1" ht="15" customHeight="1" x14ac:dyDescent="0.3">
      <c r="E943" s="44"/>
    </row>
    <row r="944" spans="5:5" s="14" customFormat="1" ht="15" customHeight="1" x14ac:dyDescent="0.3">
      <c r="E944" s="44"/>
    </row>
    <row r="945" spans="5:5" s="14" customFormat="1" ht="15" customHeight="1" x14ac:dyDescent="0.3">
      <c r="E945" s="44"/>
    </row>
    <row r="946" spans="5:5" s="14" customFormat="1" ht="15" customHeight="1" x14ac:dyDescent="0.3">
      <c r="E946" s="44"/>
    </row>
    <row r="947" spans="5:5" s="14" customFormat="1" ht="15" customHeight="1" x14ac:dyDescent="0.3">
      <c r="E947" s="44"/>
    </row>
    <row r="948" spans="5:5" s="14" customFormat="1" ht="15" customHeight="1" x14ac:dyDescent="0.3">
      <c r="E948" s="44"/>
    </row>
    <row r="949" spans="5:5" s="14" customFormat="1" ht="15" customHeight="1" x14ac:dyDescent="0.3">
      <c r="E949" s="44"/>
    </row>
    <row r="950" spans="5:5" s="14" customFormat="1" ht="15" customHeight="1" x14ac:dyDescent="0.3">
      <c r="E950" s="44"/>
    </row>
    <row r="951" spans="5:5" s="14" customFormat="1" ht="15" customHeight="1" x14ac:dyDescent="0.3">
      <c r="E951" s="44"/>
    </row>
    <row r="952" spans="5:5" s="14" customFormat="1" ht="15" customHeight="1" x14ac:dyDescent="0.3">
      <c r="E952" s="44"/>
    </row>
    <row r="953" spans="5:5" s="14" customFormat="1" ht="15" customHeight="1" x14ac:dyDescent="0.3">
      <c r="E953" s="44"/>
    </row>
    <row r="954" spans="5:5" s="14" customFormat="1" ht="15" customHeight="1" x14ac:dyDescent="0.3">
      <c r="E954" s="44"/>
    </row>
    <row r="955" spans="5:5" s="14" customFormat="1" ht="15" customHeight="1" x14ac:dyDescent="0.3">
      <c r="E955" s="44"/>
    </row>
    <row r="956" spans="5:5" s="14" customFormat="1" ht="15" customHeight="1" x14ac:dyDescent="0.3">
      <c r="E956" s="44"/>
    </row>
    <row r="957" spans="5:5" s="14" customFormat="1" ht="15" customHeight="1" x14ac:dyDescent="0.3">
      <c r="E957" s="44"/>
    </row>
    <row r="958" spans="5:5" s="14" customFormat="1" ht="15" customHeight="1" x14ac:dyDescent="0.3">
      <c r="E958" s="44"/>
    </row>
    <row r="959" spans="5:5" s="14" customFormat="1" ht="15" customHeight="1" x14ac:dyDescent="0.3">
      <c r="E959" s="44"/>
    </row>
    <row r="960" spans="5:5" s="14" customFormat="1" ht="15" customHeight="1" x14ac:dyDescent="0.3">
      <c r="E960" s="44"/>
    </row>
    <row r="961" spans="5:5" s="14" customFormat="1" ht="15" customHeight="1" x14ac:dyDescent="0.3">
      <c r="E961" s="44"/>
    </row>
    <row r="962" spans="5:5" s="14" customFormat="1" ht="15" customHeight="1" x14ac:dyDescent="0.3">
      <c r="E962" s="44"/>
    </row>
    <row r="963" spans="5:5" s="14" customFormat="1" ht="15" customHeight="1" x14ac:dyDescent="0.3">
      <c r="E963" s="44"/>
    </row>
    <row r="964" spans="5:5" s="14" customFormat="1" ht="15" customHeight="1" x14ac:dyDescent="0.3">
      <c r="E964" s="44"/>
    </row>
    <row r="965" spans="5:5" s="14" customFormat="1" ht="15" customHeight="1" x14ac:dyDescent="0.3">
      <c r="E965" s="44"/>
    </row>
    <row r="966" spans="5:5" s="14" customFormat="1" ht="15" customHeight="1" x14ac:dyDescent="0.3">
      <c r="E966" s="44"/>
    </row>
    <row r="967" spans="5:5" s="14" customFormat="1" ht="15" customHeight="1" x14ac:dyDescent="0.3">
      <c r="E967" s="44"/>
    </row>
    <row r="968" spans="5:5" s="14" customFormat="1" ht="15" customHeight="1" x14ac:dyDescent="0.3">
      <c r="E968" s="44"/>
    </row>
    <row r="969" spans="5:5" s="14" customFormat="1" ht="15" customHeight="1" x14ac:dyDescent="0.3">
      <c r="E969" s="44"/>
    </row>
    <row r="970" spans="5:5" s="14" customFormat="1" ht="15" customHeight="1" x14ac:dyDescent="0.3">
      <c r="E970" s="44"/>
    </row>
    <row r="971" spans="5:5" s="14" customFormat="1" ht="15" customHeight="1" x14ac:dyDescent="0.3">
      <c r="E971" s="44"/>
    </row>
    <row r="972" spans="5:5" s="14" customFormat="1" ht="15" customHeight="1" x14ac:dyDescent="0.3">
      <c r="E972" s="44"/>
    </row>
    <row r="973" spans="5:5" s="14" customFormat="1" ht="15" customHeight="1" x14ac:dyDescent="0.3">
      <c r="E973" s="44"/>
    </row>
    <row r="974" spans="5:5" s="14" customFormat="1" ht="15" customHeight="1" x14ac:dyDescent="0.3">
      <c r="E974" s="44"/>
    </row>
    <row r="975" spans="5:5" s="14" customFormat="1" ht="15" customHeight="1" x14ac:dyDescent="0.3">
      <c r="E975" s="44"/>
    </row>
    <row r="976" spans="5:5" s="14" customFormat="1" ht="15" customHeight="1" x14ac:dyDescent="0.3">
      <c r="E976" s="44"/>
    </row>
    <row r="977" spans="5:5" s="14" customFormat="1" ht="15" customHeight="1" x14ac:dyDescent="0.3">
      <c r="E977" s="44"/>
    </row>
    <row r="978" spans="5:5" s="14" customFormat="1" ht="15" customHeight="1" x14ac:dyDescent="0.3">
      <c r="E978" s="44"/>
    </row>
    <row r="979" spans="5:5" s="14" customFormat="1" ht="15" customHeight="1" x14ac:dyDescent="0.3">
      <c r="E979" s="44"/>
    </row>
    <row r="980" spans="5:5" s="14" customFormat="1" ht="15" customHeight="1" x14ac:dyDescent="0.3">
      <c r="E980" s="44"/>
    </row>
    <row r="981" spans="5:5" s="14" customFormat="1" ht="15" customHeight="1" x14ac:dyDescent="0.3">
      <c r="E981" s="44"/>
    </row>
    <row r="982" spans="5:5" s="14" customFormat="1" ht="15" customHeight="1" x14ac:dyDescent="0.3">
      <c r="E982" s="44"/>
    </row>
    <row r="983" spans="5:5" s="14" customFormat="1" ht="15" customHeight="1" x14ac:dyDescent="0.3">
      <c r="E983" s="44"/>
    </row>
    <row r="984" spans="5:5" s="14" customFormat="1" ht="15" customHeight="1" x14ac:dyDescent="0.3">
      <c r="E984" s="44"/>
    </row>
    <row r="985" spans="5:5" s="14" customFormat="1" ht="15" customHeight="1" x14ac:dyDescent="0.3">
      <c r="E985" s="44"/>
    </row>
    <row r="986" spans="5:5" s="14" customFormat="1" ht="15" customHeight="1" x14ac:dyDescent="0.3">
      <c r="E986" s="44"/>
    </row>
    <row r="987" spans="5:5" s="14" customFormat="1" ht="15" customHeight="1" x14ac:dyDescent="0.3">
      <c r="E987" s="44"/>
    </row>
    <row r="988" spans="5:5" s="14" customFormat="1" ht="15" customHeight="1" x14ac:dyDescent="0.3">
      <c r="E988" s="44"/>
    </row>
    <row r="989" spans="5:5" s="14" customFormat="1" ht="15" customHeight="1" x14ac:dyDescent="0.3">
      <c r="E989" s="44"/>
    </row>
    <row r="990" spans="5:5" s="14" customFormat="1" ht="15" customHeight="1" x14ac:dyDescent="0.3">
      <c r="E990" s="44"/>
    </row>
    <row r="991" spans="5:5" s="14" customFormat="1" ht="15" customHeight="1" x14ac:dyDescent="0.3">
      <c r="E991" s="44"/>
    </row>
    <row r="992" spans="5:5" s="14" customFormat="1" ht="15" customHeight="1" x14ac:dyDescent="0.3">
      <c r="E992" s="44"/>
    </row>
    <row r="993" spans="5:5" s="14" customFormat="1" ht="15" customHeight="1" x14ac:dyDescent="0.3">
      <c r="E993" s="44"/>
    </row>
    <row r="994" spans="5:5" s="14" customFormat="1" ht="15" customHeight="1" x14ac:dyDescent="0.3">
      <c r="E994" s="44"/>
    </row>
    <row r="995" spans="5:5" s="14" customFormat="1" ht="15" customHeight="1" x14ac:dyDescent="0.3">
      <c r="E995" s="44"/>
    </row>
    <row r="996" spans="5:5" s="14" customFormat="1" ht="15" customHeight="1" x14ac:dyDescent="0.3">
      <c r="E996" s="44"/>
    </row>
    <row r="997" spans="5:5" s="14" customFormat="1" ht="15" customHeight="1" x14ac:dyDescent="0.3">
      <c r="E997" s="44"/>
    </row>
    <row r="998" spans="5:5" s="14" customFormat="1" ht="15" customHeight="1" x14ac:dyDescent="0.3">
      <c r="E998" s="44"/>
    </row>
    <row r="999" spans="5:5" s="14" customFormat="1" ht="15" customHeight="1" x14ac:dyDescent="0.3">
      <c r="E999" s="44"/>
    </row>
    <row r="1000" spans="5:5" s="14" customFormat="1" ht="15" customHeight="1" x14ac:dyDescent="0.3">
      <c r="E1000" s="44"/>
    </row>
    <row r="1001" spans="5:5" s="14" customFormat="1" ht="15" customHeight="1" x14ac:dyDescent="0.3">
      <c r="E1001" s="44"/>
    </row>
    <row r="1002" spans="5:5" s="14" customFormat="1" ht="15" customHeight="1" x14ac:dyDescent="0.3">
      <c r="E1002" s="44"/>
    </row>
    <row r="1003" spans="5:5" s="14" customFormat="1" ht="15" customHeight="1" x14ac:dyDescent="0.3">
      <c r="E1003" s="44"/>
    </row>
    <row r="1004" spans="5:5" s="14" customFormat="1" ht="15" customHeight="1" x14ac:dyDescent="0.3">
      <c r="E1004" s="44"/>
    </row>
    <row r="1005" spans="5:5" s="14" customFormat="1" ht="15" customHeight="1" x14ac:dyDescent="0.3">
      <c r="E1005" s="44"/>
    </row>
    <row r="1006" spans="5:5" s="14" customFormat="1" ht="15" customHeight="1" x14ac:dyDescent="0.3">
      <c r="E1006" s="44"/>
    </row>
    <row r="1007" spans="5:5" s="14" customFormat="1" ht="15" customHeight="1" x14ac:dyDescent="0.3">
      <c r="E1007" s="44"/>
    </row>
    <row r="1008" spans="5:5" s="14" customFormat="1" ht="15" customHeight="1" x14ac:dyDescent="0.3">
      <c r="E1008" s="44"/>
    </row>
    <row r="1009" spans="5:5" s="14" customFormat="1" ht="15" customHeight="1" x14ac:dyDescent="0.3">
      <c r="E1009" s="44"/>
    </row>
    <row r="1010" spans="5:5" s="14" customFormat="1" ht="15" customHeight="1" x14ac:dyDescent="0.3">
      <c r="E1010" s="44"/>
    </row>
    <row r="1011" spans="5:5" s="14" customFormat="1" ht="15" customHeight="1" x14ac:dyDescent="0.3">
      <c r="E1011" s="44"/>
    </row>
    <row r="1012" spans="5:5" s="14" customFormat="1" ht="15" customHeight="1" x14ac:dyDescent="0.3">
      <c r="E1012" s="44"/>
    </row>
    <row r="1013" spans="5:5" s="14" customFormat="1" ht="15" customHeight="1" x14ac:dyDescent="0.3">
      <c r="E1013" s="44"/>
    </row>
    <row r="1014" spans="5:5" s="14" customFormat="1" ht="15" customHeight="1" x14ac:dyDescent="0.3">
      <c r="E1014" s="44"/>
    </row>
    <row r="1015" spans="5:5" s="14" customFormat="1" ht="15" customHeight="1" x14ac:dyDescent="0.3">
      <c r="E1015" s="44"/>
    </row>
    <row r="1016" spans="5:5" s="14" customFormat="1" ht="15" customHeight="1" x14ac:dyDescent="0.3">
      <c r="E1016" s="44"/>
    </row>
    <row r="1017" spans="5:5" s="14" customFormat="1" ht="15" customHeight="1" x14ac:dyDescent="0.3">
      <c r="E1017" s="44"/>
    </row>
    <row r="1018" spans="5:5" s="14" customFormat="1" ht="15" customHeight="1" x14ac:dyDescent="0.3">
      <c r="E1018" s="44"/>
    </row>
    <row r="1019" spans="5:5" s="14" customFormat="1" ht="15" customHeight="1" x14ac:dyDescent="0.3">
      <c r="E1019" s="44"/>
    </row>
    <row r="1020" spans="5:5" s="14" customFormat="1" ht="15" customHeight="1" x14ac:dyDescent="0.3">
      <c r="E1020" s="44"/>
    </row>
    <row r="1021" spans="5:5" s="14" customFormat="1" ht="15" customHeight="1" x14ac:dyDescent="0.3">
      <c r="E1021" s="44"/>
    </row>
    <row r="1022" spans="5:5" s="14" customFormat="1" ht="15" customHeight="1" x14ac:dyDescent="0.3">
      <c r="E1022" s="44"/>
    </row>
    <row r="1023" spans="5:5" s="14" customFormat="1" ht="15" customHeight="1" x14ac:dyDescent="0.3">
      <c r="E1023" s="44"/>
    </row>
    <row r="1024" spans="5:5" s="14" customFormat="1" ht="15" customHeight="1" x14ac:dyDescent="0.3">
      <c r="E1024" s="44"/>
    </row>
    <row r="1025" spans="5:5" s="14" customFormat="1" ht="15" customHeight="1" x14ac:dyDescent="0.3">
      <c r="E1025" s="44"/>
    </row>
    <row r="1026" spans="5:5" s="14" customFormat="1" ht="15" customHeight="1" x14ac:dyDescent="0.3">
      <c r="E1026" s="44"/>
    </row>
    <row r="1027" spans="5:5" s="14" customFormat="1" ht="15" customHeight="1" x14ac:dyDescent="0.3">
      <c r="E1027" s="44"/>
    </row>
    <row r="1028" spans="5:5" s="14" customFormat="1" ht="15" customHeight="1" x14ac:dyDescent="0.3">
      <c r="E1028" s="44"/>
    </row>
    <row r="1029" spans="5:5" s="14" customFormat="1" ht="15" customHeight="1" x14ac:dyDescent="0.3">
      <c r="E1029" s="44"/>
    </row>
    <row r="1030" spans="5:5" s="14" customFormat="1" ht="15" customHeight="1" x14ac:dyDescent="0.3">
      <c r="E1030" s="44"/>
    </row>
    <row r="1031" spans="5:5" s="14" customFormat="1" ht="15" customHeight="1" x14ac:dyDescent="0.3">
      <c r="E1031" s="44"/>
    </row>
    <row r="1032" spans="5:5" s="14" customFormat="1" ht="15" customHeight="1" x14ac:dyDescent="0.3">
      <c r="E1032" s="44"/>
    </row>
    <row r="1033" spans="5:5" s="14" customFormat="1" ht="15" customHeight="1" x14ac:dyDescent="0.3">
      <c r="E1033" s="44"/>
    </row>
    <row r="1034" spans="5:5" s="14" customFormat="1" ht="15" customHeight="1" x14ac:dyDescent="0.3">
      <c r="E1034" s="44"/>
    </row>
    <row r="1035" spans="5:5" s="14" customFormat="1" ht="15" customHeight="1" x14ac:dyDescent="0.3">
      <c r="E1035" s="44"/>
    </row>
    <row r="1036" spans="5:5" s="14" customFormat="1" ht="15" customHeight="1" x14ac:dyDescent="0.3">
      <c r="E1036" s="44"/>
    </row>
    <row r="1037" spans="5:5" s="14" customFormat="1" ht="15" customHeight="1" x14ac:dyDescent="0.3">
      <c r="E1037" s="44"/>
    </row>
    <row r="1038" spans="5:5" s="14" customFormat="1" ht="15" customHeight="1" x14ac:dyDescent="0.3">
      <c r="E1038" s="44"/>
    </row>
    <row r="1039" spans="5:5" s="14" customFormat="1" ht="15" customHeight="1" x14ac:dyDescent="0.3">
      <c r="E1039" s="44"/>
    </row>
    <row r="1040" spans="5:5" s="14" customFormat="1" ht="15" customHeight="1" x14ac:dyDescent="0.3">
      <c r="E1040" s="44"/>
    </row>
    <row r="1041" spans="5:5" s="14" customFormat="1" ht="15" customHeight="1" x14ac:dyDescent="0.3">
      <c r="E1041" s="44"/>
    </row>
    <row r="1042" spans="5:5" s="14" customFormat="1" ht="15" customHeight="1" x14ac:dyDescent="0.3">
      <c r="E1042" s="44"/>
    </row>
    <row r="1043" spans="5:5" s="14" customFormat="1" ht="15" customHeight="1" x14ac:dyDescent="0.3">
      <c r="E1043" s="44"/>
    </row>
    <row r="1044" spans="5:5" s="14" customFormat="1" ht="15" customHeight="1" x14ac:dyDescent="0.3">
      <c r="E1044" s="44"/>
    </row>
    <row r="1045" spans="5:5" s="14" customFormat="1" ht="15" customHeight="1" x14ac:dyDescent="0.3">
      <c r="E1045" s="44"/>
    </row>
    <row r="1046" spans="5:5" s="14" customFormat="1" ht="15" customHeight="1" x14ac:dyDescent="0.3">
      <c r="E1046" s="44"/>
    </row>
    <row r="1047" spans="5:5" s="14" customFormat="1" ht="15" customHeight="1" x14ac:dyDescent="0.3">
      <c r="E1047" s="44"/>
    </row>
    <row r="1048" spans="5:5" s="14" customFormat="1" ht="15" customHeight="1" x14ac:dyDescent="0.3">
      <c r="E1048" s="44"/>
    </row>
    <row r="1049" spans="5:5" s="14" customFormat="1" ht="15" customHeight="1" x14ac:dyDescent="0.3">
      <c r="E1049" s="44"/>
    </row>
    <row r="1050" spans="5:5" s="14" customFormat="1" ht="15" customHeight="1" x14ac:dyDescent="0.3">
      <c r="E1050" s="44"/>
    </row>
    <row r="1051" spans="5:5" s="14" customFormat="1" ht="15" customHeight="1" x14ac:dyDescent="0.3">
      <c r="E1051" s="44"/>
    </row>
    <row r="1052" spans="5:5" s="14" customFormat="1" ht="15" customHeight="1" x14ac:dyDescent="0.3">
      <c r="E1052" s="44"/>
    </row>
    <row r="1053" spans="5:5" s="14" customFormat="1" ht="15" customHeight="1" x14ac:dyDescent="0.3">
      <c r="E1053" s="44"/>
    </row>
    <row r="1054" spans="5:5" s="14" customFormat="1" ht="15" customHeight="1" x14ac:dyDescent="0.3">
      <c r="E1054" s="44"/>
    </row>
    <row r="1055" spans="5:5" s="14" customFormat="1" ht="15" customHeight="1" x14ac:dyDescent="0.3">
      <c r="E1055" s="44"/>
    </row>
    <row r="1056" spans="5:5" s="14" customFormat="1" ht="15" customHeight="1" x14ac:dyDescent="0.3">
      <c r="E1056" s="44"/>
    </row>
    <row r="1057" spans="5:5" s="14" customFormat="1" ht="15" customHeight="1" x14ac:dyDescent="0.3">
      <c r="E1057" s="44"/>
    </row>
    <row r="1058" spans="5:5" s="14" customFormat="1" ht="15" customHeight="1" x14ac:dyDescent="0.3">
      <c r="E1058" s="44"/>
    </row>
    <row r="1059" spans="5:5" s="14" customFormat="1" ht="15" customHeight="1" x14ac:dyDescent="0.3">
      <c r="E1059" s="44"/>
    </row>
    <row r="1060" spans="5:5" s="14" customFormat="1" ht="15" customHeight="1" x14ac:dyDescent="0.3">
      <c r="E1060" s="44"/>
    </row>
    <row r="1061" spans="5:5" s="14" customFormat="1" ht="15" customHeight="1" x14ac:dyDescent="0.3">
      <c r="E1061" s="44"/>
    </row>
    <row r="1062" spans="5:5" s="14" customFormat="1" ht="15" customHeight="1" x14ac:dyDescent="0.3">
      <c r="E1062" s="44"/>
    </row>
    <row r="1063" spans="5:5" s="14" customFormat="1" ht="15" customHeight="1" x14ac:dyDescent="0.3">
      <c r="E1063" s="44"/>
    </row>
    <row r="1064" spans="5:5" s="14" customFormat="1" ht="15" customHeight="1" x14ac:dyDescent="0.3">
      <c r="E1064" s="44"/>
    </row>
    <row r="1065" spans="5:5" s="14" customFormat="1" ht="15" customHeight="1" x14ac:dyDescent="0.3">
      <c r="E1065" s="44"/>
    </row>
    <row r="1066" spans="5:5" s="14" customFormat="1" ht="15" customHeight="1" x14ac:dyDescent="0.3">
      <c r="E1066" s="44"/>
    </row>
    <row r="1067" spans="5:5" s="14" customFormat="1" ht="15" customHeight="1" x14ac:dyDescent="0.3">
      <c r="E1067" s="44"/>
    </row>
    <row r="1068" spans="5:5" s="14" customFormat="1" ht="15" customHeight="1" x14ac:dyDescent="0.3">
      <c r="E1068" s="44"/>
    </row>
    <row r="1069" spans="5:5" s="14" customFormat="1" ht="15" customHeight="1" x14ac:dyDescent="0.3">
      <c r="E1069" s="44"/>
    </row>
    <row r="1070" spans="5:5" s="14" customFormat="1" ht="15" customHeight="1" x14ac:dyDescent="0.3">
      <c r="E1070" s="44"/>
    </row>
    <row r="1071" spans="5:5" s="14" customFormat="1" ht="15" customHeight="1" x14ac:dyDescent="0.3">
      <c r="E1071" s="44"/>
    </row>
    <row r="1072" spans="5:5" s="14" customFormat="1" ht="15" customHeight="1" x14ac:dyDescent="0.3">
      <c r="E1072" s="44"/>
    </row>
    <row r="1073" spans="5:5" s="14" customFormat="1" ht="15" customHeight="1" x14ac:dyDescent="0.3">
      <c r="E1073" s="44"/>
    </row>
    <row r="1074" spans="5:5" s="14" customFormat="1" ht="15" customHeight="1" x14ac:dyDescent="0.3">
      <c r="E1074" s="44"/>
    </row>
    <row r="1075" spans="5:5" s="14" customFormat="1" ht="15" customHeight="1" x14ac:dyDescent="0.3">
      <c r="E1075" s="44"/>
    </row>
    <row r="1076" spans="5:5" s="14" customFormat="1" ht="15" customHeight="1" x14ac:dyDescent="0.3">
      <c r="E1076" s="44"/>
    </row>
    <row r="1077" spans="5:5" s="14" customFormat="1" ht="15" customHeight="1" x14ac:dyDescent="0.3">
      <c r="E1077" s="44"/>
    </row>
    <row r="1078" spans="5:5" s="14" customFormat="1" ht="15" customHeight="1" x14ac:dyDescent="0.3">
      <c r="E1078" s="44"/>
    </row>
    <row r="1079" spans="5:5" s="14" customFormat="1" ht="15" customHeight="1" x14ac:dyDescent="0.3">
      <c r="E1079" s="44"/>
    </row>
    <row r="1080" spans="5:5" s="14" customFormat="1" ht="15" customHeight="1" x14ac:dyDescent="0.3">
      <c r="E1080" s="44"/>
    </row>
    <row r="1081" spans="5:5" s="14" customFormat="1" ht="15" customHeight="1" x14ac:dyDescent="0.3">
      <c r="E1081" s="44"/>
    </row>
    <row r="1082" spans="5:5" s="14" customFormat="1" ht="15" customHeight="1" x14ac:dyDescent="0.3">
      <c r="E1082" s="44"/>
    </row>
    <row r="1083" spans="5:5" s="14" customFormat="1" ht="15" customHeight="1" x14ac:dyDescent="0.3">
      <c r="E1083" s="44"/>
    </row>
    <row r="1084" spans="5:5" s="14" customFormat="1" ht="15" customHeight="1" x14ac:dyDescent="0.3">
      <c r="E1084" s="44"/>
    </row>
    <row r="1085" spans="5:5" s="14" customFormat="1" ht="15" customHeight="1" x14ac:dyDescent="0.3">
      <c r="E1085" s="44"/>
    </row>
    <row r="1086" spans="5:5" s="14" customFormat="1" ht="15" customHeight="1" x14ac:dyDescent="0.3">
      <c r="E1086" s="44"/>
    </row>
    <row r="1087" spans="5:5" s="14" customFormat="1" ht="15" customHeight="1" x14ac:dyDescent="0.3">
      <c r="E1087" s="44"/>
    </row>
    <row r="1088" spans="5:5" s="14" customFormat="1" ht="15" customHeight="1" x14ac:dyDescent="0.3">
      <c r="E1088" s="44"/>
    </row>
    <row r="1089" spans="5:5" s="14" customFormat="1" ht="15" customHeight="1" x14ac:dyDescent="0.3">
      <c r="E1089" s="44"/>
    </row>
    <row r="1090" spans="5:5" s="14" customFormat="1" ht="15" customHeight="1" x14ac:dyDescent="0.3">
      <c r="E1090" s="44"/>
    </row>
    <row r="1091" spans="5:5" s="14" customFormat="1" ht="15" customHeight="1" x14ac:dyDescent="0.3">
      <c r="E1091" s="44"/>
    </row>
    <row r="1092" spans="5:5" s="14" customFormat="1" ht="15" customHeight="1" x14ac:dyDescent="0.3">
      <c r="E1092" s="44"/>
    </row>
    <row r="1093" spans="5:5" s="14" customFormat="1" ht="15" customHeight="1" x14ac:dyDescent="0.3">
      <c r="E1093" s="44"/>
    </row>
    <row r="1094" spans="5:5" s="14" customFormat="1" ht="15" customHeight="1" x14ac:dyDescent="0.3">
      <c r="E1094" s="44"/>
    </row>
    <row r="1095" spans="5:5" s="14" customFormat="1" ht="15" customHeight="1" x14ac:dyDescent="0.3">
      <c r="E1095" s="44"/>
    </row>
    <row r="1096" spans="5:5" s="14" customFormat="1" ht="15" customHeight="1" x14ac:dyDescent="0.3">
      <c r="E1096" s="44"/>
    </row>
    <row r="1097" spans="5:5" s="14" customFormat="1" ht="15" customHeight="1" x14ac:dyDescent="0.3">
      <c r="E1097" s="44"/>
    </row>
    <row r="1098" spans="5:5" s="14" customFormat="1" ht="15" customHeight="1" x14ac:dyDescent="0.3">
      <c r="E1098" s="44"/>
    </row>
    <row r="1099" spans="5:5" s="14" customFormat="1" ht="15" customHeight="1" x14ac:dyDescent="0.3">
      <c r="E1099" s="44"/>
    </row>
    <row r="1100" spans="5:5" s="14" customFormat="1" ht="15" customHeight="1" x14ac:dyDescent="0.3">
      <c r="E1100" s="44"/>
    </row>
    <row r="1101" spans="5:5" s="14" customFormat="1" ht="15" customHeight="1" x14ac:dyDescent="0.3">
      <c r="E1101" s="44"/>
    </row>
    <row r="1102" spans="5:5" s="14" customFormat="1" ht="15" customHeight="1" x14ac:dyDescent="0.3">
      <c r="E1102" s="44"/>
    </row>
    <row r="1103" spans="5:5" s="14" customFormat="1" ht="15" customHeight="1" x14ac:dyDescent="0.3">
      <c r="E1103" s="44"/>
    </row>
    <row r="1104" spans="5:5" s="14" customFormat="1" ht="15" customHeight="1" x14ac:dyDescent="0.3">
      <c r="E1104" s="44"/>
    </row>
    <row r="1105" spans="5:5" s="14" customFormat="1" ht="15" customHeight="1" x14ac:dyDescent="0.3">
      <c r="E1105" s="44"/>
    </row>
    <row r="1106" spans="5:5" s="14" customFormat="1" ht="15" customHeight="1" x14ac:dyDescent="0.3">
      <c r="E1106" s="44"/>
    </row>
    <row r="1107" spans="5:5" s="14" customFormat="1" ht="15" customHeight="1" x14ac:dyDescent="0.3">
      <c r="E1107" s="44"/>
    </row>
    <row r="1108" spans="5:5" s="14" customFormat="1" ht="15" customHeight="1" x14ac:dyDescent="0.3">
      <c r="E1108" s="44"/>
    </row>
    <row r="1109" spans="5:5" s="14" customFormat="1" ht="15" customHeight="1" x14ac:dyDescent="0.3">
      <c r="E1109" s="44"/>
    </row>
    <row r="1110" spans="5:5" s="14" customFormat="1" ht="15" customHeight="1" x14ac:dyDescent="0.3">
      <c r="E1110" s="44"/>
    </row>
    <row r="1111" spans="5:5" s="14" customFormat="1" ht="15" customHeight="1" x14ac:dyDescent="0.3">
      <c r="E1111" s="44"/>
    </row>
    <row r="1112" spans="5:5" s="14" customFormat="1" ht="15" customHeight="1" x14ac:dyDescent="0.3">
      <c r="E1112" s="44"/>
    </row>
    <row r="1113" spans="5:5" s="14" customFormat="1" ht="15" customHeight="1" x14ac:dyDescent="0.3">
      <c r="E1113" s="44"/>
    </row>
    <row r="1114" spans="5:5" s="14" customFormat="1" ht="15" customHeight="1" x14ac:dyDescent="0.3">
      <c r="E1114" s="44"/>
    </row>
    <row r="1115" spans="5:5" s="14" customFormat="1" ht="15" customHeight="1" x14ac:dyDescent="0.3">
      <c r="E1115" s="44"/>
    </row>
    <row r="1116" spans="5:5" s="14" customFormat="1" ht="15" customHeight="1" x14ac:dyDescent="0.3">
      <c r="E1116" s="44"/>
    </row>
    <row r="1117" spans="5:5" s="14" customFormat="1" ht="15" customHeight="1" x14ac:dyDescent="0.3">
      <c r="E1117" s="44"/>
    </row>
    <row r="1118" spans="5:5" s="14" customFormat="1" ht="15" customHeight="1" x14ac:dyDescent="0.3">
      <c r="E1118" s="44"/>
    </row>
    <row r="1119" spans="5:5" s="14" customFormat="1" ht="15" customHeight="1" x14ac:dyDescent="0.3">
      <c r="E1119" s="44"/>
    </row>
    <row r="1120" spans="5:5" s="14" customFormat="1" ht="15" customHeight="1" x14ac:dyDescent="0.3">
      <c r="E1120" s="44"/>
    </row>
    <row r="1121" spans="5:5" s="14" customFormat="1" ht="15" customHeight="1" x14ac:dyDescent="0.3">
      <c r="E1121" s="44"/>
    </row>
    <row r="1122" spans="5:5" s="14" customFormat="1" ht="15" customHeight="1" x14ac:dyDescent="0.3">
      <c r="E1122" s="44"/>
    </row>
    <row r="1123" spans="5:5" s="14" customFormat="1" ht="15" customHeight="1" x14ac:dyDescent="0.3">
      <c r="E1123" s="44"/>
    </row>
    <row r="1124" spans="5:5" s="14" customFormat="1" ht="15" customHeight="1" x14ac:dyDescent="0.3">
      <c r="E1124" s="44"/>
    </row>
    <row r="1125" spans="5:5" s="14" customFormat="1" ht="15" customHeight="1" x14ac:dyDescent="0.3">
      <c r="E1125" s="44"/>
    </row>
    <row r="1126" spans="5:5" s="14" customFormat="1" ht="15" customHeight="1" x14ac:dyDescent="0.3">
      <c r="E1126" s="44"/>
    </row>
    <row r="1127" spans="5:5" s="14" customFormat="1" ht="15" customHeight="1" x14ac:dyDescent="0.3">
      <c r="E1127" s="44"/>
    </row>
    <row r="1128" spans="5:5" s="14" customFormat="1" ht="15" customHeight="1" x14ac:dyDescent="0.3">
      <c r="E1128" s="44"/>
    </row>
    <row r="1129" spans="5:5" s="14" customFormat="1" ht="15" customHeight="1" x14ac:dyDescent="0.3">
      <c r="E1129" s="44"/>
    </row>
    <row r="1130" spans="5:5" s="14" customFormat="1" ht="15" customHeight="1" x14ac:dyDescent="0.3">
      <c r="E1130" s="44"/>
    </row>
    <row r="1131" spans="5:5" s="14" customFormat="1" ht="15" customHeight="1" x14ac:dyDescent="0.3">
      <c r="E1131" s="44"/>
    </row>
    <row r="1132" spans="5:5" s="14" customFormat="1" ht="15" customHeight="1" x14ac:dyDescent="0.3">
      <c r="E1132" s="44"/>
    </row>
    <row r="1133" spans="5:5" s="14" customFormat="1" ht="15" customHeight="1" x14ac:dyDescent="0.3">
      <c r="E1133" s="44"/>
    </row>
    <row r="1134" spans="5:5" s="14" customFormat="1" ht="15" customHeight="1" x14ac:dyDescent="0.3">
      <c r="E1134" s="44"/>
    </row>
    <row r="1135" spans="5:5" s="14" customFormat="1" ht="15" customHeight="1" x14ac:dyDescent="0.3">
      <c r="E1135" s="44"/>
    </row>
    <row r="1136" spans="5:5" s="14" customFormat="1" ht="15" customHeight="1" x14ac:dyDescent="0.3">
      <c r="E1136" s="44"/>
    </row>
    <row r="1137" spans="5:5" s="14" customFormat="1" ht="15" customHeight="1" x14ac:dyDescent="0.3">
      <c r="E1137" s="44"/>
    </row>
    <row r="1138" spans="5:5" s="14" customFormat="1" ht="15" customHeight="1" x14ac:dyDescent="0.3">
      <c r="E1138" s="44"/>
    </row>
    <row r="1139" spans="5:5" s="14" customFormat="1" ht="15" customHeight="1" x14ac:dyDescent="0.3">
      <c r="E1139" s="44"/>
    </row>
    <row r="1140" spans="5:5" s="14" customFormat="1" ht="15" customHeight="1" x14ac:dyDescent="0.3">
      <c r="E1140" s="44"/>
    </row>
    <row r="1141" spans="5:5" s="14" customFormat="1" ht="15" customHeight="1" x14ac:dyDescent="0.3">
      <c r="E1141" s="44"/>
    </row>
    <row r="1142" spans="5:5" s="14" customFormat="1" ht="15" customHeight="1" x14ac:dyDescent="0.3">
      <c r="E1142" s="44"/>
    </row>
    <row r="1143" spans="5:5" s="14" customFormat="1" ht="15" customHeight="1" x14ac:dyDescent="0.3">
      <c r="E1143" s="44"/>
    </row>
    <row r="1144" spans="5:5" s="14" customFormat="1" ht="15" customHeight="1" x14ac:dyDescent="0.3">
      <c r="E1144" s="44"/>
    </row>
    <row r="1145" spans="5:5" s="14" customFormat="1" ht="15" customHeight="1" x14ac:dyDescent="0.3">
      <c r="E1145" s="44"/>
    </row>
    <row r="1146" spans="5:5" s="14" customFormat="1" ht="15" customHeight="1" x14ac:dyDescent="0.3">
      <c r="E1146" s="44"/>
    </row>
    <row r="1147" spans="5:5" s="14" customFormat="1" ht="15" customHeight="1" x14ac:dyDescent="0.3">
      <c r="E1147" s="44"/>
    </row>
    <row r="1148" spans="5:5" s="14" customFormat="1" ht="15" customHeight="1" x14ac:dyDescent="0.3">
      <c r="E1148" s="44"/>
    </row>
    <row r="1149" spans="5:5" s="14" customFormat="1" ht="15" customHeight="1" x14ac:dyDescent="0.3">
      <c r="E1149" s="44"/>
    </row>
    <row r="1150" spans="5:5" s="14" customFormat="1" ht="15" customHeight="1" x14ac:dyDescent="0.3">
      <c r="E1150" s="44"/>
    </row>
    <row r="1151" spans="5:5" s="14" customFormat="1" ht="15" customHeight="1" x14ac:dyDescent="0.3">
      <c r="E1151" s="44"/>
    </row>
    <row r="1152" spans="5:5" s="14" customFormat="1" ht="15" customHeight="1" x14ac:dyDescent="0.3">
      <c r="E1152" s="44"/>
    </row>
    <row r="1153" spans="5:5" s="14" customFormat="1" ht="15" customHeight="1" x14ac:dyDescent="0.3">
      <c r="E1153" s="44"/>
    </row>
    <row r="1154" spans="5:5" s="14" customFormat="1" ht="15" customHeight="1" x14ac:dyDescent="0.3">
      <c r="E1154" s="44"/>
    </row>
    <row r="1155" spans="5:5" s="14" customFormat="1" ht="15" customHeight="1" x14ac:dyDescent="0.3">
      <c r="E1155" s="44"/>
    </row>
    <row r="1156" spans="5:5" s="14" customFormat="1" ht="15" customHeight="1" x14ac:dyDescent="0.3">
      <c r="E1156" s="44"/>
    </row>
    <row r="1157" spans="5:5" s="14" customFormat="1" ht="15" customHeight="1" x14ac:dyDescent="0.3">
      <c r="E1157" s="44"/>
    </row>
    <row r="1158" spans="5:5" s="14" customFormat="1" ht="15" customHeight="1" x14ac:dyDescent="0.3">
      <c r="E1158" s="44"/>
    </row>
    <row r="1159" spans="5:5" s="14" customFormat="1" ht="15" customHeight="1" x14ac:dyDescent="0.3">
      <c r="E1159" s="44"/>
    </row>
    <row r="1160" spans="5:5" s="14" customFormat="1" ht="15" customHeight="1" x14ac:dyDescent="0.3">
      <c r="E1160" s="44"/>
    </row>
    <row r="1161" spans="5:5" s="14" customFormat="1" ht="15" customHeight="1" x14ac:dyDescent="0.3">
      <c r="E1161" s="44"/>
    </row>
    <row r="1162" spans="5:5" s="14" customFormat="1" ht="15" customHeight="1" x14ac:dyDescent="0.3">
      <c r="E1162" s="44"/>
    </row>
    <row r="1163" spans="5:5" s="14" customFormat="1" ht="15" customHeight="1" x14ac:dyDescent="0.3">
      <c r="E1163" s="44"/>
    </row>
    <row r="1164" spans="5:5" s="14" customFormat="1" ht="15" customHeight="1" x14ac:dyDescent="0.3">
      <c r="E1164" s="44"/>
    </row>
    <row r="1165" spans="5:5" s="14" customFormat="1" ht="15" customHeight="1" x14ac:dyDescent="0.3">
      <c r="E1165" s="44"/>
    </row>
    <row r="1166" spans="5:5" s="14" customFormat="1" ht="15" customHeight="1" x14ac:dyDescent="0.3">
      <c r="E1166" s="44"/>
    </row>
    <row r="1167" spans="5:5" s="14" customFormat="1" ht="15" customHeight="1" x14ac:dyDescent="0.3">
      <c r="E1167" s="44"/>
    </row>
    <row r="1168" spans="5:5" s="14" customFormat="1" ht="15" customHeight="1" x14ac:dyDescent="0.3">
      <c r="E1168" s="44"/>
    </row>
    <row r="1169" spans="5:5" s="14" customFormat="1" ht="15" customHeight="1" x14ac:dyDescent="0.3">
      <c r="E1169" s="44"/>
    </row>
    <row r="1170" spans="5:5" s="14" customFormat="1" ht="15" customHeight="1" x14ac:dyDescent="0.3">
      <c r="E1170" s="44"/>
    </row>
    <row r="1171" spans="5:5" s="14" customFormat="1" ht="15" customHeight="1" x14ac:dyDescent="0.3">
      <c r="E1171" s="44"/>
    </row>
    <row r="1172" spans="5:5" s="14" customFormat="1" ht="15" customHeight="1" x14ac:dyDescent="0.3">
      <c r="E1172" s="44"/>
    </row>
    <row r="1173" spans="5:5" s="14" customFormat="1" ht="15" customHeight="1" x14ac:dyDescent="0.3">
      <c r="E1173" s="44"/>
    </row>
    <row r="1174" spans="5:5" s="14" customFormat="1" ht="15" customHeight="1" x14ac:dyDescent="0.3">
      <c r="E1174" s="44"/>
    </row>
    <row r="1175" spans="5:5" s="14" customFormat="1" ht="15" customHeight="1" x14ac:dyDescent="0.3">
      <c r="E1175" s="44"/>
    </row>
    <row r="1176" spans="5:5" s="14" customFormat="1" ht="15" customHeight="1" x14ac:dyDescent="0.3">
      <c r="E1176" s="44"/>
    </row>
    <row r="1177" spans="5:5" s="14" customFormat="1" ht="15" customHeight="1" x14ac:dyDescent="0.3">
      <c r="E1177" s="44"/>
    </row>
    <row r="1178" spans="5:5" s="14" customFormat="1" ht="15" customHeight="1" x14ac:dyDescent="0.3">
      <c r="E1178" s="44"/>
    </row>
    <row r="1179" spans="5:5" s="14" customFormat="1" ht="15" customHeight="1" x14ac:dyDescent="0.3">
      <c r="E1179" s="44"/>
    </row>
    <row r="1180" spans="5:5" s="14" customFormat="1" ht="15" customHeight="1" x14ac:dyDescent="0.3">
      <c r="E1180" s="44"/>
    </row>
    <row r="1181" spans="5:5" s="14" customFormat="1" ht="15" customHeight="1" x14ac:dyDescent="0.3">
      <c r="E1181" s="44"/>
    </row>
    <row r="1182" spans="5:5" s="14" customFormat="1" ht="15" customHeight="1" x14ac:dyDescent="0.3">
      <c r="E1182" s="44"/>
    </row>
    <row r="1183" spans="5:5" s="14" customFormat="1" ht="15" customHeight="1" x14ac:dyDescent="0.3">
      <c r="E1183" s="44"/>
    </row>
    <row r="1184" spans="5:5" s="14" customFormat="1" ht="15" customHeight="1" x14ac:dyDescent="0.3">
      <c r="E1184" s="44"/>
    </row>
    <row r="1185" spans="5:5" s="14" customFormat="1" ht="15" customHeight="1" x14ac:dyDescent="0.3">
      <c r="E1185" s="44"/>
    </row>
    <row r="1186" spans="5:5" s="14" customFormat="1" ht="15" customHeight="1" x14ac:dyDescent="0.3">
      <c r="E1186" s="44"/>
    </row>
    <row r="1187" spans="5:5" s="14" customFormat="1" ht="15" customHeight="1" x14ac:dyDescent="0.3">
      <c r="E1187" s="44"/>
    </row>
    <row r="1188" spans="5:5" s="14" customFormat="1" ht="15" customHeight="1" x14ac:dyDescent="0.3">
      <c r="E1188" s="44"/>
    </row>
    <row r="1189" spans="5:5" s="14" customFormat="1" ht="15" customHeight="1" x14ac:dyDescent="0.3">
      <c r="E1189" s="44"/>
    </row>
    <row r="1190" spans="5:5" s="14" customFormat="1" ht="15" customHeight="1" x14ac:dyDescent="0.3">
      <c r="E1190" s="44"/>
    </row>
    <row r="1191" spans="5:5" s="14" customFormat="1" ht="15" customHeight="1" x14ac:dyDescent="0.3">
      <c r="E1191" s="44"/>
    </row>
    <row r="1192" spans="5:5" s="14" customFormat="1" ht="15" customHeight="1" x14ac:dyDescent="0.3">
      <c r="E1192" s="44"/>
    </row>
    <row r="1193" spans="5:5" s="14" customFormat="1" ht="15" customHeight="1" x14ac:dyDescent="0.3">
      <c r="E1193" s="44"/>
    </row>
    <row r="1194" spans="5:5" s="14" customFormat="1" ht="15" customHeight="1" x14ac:dyDescent="0.3">
      <c r="E1194" s="44"/>
    </row>
    <row r="1195" spans="5:5" s="14" customFormat="1" ht="15" customHeight="1" x14ac:dyDescent="0.3">
      <c r="E1195" s="44"/>
    </row>
    <row r="1196" spans="5:5" s="14" customFormat="1" ht="15" customHeight="1" x14ac:dyDescent="0.3">
      <c r="E1196" s="44"/>
    </row>
    <row r="1197" spans="5:5" s="14" customFormat="1" ht="15" customHeight="1" x14ac:dyDescent="0.3">
      <c r="E1197" s="44"/>
    </row>
    <row r="1198" spans="5:5" s="14" customFormat="1" ht="15" customHeight="1" x14ac:dyDescent="0.3">
      <c r="E1198" s="44"/>
    </row>
    <row r="1199" spans="5:5" s="14" customFormat="1" ht="15" customHeight="1" x14ac:dyDescent="0.3">
      <c r="E1199" s="44"/>
    </row>
    <row r="1200" spans="5:5" s="14" customFormat="1" ht="15" customHeight="1" x14ac:dyDescent="0.3">
      <c r="E1200" s="44"/>
    </row>
    <row r="1201" spans="5:5" s="14" customFormat="1" ht="15" customHeight="1" x14ac:dyDescent="0.3">
      <c r="E1201" s="44"/>
    </row>
    <row r="1202" spans="5:5" s="14" customFormat="1" ht="15" customHeight="1" x14ac:dyDescent="0.3">
      <c r="E1202" s="44"/>
    </row>
    <row r="1203" spans="5:5" s="14" customFormat="1" ht="15" customHeight="1" x14ac:dyDescent="0.3">
      <c r="E1203" s="44"/>
    </row>
    <row r="1204" spans="5:5" s="14" customFormat="1" ht="15" customHeight="1" x14ac:dyDescent="0.3">
      <c r="E1204" s="44"/>
    </row>
    <row r="1205" spans="5:5" s="14" customFormat="1" ht="15" customHeight="1" x14ac:dyDescent="0.3">
      <c r="E1205" s="44"/>
    </row>
    <row r="1206" spans="5:5" s="14" customFormat="1" ht="15" customHeight="1" x14ac:dyDescent="0.3">
      <c r="E1206" s="44"/>
    </row>
    <row r="1207" spans="5:5" s="14" customFormat="1" ht="15" customHeight="1" x14ac:dyDescent="0.3">
      <c r="E1207" s="44"/>
    </row>
    <row r="1208" spans="5:5" s="14" customFormat="1" ht="15" customHeight="1" x14ac:dyDescent="0.3">
      <c r="E1208" s="44"/>
    </row>
    <row r="1209" spans="5:5" s="14" customFormat="1" ht="15" customHeight="1" x14ac:dyDescent="0.3">
      <c r="E1209" s="44"/>
    </row>
    <row r="1210" spans="5:5" s="14" customFormat="1" ht="15" customHeight="1" x14ac:dyDescent="0.3">
      <c r="E1210" s="44"/>
    </row>
    <row r="1211" spans="5:5" s="14" customFormat="1" ht="15" customHeight="1" x14ac:dyDescent="0.3">
      <c r="E1211" s="44"/>
    </row>
    <row r="1212" spans="5:5" s="14" customFormat="1" ht="15" customHeight="1" x14ac:dyDescent="0.3">
      <c r="E1212" s="44"/>
    </row>
    <row r="1213" spans="5:5" s="14" customFormat="1" ht="15" customHeight="1" x14ac:dyDescent="0.3">
      <c r="E1213" s="44"/>
    </row>
    <row r="1214" spans="5:5" s="14" customFormat="1" ht="15" customHeight="1" x14ac:dyDescent="0.3">
      <c r="E1214" s="44"/>
    </row>
    <row r="1215" spans="5:5" s="14" customFormat="1" ht="15" customHeight="1" x14ac:dyDescent="0.3">
      <c r="E1215" s="44"/>
    </row>
    <row r="1216" spans="5:5" s="14" customFormat="1" ht="15" customHeight="1" x14ac:dyDescent="0.3">
      <c r="E1216" s="44"/>
    </row>
    <row r="1217" spans="5:5" s="14" customFormat="1" ht="15" customHeight="1" x14ac:dyDescent="0.3">
      <c r="E1217" s="44"/>
    </row>
    <row r="1218" spans="5:5" s="14" customFormat="1" ht="15" customHeight="1" x14ac:dyDescent="0.3">
      <c r="E1218" s="44"/>
    </row>
    <row r="1219" spans="5:5" s="14" customFormat="1" ht="15" customHeight="1" x14ac:dyDescent="0.3">
      <c r="E1219" s="44"/>
    </row>
    <row r="1220" spans="5:5" s="14" customFormat="1" ht="15" customHeight="1" x14ac:dyDescent="0.3">
      <c r="E1220" s="44"/>
    </row>
    <row r="1221" spans="5:5" s="14" customFormat="1" ht="15" customHeight="1" x14ac:dyDescent="0.3">
      <c r="E1221" s="44"/>
    </row>
    <row r="1222" spans="5:5" s="14" customFormat="1" ht="15" customHeight="1" x14ac:dyDescent="0.3">
      <c r="E1222" s="44"/>
    </row>
    <row r="1223" spans="5:5" s="14" customFormat="1" ht="15" customHeight="1" x14ac:dyDescent="0.3">
      <c r="E1223" s="44"/>
    </row>
    <row r="1224" spans="5:5" s="14" customFormat="1" ht="15" customHeight="1" x14ac:dyDescent="0.3">
      <c r="E1224" s="44"/>
    </row>
    <row r="1225" spans="5:5" s="14" customFormat="1" ht="15" customHeight="1" x14ac:dyDescent="0.3">
      <c r="E1225" s="44"/>
    </row>
    <row r="1226" spans="5:5" s="14" customFormat="1" ht="15" customHeight="1" x14ac:dyDescent="0.3">
      <c r="E1226" s="44"/>
    </row>
    <row r="1227" spans="5:5" s="14" customFormat="1" ht="15" customHeight="1" x14ac:dyDescent="0.3">
      <c r="E1227" s="44"/>
    </row>
    <row r="1228" spans="5:5" s="14" customFormat="1" ht="15" customHeight="1" x14ac:dyDescent="0.3">
      <c r="E1228" s="44"/>
    </row>
    <row r="1229" spans="5:5" s="14" customFormat="1" ht="15" customHeight="1" x14ac:dyDescent="0.3">
      <c r="E1229" s="44"/>
    </row>
    <row r="1230" spans="5:5" s="14" customFormat="1" ht="15" customHeight="1" x14ac:dyDescent="0.3">
      <c r="E1230" s="44"/>
    </row>
    <row r="1231" spans="5:5" s="14" customFormat="1" ht="15" customHeight="1" x14ac:dyDescent="0.3">
      <c r="E1231" s="44"/>
    </row>
    <row r="1232" spans="5:5" s="14" customFormat="1" ht="15" customHeight="1" x14ac:dyDescent="0.3">
      <c r="E1232" s="44"/>
    </row>
    <row r="1233" spans="5:5" s="14" customFormat="1" ht="15" customHeight="1" x14ac:dyDescent="0.3">
      <c r="E1233" s="44"/>
    </row>
    <row r="1234" spans="5:5" s="14" customFormat="1" ht="15" customHeight="1" x14ac:dyDescent="0.3">
      <c r="E1234" s="44"/>
    </row>
    <row r="1235" spans="5:5" s="14" customFormat="1" ht="15" customHeight="1" x14ac:dyDescent="0.3">
      <c r="E1235" s="44"/>
    </row>
    <row r="1236" spans="5:5" s="14" customFormat="1" ht="15" customHeight="1" x14ac:dyDescent="0.3">
      <c r="E1236" s="44"/>
    </row>
    <row r="1237" spans="5:5" s="14" customFormat="1" ht="15" customHeight="1" x14ac:dyDescent="0.3">
      <c r="E1237" s="44"/>
    </row>
    <row r="1238" spans="5:5" s="14" customFormat="1" ht="15" customHeight="1" x14ac:dyDescent="0.3">
      <c r="E1238" s="44"/>
    </row>
    <row r="1239" spans="5:5" s="14" customFormat="1" ht="15" customHeight="1" x14ac:dyDescent="0.3">
      <c r="E1239" s="44"/>
    </row>
    <row r="1240" spans="5:5" s="14" customFormat="1" ht="15" customHeight="1" x14ac:dyDescent="0.3">
      <c r="E1240" s="44"/>
    </row>
    <row r="1241" spans="5:5" s="14" customFormat="1" ht="15" customHeight="1" x14ac:dyDescent="0.3">
      <c r="E1241" s="44"/>
    </row>
    <row r="1242" spans="5:5" s="14" customFormat="1" ht="15" customHeight="1" x14ac:dyDescent="0.3">
      <c r="E1242" s="44"/>
    </row>
    <row r="1243" spans="5:5" s="14" customFormat="1" ht="15" customHeight="1" x14ac:dyDescent="0.3">
      <c r="E1243" s="44"/>
    </row>
    <row r="1244" spans="5:5" s="14" customFormat="1" ht="15" customHeight="1" x14ac:dyDescent="0.3">
      <c r="E1244" s="44"/>
    </row>
    <row r="1245" spans="5:5" s="14" customFormat="1" ht="15" customHeight="1" x14ac:dyDescent="0.3">
      <c r="E1245" s="44"/>
    </row>
    <row r="1246" spans="5:5" s="14" customFormat="1" ht="15" customHeight="1" x14ac:dyDescent="0.3">
      <c r="E1246" s="44"/>
    </row>
    <row r="1247" spans="5:5" s="14" customFormat="1" ht="15" customHeight="1" x14ac:dyDescent="0.3">
      <c r="E1247" s="44"/>
    </row>
    <row r="1248" spans="5:5" s="14" customFormat="1" ht="15" customHeight="1" x14ac:dyDescent="0.3">
      <c r="E1248" s="44"/>
    </row>
    <row r="1249" spans="5:5" s="14" customFormat="1" ht="15" customHeight="1" x14ac:dyDescent="0.3">
      <c r="E1249" s="44"/>
    </row>
    <row r="1250" spans="5:5" s="14" customFormat="1" ht="15" customHeight="1" x14ac:dyDescent="0.3">
      <c r="E1250" s="44"/>
    </row>
    <row r="1251" spans="5:5" s="14" customFormat="1" ht="15" customHeight="1" x14ac:dyDescent="0.3">
      <c r="E1251" s="44"/>
    </row>
    <row r="1252" spans="5:5" s="14" customFormat="1" ht="15" customHeight="1" x14ac:dyDescent="0.3">
      <c r="E1252" s="44"/>
    </row>
    <row r="1253" spans="5:5" s="14" customFormat="1" ht="15" customHeight="1" x14ac:dyDescent="0.3">
      <c r="E1253" s="44"/>
    </row>
    <row r="1254" spans="5:5" s="14" customFormat="1" ht="15" customHeight="1" x14ac:dyDescent="0.3">
      <c r="E1254" s="44"/>
    </row>
    <row r="1255" spans="5:5" s="14" customFormat="1" ht="15" customHeight="1" x14ac:dyDescent="0.3">
      <c r="E1255" s="44"/>
    </row>
    <row r="1256" spans="5:5" s="14" customFormat="1" ht="15" customHeight="1" x14ac:dyDescent="0.3">
      <c r="E1256" s="44"/>
    </row>
    <row r="1257" spans="5:5" s="14" customFormat="1" ht="15" customHeight="1" x14ac:dyDescent="0.3">
      <c r="E1257" s="44"/>
    </row>
    <row r="1258" spans="5:5" s="14" customFormat="1" ht="15" customHeight="1" x14ac:dyDescent="0.3">
      <c r="E1258" s="44"/>
    </row>
    <row r="1259" spans="5:5" s="14" customFormat="1" ht="15" customHeight="1" x14ac:dyDescent="0.3">
      <c r="E1259" s="44"/>
    </row>
    <row r="1260" spans="5:5" s="14" customFormat="1" ht="15" customHeight="1" x14ac:dyDescent="0.3">
      <c r="E1260" s="44"/>
    </row>
    <row r="1261" spans="5:5" s="14" customFormat="1" ht="15" customHeight="1" x14ac:dyDescent="0.3">
      <c r="E1261" s="44"/>
    </row>
    <row r="1262" spans="5:5" s="14" customFormat="1" ht="15" customHeight="1" x14ac:dyDescent="0.3">
      <c r="E1262" s="44"/>
    </row>
    <row r="1263" spans="5:5" s="14" customFormat="1" ht="15" customHeight="1" x14ac:dyDescent="0.3">
      <c r="E1263" s="44"/>
    </row>
    <row r="1264" spans="5:5" s="14" customFormat="1" ht="15" customHeight="1" x14ac:dyDescent="0.3">
      <c r="E1264" s="44"/>
    </row>
    <row r="1265" spans="5:5" s="14" customFormat="1" ht="15" customHeight="1" x14ac:dyDescent="0.3">
      <c r="E1265" s="44"/>
    </row>
    <row r="1266" spans="5:5" s="14" customFormat="1" ht="15" customHeight="1" x14ac:dyDescent="0.3">
      <c r="E1266" s="44"/>
    </row>
    <row r="1267" spans="5:5" s="14" customFormat="1" ht="15" customHeight="1" x14ac:dyDescent="0.3">
      <c r="E1267" s="44"/>
    </row>
    <row r="1268" spans="5:5" s="14" customFormat="1" ht="15" customHeight="1" x14ac:dyDescent="0.3">
      <c r="E1268" s="44"/>
    </row>
    <row r="1269" spans="5:5" s="14" customFormat="1" ht="15" customHeight="1" x14ac:dyDescent="0.3">
      <c r="E1269" s="44"/>
    </row>
    <row r="1270" spans="5:5" s="14" customFormat="1" ht="15" customHeight="1" x14ac:dyDescent="0.3">
      <c r="E1270" s="44"/>
    </row>
    <row r="1271" spans="5:5" s="14" customFormat="1" ht="15" customHeight="1" x14ac:dyDescent="0.3">
      <c r="E1271" s="44"/>
    </row>
    <row r="1272" spans="5:5" s="14" customFormat="1" ht="15" customHeight="1" x14ac:dyDescent="0.3">
      <c r="E1272" s="44"/>
    </row>
    <row r="1273" spans="5:5" s="14" customFormat="1" ht="15" customHeight="1" x14ac:dyDescent="0.3">
      <c r="E1273" s="44"/>
    </row>
    <row r="1274" spans="5:5" s="14" customFormat="1" ht="15" customHeight="1" x14ac:dyDescent="0.3">
      <c r="E1274" s="44"/>
    </row>
    <row r="1275" spans="5:5" s="14" customFormat="1" ht="15" customHeight="1" x14ac:dyDescent="0.3">
      <c r="E1275" s="44"/>
    </row>
    <row r="1276" spans="5:5" s="14" customFormat="1" ht="15" customHeight="1" x14ac:dyDescent="0.3">
      <c r="E1276" s="44"/>
    </row>
    <row r="1277" spans="5:5" s="14" customFormat="1" ht="15" customHeight="1" x14ac:dyDescent="0.3">
      <c r="E1277" s="44"/>
    </row>
    <row r="1278" spans="5:5" s="14" customFormat="1" ht="15" customHeight="1" x14ac:dyDescent="0.3">
      <c r="E1278" s="44"/>
    </row>
    <row r="1279" spans="5:5" s="14" customFormat="1" ht="15" customHeight="1" x14ac:dyDescent="0.3">
      <c r="E1279" s="44"/>
    </row>
    <row r="1280" spans="5:5" s="14" customFormat="1" ht="15" customHeight="1" x14ac:dyDescent="0.3">
      <c r="E1280" s="44"/>
    </row>
    <row r="1281" spans="5:5" s="14" customFormat="1" ht="15" customHeight="1" x14ac:dyDescent="0.3">
      <c r="E1281" s="44"/>
    </row>
    <row r="1282" spans="5:5" s="14" customFormat="1" ht="15" customHeight="1" x14ac:dyDescent="0.3">
      <c r="E1282" s="44"/>
    </row>
    <row r="1283" spans="5:5" s="14" customFormat="1" ht="15" customHeight="1" x14ac:dyDescent="0.3">
      <c r="E1283" s="44"/>
    </row>
    <row r="1284" spans="5:5" s="14" customFormat="1" ht="15" customHeight="1" x14ac:dyDescent="0.3">
      <c r="E1284" s="44"/>
    </row>
    <row r="1285" spans="5:5" s="14" customFormat="1" ht="15" customHeight="1" x14ac:dyDescent="0.3">
      <c r="E1285" s="44"/>
    </row>
    <row r="1286" spans="5:5" s="14" customFormat="1" ht="15" customHeight="1" x14ac:dyDescent="0.3">
      <c r="E1286" s="44"/>
    </row>
    <row r="1287" spans="5:5" s="14" customFormat="1" ht="15" customHeight="1" x14ac:dyDescent="0.3">
      <c r="E1287" s="44"/>
    </row>
    <row r="1288" spans="5:5" s="14" customFormat="1" ht="15" customHeight="1" x14ac:dyDescent="0.3">
      <c r="E1288" s="44"/>
    </row>
    <row r="1289" spans="5:5" s="14" customFormat="1" ht="15" customHeight="1" x14ac:dyDescent="0.3">
      <c r="E1289" s="44"/>
    </row>
    <row r="1290" spans="5:5" s="14" customFormat="1" ht="15" customHeight="1" x14ac:dyDescent="0.3">
      <c r="E1290" s="44"/>
    </row>
    <row r="1291" spans="5:5" s="14" customFormat="1" ht="15" customHeight="1" x14ac:dyDescent="0.3">
      <c r="E1291" s="44"/>
    </row>
    <row r="1292" spans="5:5" s="14" customFormat="1" ht="15" customHeight="1" x14ac:dyDescent="0.3">
      <c r="E1292" s="44"/>
    </row>
    <row r="1293" spans="5:5" s="14" customFormat="1" ht="15" customHeight="1" x14ac:dyDescent="0.3">
      <c r="E1293" s="44"/>
    </row>
    <row r="1294" spans="5:5" s="14" customFormat="1" ht="15" customHeight="1" x14ac:dyDescent="0.3">
      <c r="E1294" s="44"/>
    </row>
    <row r="1295" spans="5:5" s="14" customFormat="1" ht="15" customHeight="1" x14ac:dyDescent="0.3">
      <c r="E1295" s="44"/>
    </row>
    <row r="1296" spans="5:5" s="14" customFormat="1" ht="15" customHeight="1" x14ac:dyDescent="0.3">
      <c r="E1296" s="44"/>
    </row>
    <row r="1297" spans="5:5" s="14" customFormat="1" ht="15" customHeight="1" x14ac:dyDescent="0.3">
      <c r="E1297" s="44"/>
    </row>
    <row r="1298" spans="5:5" s="14" customFormat="1" ht="15" customHeight="1" x14ac:dyDescent="0.3">
      <c r="E1298" s="44"/>
    </row>
    <row r="1299" spans="5:5" s="14" customFormat="1" ht="15" customHeight="1" x14ac:dyDescent="0.3">
      <c r="E1299" s="44"/>
    </row>
    <row r="1300" spans="5:5" s="14" customFormat="1" ht="15" customHeight="1" x14ac:dyDescent="0.3">
      <c r="E1300" s="44"/>
    </row>
    <row r="1301" spans="5:5" s="14" customFormat="1" ht="15" customHeight="1" x14ac:dyDescent="0.3">
      <c r="E1301" s="44"/>
    </row>
    <row r="1302" spans="5:5" s="14" customFormat="1" ht="15" customHeight="1" x14ac:dyDescent="0.3">
      <c r="E1302" s="44"/>
    </row>
    <row r="1303" spans="5:5" s="14" customFormat="1" ht="15" customHeight="1" x14ac:dyDescent="0.3">
      <c r="E1303" s="44"/>
    </row>
    <row r="1304" spans="5:5" s="14" customFormat="1" ht="15" customHeight="1" x14ac:dyDescent="0.3">
      <c r="E1304" s="44"/>
    </row>
    <row r="1305" spans="5:5" s="14" customFormat="1" ht="15" customHeight="1" x14ac:dyDescent="0.3">
      <c r="E1305" s="44"/>
    </row>
    <row r="1306" spans="5:5" s="14" customFormat="1" ht="15" customHeight="1" x14ac:dyDescent="0.3">
      <c r="E1306" s="44"/>
    </row>
    <row r="1307" spans="5:5" s="14" customFormat="1" ht="15" customHeight="1" x14ac:dyDescent="0.3">
      <c r="E1307" s="44"/>
    </row>
    <row r="1308" spans="5:5" s="14" customFormat="1" ht="15" customHeight="1" x14ac:dyDescent="0.3">
      <c r="E1308" s="44"/>
    </row>
    <row r="1309" spans="5:5" s="14" customFormat="1" ht="15" customHeight="1" x14ac:dyDescent="0.3">
      <c r="E1309" s="44"/>
    </row>
    <row r="1310" spans="5:5" s="14" customFormat="1" ht="15" customHeight="1" x14ac:dyDescent="0.3">
      <c r="E1310" s="44"/>
    </row>
    <row r="1311" spans="5:5" s="14" customFormat="1" ht="15" customHeight="1" x14ac:dyDescent="0.3">
      <c r="E1311" s="44"/>
    </row>
    <row r="1312" spans="5:5" s="14" customFormat="1" ht="15" customHeight="1" x14ac:dyDescent="0.3">
      <c r="E1312" s="44"/>
    </row>
    <row r="1313" spans="5:5" s="14" customFormat="1" ht="15" customHeight="1" x14ac:dyDescent="0.3">
      <c r="E1313" s="44"/>
    </row>
    <row r="1314" spans="5:5" s="14" customFormat="1" ht="15" customHeight="1" x14ac:dyDescent="0.3">
      <c r="E1314" s="44"/>
    </row>
    <row r="1315" spans="5:5" s="14" customFormat="1" ht="15" customHeight="1" x14ac:dyDescent="0.3">
      <c r="E1315" s="44"/>
    </row>
    <row r="1316" spans="5:5" s="14" customFormat="1" ht="15" customHeight="1" x14ac:dyDescent="0.3">
      <c r="E1316" s="44"/>
    </row>
    <row r="1317" spans="5:5" s="14" customFormat="1" ht="15" customHeight="1" x14ac:dyDescent="0.3">
      <c r="E1317" s="44"/>
    </row>
    <row r="1318" spans="5:5" s="14" customFormat="1" ht="15" customHeight="1" x14ac:dyDescent="0.3">
      <c r="E1318" s="44"/>
    </row>
    <row r="1319" spans="5:5" s="14" customFormat="1" ht="15" customHeight="1" x14ac:dyDescent="0.3">
      <c r="E1319" s="44"/>
    </row>
    <row r="1320" spans="5:5" s="14" customFormat="1" ht="15" customHeight="1" x14ac:dyDescent="0.3">
      <c r="E1320" s="44"/>
    </row>
    <row r="1321" spans="5:5" s="14" customFormat="1" ht="15" customHeight="1" x14ac:dyDescent="0.3">
      <c r="E1321" s="44"/>
    </row>
    <row r="1322" spans="5:5" s="14" customFormat="1" ht="15" customHeight="1" x14ac:dyDescent="0.3">
      <c r="E1322" s="44"/>
    </row>
    <row r="1323" spans="5:5" s="14" customFormat="1" ht="15" customHeight="1" x14ac:dyDescent="0.3">
      <c r="E1323" s="44"/>
    </row>
    <row r="1324" spans="5:5" s="14" customFormat="1" ht="15" customHeight="1" x14ac:dyDescent="0.3">
      <c r="E1324" s="44"/>
    </row>
    <row r="1325" spans="5:5" s="14" customFormat="1" ht="15" customHeight="1" x14ac:dyDescent="0.3">
      <c r="E1325" s="44"/>
    </row>
    <row r="1326" spans="5:5" s="14" customFormat="1" ht="15" customHeight="1" x14ac:dyDescent="0.3">
      <c r="E1326" s="44"/>
    </row>
    <row r="1327" spans="5:5" s="14" customFormat="1" ht="15" customHeight="1" x14ac:dyDescent="0.3">
      <c r="E1327" s="44"/>
    </row>
    <row r="1328" spans="5:5" s="14" customFormat="1" ht="15" customHeight="1" x14ac:dyDescent="0.3">
      <c r="E1328" s="44"/>
    </row>
    <row r="1329" spans="5:5" s="14" customFormat="1" ht="15" customHeight="1" x14ac:dyDescent="0.3">
      <c r="E1329" s="44"/>
    </row>
    <row r="1330" spans="5:5" s="14" customFormat="1" ht="15" customHeight="1" x14ac:dyDescent="0.3">
      <c r="E1330" s="44"/>
    </row>
    <row r="1331" spans="5:5" s="14" customFormat="1" ht="15" customHeight="1" x14ac:dyDescent="0.3">
      <c r="E1331" s="44"/>
    </row>
    <row r="1332" spans="5:5" s="14" customFormat="1" ht="15" customHeight="1" x14ac:dyDescent="0.3">
      <c r="E1332" s="44"/>
    </row>
    <row r="1333" spans="5:5" s="14" customFormat="1" ht="15" customHeight="1" x14ac:dyDescent="0.3">
      <c r="E1333" s="44"/>
    </row>
    <row r="1334" spans="5:5" s="14" customFormat="1" ht="15" customHeight="1" x14ac:dyDescent="0.3">
      <c r="E1334" s="44"/>
    </row>
    <row r="1335" spans="5:5" s="14" customFormat="1" ht="15" customHeight="1" x14ac:dyDescent="0.3">
      <c r="E1335" s="44"/>
    </row>
    <row r="1336" spans="5:5" s="14" customFormat="1" ht="15" customHeight="1" x14ac:dyDescent="0.3">
      <c r="E1336" s="44"/>
    </row>
    <row r="1337" spans="5:5" s="14" customFormat="1" ht="15" customHeight="1" x14ac:dyDescent="0.3">
      <c r="E1337" s="44"/>
    </row>
    <row r="1338" spans="5:5" s="14" customFormat="1" ht="15" customHeight="1" x14ac:dyDescent="0.3">
      <c r="E1338" s="44"/>
    </row>
    <row r="1339" spans="5:5" s="14" customFormat="1" ht="15" customHeight="1" x14ac:dyDescent="0.3">
      <c r="E1339" s="44"/>
    </row>
    <row r="1340" spans="5:5" s="14" customFormat="1" ht="15" customHeight="1" x14ac:dyDescent="0.3">
      <c r="E1340" s="44"/>
    </row>
    <row r="1341" spans="5:5" s="14" customFormat="1" ht="15" customHeight="1" x14ac:dyDescent="0.3">
      <c r="E1341" s="44"/>
    </row>
    <row r="1342" spans="5:5" s="14" customFormat="1" ht="15" customHeight="1" x14ac:dyDescent="0.3">
      <c r="E1342" s="44"/>
    </row>
    <row r="1343" spans="5:5" s="14" customFormat="1" ht="15" customHeight="1" x14ac:dyDescent="0.3">
      <c r="E1343" s="44"/>
    </row>
    <row r="1344" spans="5:5" s="14" customFormat="1" ht="15" customHeight="1" x14ac:dyDescent="0.3">
      <c r="E1344" s="44"/>
    </row>
    <row r="1345" spans="5:5" s="14" customFormat="1" ht="15" customHeight="1" x14ac:dyDescent="0.3">
      <c r="E1345" s="44"/>
    </row>
    <row r="1346" spans="5:5" s="14" customFormat="1" ht="15" customHeight="1" x14ac:dyDescent="0.3">
      <c r="E1346" s="44"/>
    </row>
    <row r="1347" spans="5:5" s="14" customFormat="1" ht="15" customHeight="1" x14ac:dyDescent="0.3">
      <c r="E1347" s="44"/>
    </row>
    <row r="1348" spans="5:5" s="14" customFormat="1" ht="15" customHeight="1" x14ac:dyDescent="0.3">
      <c r="E1348" s="44"/>
    </row>
    <row r="1349" spans="5:5" s="14" customFormat="1" ht="15" customHeight="1" x14ac:dyDescent="0.3">
      <c r="E1349" s="44"/>
    </row>
    <row r="1350" spans="5:5" s="14" customFormat="1" ht="15" customHeight="1" x14ac:dyDescent="0.3">
      <c r="E1350" s="44"/>
    </row>
    <row r="1351" spans="5:5" s="14" customFormat="1" ht="15" customHeight="1" x14ac:dyDescent="0.3">
      <c r="E1351" s="44"/>
    </row>
    <row r="1352" spans="5:5" s="14" customFormat="1" ht="15" customHeight="1" x14ac:dyDescent="0.3">
      <c r="E1352" s="44"/>
    </row>
    <row r="1353" spans="5:5" s="14" customFormat="1" ht="15" customHeight="1" x14ac:dyDescent="0.3">
      <c r="E1353" s="44"/>
    </row>
    <row r="1354" spans="5:5" s="14" customFormat="1" ht="15" customHeight="1" x14ac:dyDescent="0.3">
      <c r="E1354" s="44"/>
    </row>
    <row r="1355" spans="5:5" s="14" customFormat="1" ht="15" customHeight="1" x14ac:dyDescent="0.3">
      <c r="E1355" s="44"/>
    </row>
    <row r="1356" spans="5:5" s="14" customFormat="1" ht="15" customHeight="1" x14ac:dyDescent="0.3">
      <c r="E1356" s="44"/>
    </row>
    <row r="1357" spans="5:5" s="14" customFormat="1" ht="15" customHeight="1" x14ac:dyDescent="0.3">
      <c r="E1357" s="44"/>
    </row>
    <row r="1358" spans="5:5" s="14" customFormat="1" ht="15" customHeight="1" x14ac:dyDescent="0.3">
      <c r="E1358" s="44"/>
    </row>
    <row r="1359" spans="5:5" s="14" customFormat="1" ht="15" customHeight="1" x14ac:dyDescent="0.3">
      <c r="E1359" s="44"/>
    </row>
    <row r="1360" spans="5:5" s="14" customFormat="1" ht="15" customHeight="1" x14ac:dyDescent="0.3">
      <c r="E1360" s="44"/>
    </row>
    <row r="1361" spans="5:5" s="14" customFormat="1" ht="15" customHeight="1" x14ac:dyDescent="0.3">
      <c r="E1361" s="44"/>
    </row>
    <row r="1362" spans="5:5" s="14" customFormat="1" ht="15" customHeight="1" x14ac:dyDescent="0.3">
      <c r="E1362" s="44"/>
    </row>
    <row r="1363" spans="5:5" s="14" customFormat="1" ht="15" customHeight="1" x14ac:dyDescent="0.3">
      <c r="E1363" s="44"/>
    </row>
    <row r="1364" spans="5:5" s="14" customFormat="1" ht="15" customHeight="1" x14ac:dyDescent="0.3">
      <c r="E1364" s="44"/>
    </row>
    <row r="1365" spans="5:5" s="14" customFormat="1" ht="15" customHeight="1" x14ac:dyDescent="0.3">
      <c r="E1365" s="44"/>
    </row>
    <row r="1366" spans="5:5" s="14" customFormat="1" ht="15" customHeight="1" x14ac:dyDescent="0.3">
      <c r="E1366" s="44"/>
    </row>
    <row r="1367" spans="5:5" s="14" customFormat="1" ht="15" customHeight="1" x14ac:dyDescent="0.3">
      <c r="E1367" s="44"/>
    </row>
    <row r="1368" spans="5:5" s="14" customFormat="1" ht="15" customHeight="1" x14ac:dyDescent="0.3">
      <c r="E1368" s="44"/>
    </row>
    <row r="1369" spans="5:5" s="14" customFormat="1" ht="15" customHeight="1" x14ac:dyDescent="0.3">
      <c r="E1369" s="44"/>
    </row>
    <row r="1370" spans="5:5" s="14" customFormat="1" ht="15" customHeight="1" x14ac:dyDescent="0.3">
      <c r="E1370" s="44"/>
    </row>
    <row r="1371" spans="5:5" s="14" customFormat="1" ht="15" customHeight="1" x14ac:dyDescent="0.3">
      <c r="E1371" s="44"/>
    </row>
    <row r="1372" spans="5:5" s="14" customFormat="1" ht="15" customHeight="1" x14ac:dyDescent="0.3">
      <c r="E1372" s="44"/>
    </row>
    <row r="1373" spans="5:5" s="14" customFormat="1" ht="15" customHeight="1" x14ac:dyDescent="0.3">
      <c r="E1373" s="44"/>
    </row>
    <row r="1374" spans="5:5" s="14" customFormat="1" ht="15" customHeight="1" x14ac:dyDescent="0.3">
      <c r="E1374" s="44"/>
    </row>
    <row r="1375" spans="5:5" s="14" customFormat="1" ht="15" customHeight="1" x14ac:dyDescent="0.3">
      <c r="E1375" s="44"/>
    </row>
    <row r="1376" spans="5:5" s="14" customFormat="1" ht="15" customHeight="1" x14ac:dyDescent="0.3">
      <c r="E1376" s="44"/>
    </row>
    <row r="1377" spans="5:5" s="14" customFormat="1" ht="15" customHeight="1" x14ac:dyDescent="0.3">
      <c r="E1377" s="44"/>
    </row>
    <row r="1378" spans="5:5" s="14" customFormat="1" ht="15" customHeight="1" x14ac:dyDescent="0.3">
      <c r="E1378" s="44"/>
    </row>
    <row r="1379" spans="5:5" s="14" customFormat="1" ht="15" customHeight="1" x14ac:dyDescent="0.3">
      <c r="E1379" s="44"/>
    </row>
    <row r="1380" spans="5:5" s="14" customFormat="1" ht="15" customHeight="1" x14ac:dyDescent="0.3">
      <c r="E1380" s="44"/>
    </row>
    <row r="1381" spans="5:5" s="14" customFormat="1" ht="15" customHeight="1" x14ac:dyDescent="0.3">
      <c r="E1381" s="44"/>
    </row>
    <row r="1382" spans="5:5" s="14" customFormat="1" ht="15" customHeight="1" x14ac:dyDescent="0.3">
      <c r="E1382" s="44"/>
    </row>
    <row r="1383" spans="5:5" s="14" customFormat="1" ht="15" customHeight="1" x14ac:dyDescent="0.3">
      <c r="E1383" s="44"/>
    </row>
    <row r="1384" spans="5:5" s="14" customFormat="1" ht="15" customHeight="1" x14ac:dyDescent="0.3">
      <c r="E1384" s="44"/>
    </row>
    <row r="1385" spans="5:5" s="14" customFormat="1" ht="15" customHeight="1" x14ac:dyDescent="0.3">
      <c r="E1385" s="44"/>
    </row>
    <row r="1386" spans="5:5" s="14" customFormat="1" ht="15" customHeight="1" x14ac:dyDescent="0.3">
      <c r="E1386" s="44"/>
    </row>
    <row r="1387" spans="5:5" s="14" customFormat="1" ht="15" customHeight="1" x14ac:dyDescent="0.3">
      <c r="E1387" s="44"/>
    </row>
    <row r="1388" spans="5:5" s="14" customFormat="1" ht="15" customHeight="1" x14ac:dyDescent="0.3">
      <c r="E1388" s="44"/>
    </row>
    <row r="1389" spans="5:5" s="14" customFormat="1" ht="15" customHeight="1" x14ac:dyDescent="0.3">
      <c r="E1389" s="44"/>
    </row>
    <row r="1390" spans="5:5" s="14" customFormat="1" ht="15" customHeight="1" x14ac:dyDescent="0.3">
      <c r="E1390" s="44"/>
    </row>
    <row r="1391" spans="5:5" s="14" customFormat="1" ht="15" customHeight="1" x14ac:dyDescent="0.3">
      <c r="E1391" s="44"/>
    </row>
    <row r="1392" spans="5:5" s="14" customFormat="1" ht="15" customHeight="1" x14ac:dyDescent="0.3">
      <c r="E1392" s="44"/>
    </row>
    <row r="1393" spans="5:5" s="14" customFormat="1" ht="15" customHeight="1" x14ac:dyDescent="0.3">
      <c r="E1393" s="44"/>
    </row>
    <row r="1394" spans="5:5" s="14" customFormat="1" ht="15" customHeight="1" x14ac:dyDescent="0.3">
      <c r="E1394" s="44"/>
    </row>
    <row r="1395" spans="5:5" s="14" customFormat="1" ht="15" customHeight="1" x14ac:dyDescent="0.3">
      <c r="E1395" s="44"/>
    </row>
    <row r="1396" spans="5:5" s="14" customFormat="1" ht="15" customHeight="1" x14ac:dyDescent="0.3">
      <c r="E1396" s="44"/>
    </row>
    <row r="1397" spans="5:5" s="14" customFormat="1" ht="15" customHeight="1" x14ac:dyDescent="0.3">
      <c r="E1397" s="44"/>
    </row>
    <row r="1398" spans="5:5" s="14" customFormat="1" ht="15" customHeight="1" x14ac:dyDescent="0.3">
      <c r="E1398" s="44"/>
    </row>
    <row r="1399" spans="5:5" s="14" customFormat="1" ht="15" customHeight="1" x14ac:dyDescent="0.3">
      <c r="E1399" s="44"/>
    </row>
    <row r="1400" spans="5:5" s="14" customFormat="1" ht="15" customHeight="1" x14ac:dyDescent="0.3">
      <c r="E1400" s="44"/>
    </row>
    <row r="1401" spans="5:5" s="14" customFormat="1" ht="15" customHeight="1" x14ac:dyDescent="0.3">
      <c r="E1401" s="44"/>
    </row>
    <row r="1402" spans="5:5" s="14" customFormat="1" ht="15" customHeight="1" x14ac:dyDescent="0.3">
      <c r="E1402" s="44"/>
    </row>
    <row r="1403" spans="5:5" s="14" customFormat="1" ht="15" customHeight="1" x14ac:dyDescent="0.3">
      <c r="E1403" s="44"/>
    </row>
    <row r="1404" spans="5:5" s="14" customFormat="1" ht="15" customHeight="1" x14ac:dyDescent="0.3">
      <c r="E1404" s="44"/>
    </row>
    <row r="1405" spans="5:5" s="14" customFormat="1" ht="15" customHeight="1" x14ac:dyDescent="0.3">
      <c r="E1405" s="44"/>
    </row>
    <row r="1406" spans="5:5" s="14" customFormat="1" ht="15" customHeight="1" x14ac:dyDescent="0.3">
      <c r="E1406" s="44"/>
    </row>
    <row r="1407" spans="5:5" s="14" customFormat="1" ht="15" customHeight="1" x14ac:dyDescent="0.3">
      <c r="E1407" s="44"/>
    </row>
    <row r="1408" spans="5:5" s="14" customFormat="1" ht="15" customHeight="1" x14ac:dyDescent="0.3">
      <c r="E1408" s="44"/>
    </row>
    <row r="1409" spans="5:5" s="14" customFormat="1" ht="15" customHeight="1" x14ac:dyDescent="0.3">
      <c r="E1409" s="44"/>
    </row>
    <row r="1410" spans="5:5" s="14" customFormat="1" ht="15" customHeight="1" x14ac:dyDescent="0.3">
      <c r="E1410" s="44"/>
    </row>
    <row r="1411" spans="5:5" s="14" customFormat="1" ht="15" customHeight="1" x14ac:dyDescent="0.3">
      <c r="E1411" s="44"/>
    </row>
    <row r="1412" spans="5:5" s="14" customFormat="1" ht="15" customHeight="1" x14ac:dyDescent="0.3">
      <c r="E1412" s="44"/>
    </row>
    <row r="1413" spans="5:5" s="14" customFormat="1" ht="15" customHeight="1" x14ac:dyDescent="0.3">
      <c r="E1413" s="44"/>
    </row>
    <row r="1414" spans="5:5" s="14" customFormat="1" ht="15" customHeight="1" x14ac:dyDescent="0.3">
      <c r="E1414" s="44"/>
    </row>
    <row r="1415" spans="5:5" s="14" customFormat="1" ht="15" customHeight="1" x14ac:dyDescent="0.3">
      <c r="E1415" s="44"/>
    </row>
    <row r="1416" spans="5:5" s="14" customFormat="1" ht="15" customHeight="1" x14ac:dyDescent="0.3">
      <c r="E1416" s="44"/>
    </row>
    <row r="1417" spans="5:5" s="14" customFormat="1" ht="15" customHeight="1" x14ac:dyDescent="0.3">
      <c r="E1417" s="44"/>
    </row>
    <row r="1418" spans="5:5" s="14" customFormat="1" ht="15" customHeight="1" x14ac:dyDescent="0.3">
      <c r="E1418" s="44"/>
    </row>
    <row r="1419" spans="5:5" s="14" customFormat="1" ht="15" customHeight="1" x14ac:dyDescent="0.3">
      <c r="E1419" s="44"/>
    </row>
    <row r="1420" spans="5:5" s="14" customFormat="1" ht="15" customHeight="1" x14ac:dyDescent="0.3">
      <c r="E1420" s="44"/>
    </row>
    <row r="1421" spans="5:5" s="14" customFormat="1" ht="15" customHeight="1" x14ac:dyDescent="0.3">
      <c r="E1421" s="44"/>
    </row>
    <row r="1422" spans="5:5" s="14" customFormat="1" ht="15" customHeight="1" x14ac:dyDescent="0.3">
      <c r="E1422" s="44"/>
    </row>
    <row r="1423" spans="5:5" s="14" customFormat="1" ht="15" customHeight="1" x14ac:dyDescent="0.3">
      <c r="E1423" s="44"/>
    </row>
    <row r="1424" spans="5:5" s="14" customFormat="1" ht="15" customHeight="1" x14ac:dyDescent="0.3">
      <c r="E1424" s="44"/>
    </row>
    <row r="1425" spans="5:5" s="14" customFormat="1" ht="15" customHeight="1" x14ac:dyDescent="0.3">
      <c r="E1425" s="44"/>
    </row>
    <row r="1426" spans="5:5" s="14" customFormat="1" ht="15" customHeight="1" x14ac:dyDescent="0.3">
      <c r="E1426" s="44"/>
    </row>
    <row r="1427" spans="5:5" s="14" customFormat="1" ht="15" customHeight="1" x14ac:dyDescent="0.3">
      <c r="E1427" s="44"/>
    </row>
    <row r="1428" spans="5:5" s="14" customFormat="1" ht="15" customHeight="1" x14ac:dyDescent="0.3">
      <c r="E1428" s="44"/>
    </row>
    <row r="1429" spans="5:5" s="14" customFormat="1" ht="15" customHeight="1" x14ac:dyDescent="0.3">
      <c r="E1429" s="44"/>
    </row>
    <row r="1430" spans="5:5" s="14" customFormat="1" ht="15" customHeight="1" x14ac:dyDescent="0.3">
      <c r="E1430" s="44"/>
    </row>
    <row r="1431" spans="5:5" s="14" customFormat="1" ht="15" customHeight="1" x14ac:dyDescent="0.3">
      <c r="E1431" s="44"/>
    </row>
    <row r="1432" spans="5:5" s="14" customFormat="1" ht="15" customHeight="1" x14ac:dyDescent="0.3">
      <c r="E1432" s="44"/>
    </row>
    <row r="1433" spans="5:5" s="14" customFormat="1" ht="15" customHeight="1" x14ac:dyDescent="0.3">
      <c r="E1433" s="44"/>
    </row>
    <row r="1434" spans="5:5" s="14" customFormat="1" ht="15" customHeight="1" x14ac:dyDescent="0.3">
      <c r="E1434" s="44"/>
    </row>
    <row r="1435" spans="5:5" s="14" customFormat="1" ht="15" customHeight="1" x14ac:dyDescent="0.3">
      <c r="E1435" s="44"/>
    </row>
    <row r="1436" spans="5:5" s="14" customFormat="1" ht="15" customHeight="1" x14ac:dyDescent="0.3">
      <c r="E1436" s="44"/>
    </row>
    <row r="1437" spans="5:5" s="14" customFormat="1" ht="15" customHeight="1" x14ac:dyDescent="0.3">
      <c r="E1437" s="44"/>
    </row>
    <row r="1438" spans="5:5" s="14" customFormat="1" ht="15" customHeight="1" x14ac:dyDescent="0.3">
      <c r="E1438" s="44"/>
    </row>
    <row r="1439" spans="5:5" s="14" customFormat="1" ht="15" customHeight="1" x14ac:dyDescent="0.3">
      <c r="E1439" s="44"/>
    </row>
    <row r="1440" spans="5:5" s="14" customFormat="1" ht="15" customHeight="1" x14ac:dyDescent="0.3">
      <c r="E1440" s="44"/>
    </row>
    <row r="1441" spans="5:5" s="14" customFormat="1" ht="15" customHeight="1" x14ac:dyDescent="0.3">
      <c r="E1441" s="44"/>
    </row>
    <row r="1442" spans="5:5" s="14" customFormat="1" ht="15" customHeight="1" x14ac:dyDescent="0.3">
      <c r="E1442" s="44"/>
    </row>
    <row r="1443" spans="5:5" s="14" customFormat="1" ht="15" customHeight="1" x14ac:dyDescent="0.3">
      <c r="E1443" s="44"/>
    </row>
    <row r="1444" spans="5:5" s="14" customFormat="1" ht="15" customHeight="1" x14ac:dyDescent="0.3">
      <c r="E1444" s="44"/>
    </row>
    <row r="1445" spans="5:5" s="14" customFormat="1" ht="15" customHeight="1" x14ac:dyDescent="0.3">
      <c r="E1445" s="44"/>
    </row>
    <row r="1446" spans="5:5" s="14" customFormat="1" ht="15" customHeight="1" x14ac:dyDescent="0.3">
      <c r="E1446" s="44"/>
    </row>
    <row r="1447" spans="5:5" s="14" customFormat="1" ht="15" customHeight="1" x14ac:dyDescent="0.3">
      <c r="E1447" s="44"/>
    </row>
    <row r="1448" spans="5:5" s="14" customFormat="1" ht="15" customHeight="1" x14ac:dyDescent="0.3">
      <c r="E1448" s="44"/>
    </row>
    <row r="1449" spans="5:5" s="14" customFormat="1" ht="15" customHeight="1" x14ac:dyDescent="0.3">
      <c r="E1449" s="44"/>
    </row>
    <row r="1450" spans="5:5" s="14" customFormat="1" ht="15" customHeight="1" x14ac:dyDescent="0.3">
      <c r="E1450" s="44"/>
    </row>
    <row r="1451" spans="5:5" s="14" customFormat="1" ht="15" customHeight="1" x14ac:dyDescent="0.3">
      <c r="E1451" s="44"/>
    </row>
    <row r="1452" spans="5:5" s="14" customFormat="1" ht="15" customHeight="1" x14ac:dyDescent="0.3">
      <c r="E1452" s="44"/>
    </row>
    <row r="1453" spans="5:5" s="14" customFormat="1" ht="15" customHeight="1" x14ac:dyDescent="0.3">
      <c r="E1453" s="44"/>
    </row>
    <row r="1454" spans="5:5" s="14" customFormat="1" ht="15" customHeight="1" x14ac:dyDescent="0.3">
      <c r="E1454" s="44"/>
    </row>
    <row r="1455" spans="5:5" s="14" customFormat="1" ht="15" customHeight="1" x14ac:dyDescent="0.3">
      <c r="E1455" s="44"/>
    </row>
    <row r="1456" spans="5:5" s="14" customFormat="1" ht="15" customHeight="1" x14ac:dyDescent="0.3">
      <c r="E1456" s="44"/>
    </row>
    <row r="1457" spans="5:5" s="14" customFormat="1" ht="15" customHeight="1" x14ac:dyDescent="0.3">
      <c r="E1457" s="44"/>
    </row>
    <row r="1458" spans="5:5" s="14" customFormat="1" ht="15" customHeight="1" x14ac:dyDescent="0.3">
      <c r="E1458" s="44"/>
    </row>
    <row r="1459" spans="5:5" s="14" customFormat="1" ht="15" customHeight="1" x14ac:dyDescent="0.3">
      <c r="E1459" s="44"/>
    </row>
    <row r="1460" spans="5:5" s="14" customFormat="1" ht="15" customHeight="1" x14ac:dyDescent="0.3">
      <c r="E1460" s="44"/>
    </row>
    <row r="1461" spans="5:5" s="14" customFormat="1" ht="15" customHeight="1" x14ac:dyDescent="0.3">
      <c r="E1461" s="44"/>
    </row>
    <row r="1462" spans="5:5" s="14" customFormat="1" ht="15" customHeight="1" x14ac:dyDescent="0.3">
      <c r="E1462" s="44"/>
    </row>
    <row r="1463" spans="5:5" s="14" customFormat="1" ht="15" customHeight="1" x14ac:dyDescent="0.3">
      <c r="E1463" s="44"/>
    </row>
    <row r="1464" spans="5:5" s="14" customFormat="1" ht="15" customHeight="1" x14ac:dyDescent="0.3">
      <c r="E1464" s="44"/>
    </row>
    <row r="1465" spans="5:5" s="14" customFormat="1" ht="15" customHeight="1" x14ac:dyDescent="0.3">
      <c r="E1465" s="44"/>
    </row>
    <row r="1466" spans="5:5" s="14" customFormat="1" ht="15" customHeight="1" x14ac:dyDescent="0.3">
      <c r="E1466" s="44"/>
    </row>
    <row r="1467" spans="5:5" s="14" customFormat="1" ht="15" customHeight="1" x14ac:dyDescent="0.3">
      <c r="E1467" s="44"/>
    </row>
    <row r="1468" spans="5:5" s="14" customFormat="1" ht="15" customHeight="1" x14ac:dyDescent="0.3">
      <c r="E1468" s="44"/>
    </row>
    <row r="1469" spans="5:5" s="14" customFormat="1" ht="15" customHeight="1" x14ac:dyDescent="0.3">
      <c r="E1469" s="44"/>
    </row>
    <row r="1470" spans="5:5" s="14" customFormat="1" ht="15" customHeight="1" x14ac:dyDescent="0.3">
      <c r="E1470" s="44"/>
    </row>
    <row r="1471" spans="5:5" s="14" customFormat="1" ht="15" customHeight="1" x14ac:dyDescent="0.3">
      <c r="E1471" s="44"/>
    </row>
    <row r="1472" spans="5:5" s="14" customFormat="1" ht="15" customHeight="1" x14ac:dyDescent="0.3">
      <c r="E1472" s="44"/>
    </row>
    <row r="1473" spans="5:5" s="14" customFormat="1" ht="15" customHeight="1" x14ac:dyDescent="0.3">
      <c r="E1473" s="44"/>
    </row>
    <row r="1474" spans="5:5" s="14" customFormat="1" ht="15" customHeight="1" x14ac:dyDescent="0.3">
      <c r="E1474" s="44"/>
    </row>
    <row r="1475" spans="5:5" s="14" customFormat="1" ht="15" customHeight="1" x14ac:dyDescent="0.3">
      <c r="E1475" s="44"/>
    </row>
    <row r="1476" spans="5:5" s="14" customFormat="1" ht="15" customHeight="1" x14ac:dyDescent="0.3">
      <c r="E1476" s="44"/>
    </row>
    <row r="1477" spans="5:5" s="14" customFormat="1" ht="15" customHeight="1" x14ac:dyDescent="0.3">
      <c r="E1477" s="44"/>
    </row>
    <row r="1478" spans="5:5" s="14" customFormat="1" ht="15" customHeight="1" x14ac:dyDescent="0.3">
      <c r="E1478" s="44"/>
    </row>
    <row r="1479" spans="5:5" s="14" customFormat="1" ht="15" customHeight="1" x14ac:dyDescent="0.3">
      <c r="E1479" s="44"/>
    </row>
    <row r="1480" spans="5:5" s="14" customFormat="1" ht="15" customHeight="1" x14ac:dyDescent="0.3">
      <c r="E1480" s="44"/>
    </row>
    <row r="1481" spans="5:5" s="14" customFormat="1" ht="15" customHeight="1" x14ac:dyDescent="0.3">
      <c r="E1481" s="44"/>
    </row>
    <row r="1482" spans="5:5" s="14" customFormat="1" ht="15" customHeight="1" x14ac:dyDescent="0.3">
      <c r="E1482" s="44"/>
    </row>
    <row r="1483" spans="5:5" s="14" customFormat="1" ht="15" customHeight="1" x14ac:dyDescent="0.3">
      <c r="E1483" s="44"/>
    </row>
    <row r="1484" spans="5:5" s="14" customFormat="1" ht="15" customHeight="1" x14ac:dyDescent="0.3">
      <c r="E1484" s="44"/>
    </row>
    <row r="1485" spans="5:5" s="14" customFormat="1" ht="15" customHeight="1" x14ac:dyDescent="0.3">
      <c r="E1485" s="44"/>
    </row>
    <row r="1486" spans="5:5" s="14" customFormat="1" ht="15" customHeight="1" x14ac:dyDescent="0.3">
      <c r="E1486" s="44"/>
    </row>
    <row r="1487" spans="5:5" s="14" customFormat="1" ht="15" customHeight="1" x14ac:dyDescent="0.3">
      <c r="E1487" s="44"/>
    </row>
    <row r="1488" spans="5:5" s="14" customFormat="1" ht="15" customHeight="1" x14ac:dyDescent="0.3">
      <c r="E1488" s="44"/>
    </row>
    <row r="1489" spans="5:5" s="14" customFormat="1" ht="15" customHeight="1" x14ac:dyDescent="0.3">
      <c r="E1489" s="44"/>
    </row>
    <row r="1490" spans="5:5" s="14" customFormat="1" ht="15" customHeight="1" x14ac:dyDescent="0.3">
      <c r="E1490" s="44"/>
    </row>
    <row r="1491" spans="5:5" s="14" customFormat="1" ht="15" customHeight="1" x14ac:dyDescent="0.3">
      <c r="E1491" s="44"/>
    </row>
    <row r="1492" spans="5:5" s="14" customFormat="1" ht="15" customHeight="1" x14ac:dyDescent="0.3">
      <c r="E1492" s="44"/>
    </row>
    <row r="1493" spans="5:5" s="14" customFormat="1" ht="15" customHeight="1" x14ac:dyDescent="0.3">
      <c r="E1493" s="44"/>
    </row>
    <row r="1494" spans="5:5" s="14" customFormat="1" ht="15" customHeight="1" x14ac:dyDescent="0.3">
      <c r="E1494" s="44"/>
    </row>
    <row r="1495" spans="5:5" s="14" customFormat="1" ht="15" customHeight="1" x14ac:dyDescent="0.3">
      <c r="E1495" s="44"/>
    </row>
    <row r="1496" spans="5:5" s="14" customFormat="1" ht="15" customHeight="1" x14ac:dyDescent="0.3">
      <c r="E1496" s="44"/>
    </row>
    <row r="1497" spans="5:5" s="14" customFormat="1" ht="15" customHeight="1" x14ac:dyDescent="0.3">
      <c r="E1497" s="44"/>
    </row>
    <row r="1498" spans="5:5" s="14" customFormat="1" ht="15" customHeight="1" x14ac:dyDescent="0.3">
      <c r="E1498" s="44"/>
    </row>
    <row r="1499" spans="5:5" s="14" customFormat="1" ht="15" customHeight="1" x14ac:dyDescent="0.3">
      <c r="E1499" s="44"/>
    </row>
    <row r="1500" spans="5:5" s="14" customFormat="1" ht="15" customHeight="1" x14ac:dyDescent="0.3">
      <c r="E1500" s="44"/>
    </row>
    <row r="1501" spans="5:5" s="14" customFormat="1" ht="15" customHeight="1" x14ac:dyDescent="0.3">
      <c r="E1501" s="44"/>
    </row>
    <row r="1502" spans="5:5" s="14" customFormat="1" ht="15" customHeight="1" x14ac:dyDescent="0.3">
      <c r="E1502" s="44"/>
    </row>
    <row r="1503" spans="5:5" s="14" customFormat="1" ht="15" customHeight="1" x14ac:dyDescent="0.3">
      <c r="E1503" s="44"/>
    </row>
    <row r="1504" spans="5:5" s="14" customFormat="1" ht="15" customHeight="1" x14ac:dyDescent="0.3">
      <c r="E1504" s="44"/>
    </row>
    <row r="1505" spans="5:5" s="14" customFormat="1" ht="15" customHeight="1" x14ac:dyDescent="0.3">
      <c r="E1505" s="44"/>
    </row>
    <row r="1506" spans="5:5" s="14" customFormat="1" ht="15" customHeight="1" x14ac:dyDescent="0.3">
      <c r="E1506" s="44"/>
    </row>
    <row r="1507" spans="5:5" s="14" customFormat="1" ht="15" customHeight="1" x14ac:dyDescent="0.3">
      <c r="E1507" s="44"/>
    </row>
    <row r="1508" spans="5:5" s="14" customFormat="1" ht="15" customHeight="1" x14ac:dyDescent="0.3">
      <c r="E1508" s="44"/>
    </row>
    <row r="1509" spans="5:5" s="14" customFormat="1" ht="15" customHeight="1" x14ac:dyDescent="0.3">
      <c r="E1509" s="44"/>
    </row>
    <row r="1510" spans="5:5" s="14" customFormat="1" ht="15" customHeight="1" x14ac:dyDescent="0.3">
      <c r="E1510" s="44"/>
    </row>
    <row r="1511" spans="5:5" s="14" customFormat="1" ht="15" customHeight="1" x14ac:dyDescent="0.3">
      <c r="E1511" s="44"/>
    </row>
    <row r="1512" spans="5:5" s="14" customFormat="1" ht="15" customHeight="1" x14ac:dyDescent="0.3">
      <c r="E1512" s="44"/>
    </row>
    <row r="1513" spans="5:5" s="14" customFormat="1" ht="15" customHeight="1" x14ac:dyDescent="0.3">
      <c r="E1513" s="44"/>
    </row>
    <row r="1514" spans="5:5" s="14" customFormat="1" ht="15" customHeight="1" x14ac:dyDescent="0.3">
      <c r="E1514" s="44"/>
    </row>
    <row r="1515" spans="5:5" s="14" customFormat="1" ht="15" customHeight="1" x14ac:dyDescent="0.3">
      <c r="E1515" s="44"/>
    </row>
    <row r="1516" spans="5:5" s="14" customFormat="1" ht="15" customHeight="1" x14ac:dyDescent="0.3">
      <c r="E1516" s="44"/>
    </row>
    <row r="1517" spans="5:5" s="14" customFormat="1" ht="15" customHeight="1" x14ac:dyDescent="0.3">
      <c r="E1517" s="44"/>
    </row>
    <row r="1518" spans="5:5" s="14" customFormat="1" ht="15" customHeight="1" x14ac:dyDescent="0.3">
      <c r="E1518" s="44"/>
    </row>
    <row r="1519" spans="5:5" s="14" customFormat="1" ht="15" customHeight="1" x14ac:dyDescent="0.3">
      <c r="E1519" s="44"/>
    </row>
    <row r="1520" spans="5:5" s="14" customFormat="1" ht="15" customHeight="1" x14ac:dyDescent="0.3">
      <c r="E1520" s="44"/>
    </row>
    <row r="1521" spans="5:5" s="14" customFormat="1" ht="15" customHeight="1" x14ac:dyDescent="0.3">
      <c r="E1521" s="44"/>
    </row>
    <row r="1522" spans="5:5" s="14" customFormat="1" ht="15" customHeight="1" x14ac:dyDescent="0.3">
      <c r="E1522" s="44"/>
    </row>
    <row r="1523" spans="5:5" s="14" customFormat="1" ht="15" customHeight="1" x14ac:dyDescent="0.3">
      <c r="E1523" s="44"/>
    </row>
    <row r="1524" spans="5:5" s="14" customFormat="1" ht="15" customHeight="1" x14ac:dyDescent="0.3">
      <c r="E1524" s="44"/>
    </row>
    <row r="1525" spans="5:5" s="14" customFormat="1" ht="15" customHeight="1" x14ac:dyDescent="0.3">
      <c r="E1525" s="44"/>
    </row>
    <row r="1526" spans="5:5" s="14" customFormat="1" ht="15" customHeight="1" x14ac:dyDescent="0.3">
      <c r="E1526" s="44"/>
    </row>
    <row r="1527" spans="5:5" s="14" customFormat="1" ht="15" customHeight="1" x14ac:dyDescent="0.3">
      <c r="E1527" s="44"/>
    </row>
    <row r="1528" spans="5:5" s="14" customFormat="1" ht="15" customHeight="1" x14ac:dyDescent="0.3">
      <c r="E1528" s="44"/>
    </row>
    <row r="1529" spans="5:5" s="14" customFormat="1" ht="15" customHeight="1" x14ac:dyDescent="0.3">
      <c r="E1529" s="44"/>
    </row>
    <row r="1530" spans="5:5" s="14" customFormat="1" ht="15" customHeight="1" x14ac:dyDescent="0.3">
      <c r="E1530" s="44"/>
    </row>
    <row r="1531" spans="5:5" s="14" customFormat="1" ht="15" customHeight="1" x14ac:dyDescent="0.3">
      <c r="E1531" s="44"/>
    </row>
    <row r="1532" spans="5:5" s="14" customFormat="1" ht="15" customHeight="1" x14ac:dyDescent="0.3">
      <c r="E1532" s="44"/>
    </row>
    <row r="1533" spans="5:5" s="14" customFormat="1" ht="15" customHeight="1" x14ac:dyDescent="0.3">
      <c r="E1533" s="44"/>
    </row>
    <row r="1534" spans="5:5" s="14" customFormat="1" ht="15" customHeight="1" x14ac:dyDescent="0.3">
      <c r="E1534" s="44"/>
    </row>
    <row r="1535" spans="5:5" s="14" customFormat="1" ht="15" customHeight="1" x14ac:dyDescent="0.3">
      <c r="E1535" s="44"/>
    </row>
    <row r="1536" spans="5:5" s="14" customFormat="1" ht="15" customHeight="1" x14ac:dyDescent="0.3">
      <c r="E1536" s="44"/>
    </row>
    <row r="1537" spans="5:5" s="14" customFormat="1" ht="15" customHeight="1" x14ac:dyDescent="0.3">
      <c r="E1537" s="44"/>
    </row>
    <row r="1538" spans="5:5" s="14" customFormat="1" ht="15" customHeight="1" x14ac:dyDescent="0.3">
      <c r="E1538" s="44"/>
    </row>
    <row r="1539" spans="5:5" s="14" customFormat="1" ht="15" customHeight="1" x14ac:dyDescent="0.3">
      <c r="E1539" s="44"/>
    </row>
    <row r="1540" spans="5:5" s="14" customFormat="1" ht="15" customHeight="1" x14ac:dyDescent="0.3">
      <c r="E1540" s="44"/>
    </row>
    <row r="1541" spans="5:5" s="14" customFormat="1" ht="15" customHeight="1" x14ac:dyDescent="0.3">
      <c r="E1541" s="44"/>
    </row>
    <row r="1542" spans="5:5" s="14" customFormat="1" ht="15" customHeight="1" x14ac:dyDescent="0.3">
      <c r="E1542" s="44"/>
    </row>
    <row r="1543" spans="5:5" s="14" customFormat="1" ht="15" customHeight="1" x14ac:dyDescent="0.3">
      <c r="E1543" s="44"/>
    </row>
    <row r="1544" spans="5:5" s="14" customFormat="1" ht="15" customHeight="1" x14ac:dyDescent="0.3">
      <c r="E1544" s="44"/>
    </row>
    <row r="1545" spans="5:5" s="14" customFormat="1" ht="15" customHeight="1" x14ac:dyDescent="0.3">
      <c r="E1545" s="44"/>
    </row>
    <row r="1546" spans="5:5" s="14" customFormat="1" ht="15" customHeight="1" x14ac:dyDescent="0.3">
      <c r="E1546" s="44"/>
    </row>
    <row r="1547" spans="5:5" s="14" customFormat="1" ht="15" customHeight="1" x14ac:dyDescent="0.3">
      <c r="E1547" s="44"/>
    </row>
    <row r="1548" spans="5:5" s="14" customFormat="1" ht="15" customHeight="1" x14ac:dyDescent="0.3">
      <c r="E1548" s="44"/>
    </row>
    <row r="1549" spans="5:5" s="14" customFormat="1" ht="15" customHeight="1" x14ac:dyDescent="0.3">
      <c r="E1549" s="44"/>
    </row>
    <row r="1550" spans="5:5" s="14" customFormat="1" ht="15" customHeight="1" x14ac:dyDescent="0.3">
      <c r="E1550" s="44"/>
    </row>
    <row r="1551" spans="5:5" s="14" customFormat="1" ht="15" customHeight="1" x14ac:dyDescent="0.3">
      <c r="E1551" s="44"/>
    </row>
    <row r="1552" spans="5:5" s="14" customFormat="1" ht="15" customHeight="1" x14ac:dyDescent="0.3">
      <c r="E1552" s="44"/>
    </row>
    <row r="1553" spans="5:5" s="14" customFormat="1" ht="15" customHeight="1" x14ac:dyDescent="0.3">
      <c r="E1553" s="44"/>
    </row>
    <row r="1554" spans="5:5" s="14" customFormat="1" ht="15" customHeight="1" x14ac:dyDescent="0.3">
      <c r="E1554" s="44"/>
    </row>
    <row r="1555" spans="5:5" s="14" customFormat="1" ht="15" customHeight="1" x14ac:dyDescent="0.3">
      <c r="E1555" s="44"/>
    </row>
    <row r="1556" spans="5:5" s="14" customFormat="1" ht="15" customHeight="1" x14ac:dyDescent="0.3">
      <c r="E1556" s="44"/>
    </row>
    <row r="1557" spans="5:5" s="14" customFormat="1" ht="15" customHeight="1" x14ac:dyDescent="0.3">
      <c r="E1557" s="44"/>
    </row>
    <row r="1558" spans="5:5" s="14" customFormat="1" ht="15" customHeight="1" x14ac:dyDescent="0.3">
      <c r="E1558" s="44"/>
    </row>
    <row r="1559" spans="5:5" s="14" customFormat="1" ht="15" customHeight="1" x14ac:dyDescent="0.3">
      <c r="E1559" s="44"/>
    </row>
    <row r="1560" spans="5:5" s="14" customFormat="1" ht="15" customHeight="1" x14ac:dyDescent="0.3">
      <c r="E1560" s="44"/>
    </row>
    <row r="1561" spans="5:5" s="14" customFormat="1" ht="15" customHeight="1" x14ac:dyDescent="0.3">
      <c r="E1561" s="44"/>
    </row>
    <row r="1562" spans="5:5" s="14" customFormat="1" ht="15" customHeight="1" x14ac:dyDescent="0.3">
      <c r="E1562" s="44"/>
    </row>
    <row r="1563" spans="5:5" s="14" customFormat="1" ht="15" customHeight="1" x14ac:dyDescent="0.3">
      <c r="E1563" s="44"/>
    </row>
    <row r="1564" spans="5:5" s="14" customFormat="1" ht="15" customHeight="1" x14ac:dyDescent="0.3">
      <c r="E1564" s="44"/>
    </row>
    <row r="1565" spans="5:5" s="14" customFormat="1" ht="15" customHeight="1" x14ac:dyDescent="0.3">
      <c r="E1565" s="44"/>
    </row>
    <row r="1566" spans="5:5" s="14" customFormat="1" ht="15" customHeight="1" x14ac:dyDescent="0.3">
      <c r="E1566" s="44"/>
    </row>
    <row r="1567" spans="5:5" s="14" customFormat="1" ht="15" customHeight="1" x14ac:dyDescent="0.3">
      <c r="E1567" s="44"/>
    </row>
    <row r="1568" spans="5:5" s="14" customFormat="1" ht="15" customHeight="1" x14ac:dyDescent="0.3">
      <c r="E1568" s="44"/>
    </row>
    <row r="1569" spans="5:5" s="14" customFormat="1" ht="15" customHeight="1" x14ac:dyDescent="0.3">
      <c r="E1569" s="44"/>
    </row>
    <row r="1570" spans="5:5" s="14" customFormat="1" ht="15" customHeight="1" x14ac:dyDescent="0.3">
      <c r="E1570" s="44"/>
    </row>
    <row r="1571" spans="5:5" s="14" customFormat="1" ht="15" customHeight="1" x14ac:dyDescent="0.3">
      <c r="E1571" s="44"/>
    </row>
    <row r="1572" spans="5:5" s="14" customFormat="1" ht="15" customHeight="1" x14ac:dyDescent="0.3">
      <c r="E1572" s="44"/>
    </row>
    <row r="1573" spans="5:5" s="14" customFormat="1" ht="15" customHeight="1" x14ac:dyDescent="0.3">
      <c r="E1573" s="44"/>
    </row>
    <row r="1574" spans="5:5" s="14" customFormat="1" ht="15" customHeight="1" x14ac:dyDescent="0.3">
      <c r="E1574" s="44"/>
    </row>
    <row r="1575" spans="5:5" s="14" customFormat="1" ht="15" customHeight="1" x14ac:dyDescent="0.3">
      <c r="E1575" s="44"/>
    </row>
    <row r="1576" spans="5:5" s="14" customFormat="1" ht="15" customHeight="1" x14ac:dyDescent="0.3">
      <c r="E1576" s="44"/>
    </row>
    <row r="1577" spans="5:5" s="14" customFormat="1" ht="15" customHeight="1" x14ac:dyDescent="0.3">
      <c r="E1577" s="44"/>
    </row>
    <row r="1578" spans="5:5" s="14" customFormat="1" ht="15" customHeight="1" x14ac:dyDescent="0.3">
      <c r="E1578" s="44"/>
    </row>
    <row r="1579" spans="5:5" s="14" customFormat="1" ht="15" customHeight="1" x14ac:dyDescent="0.3">
      <c r="E1579" s="44"/>
    </row>
    <row r="1580" spans="5:5" s="14" customFormat="1" ht="15" customHeight="1" x14ac:dyDescent="0.3">
      <c r="E1580" s="44"/>
    </row>
    <row r="1581" spans="5:5" s="14" customFormat="1" ht="15" customHeight="1" x14ac:dyDescent="0.3">
      <c r="E1581" s="44"/>
    </row>
    <row r="1582" spans="5:5" s="14" customFormat="1" ht="15" customHeight="1" x14ac:dyDescent="0.3">
      <c r="E1582" s="44"/>
    </row>
    <row r="1583" spans="5:5" s="14" customFormat="1" ht="15" customHeight="1" x14ac:dyDescent="0.3">
      <c r="E1583" s="44"/>
    </row>
    <row r="1584" spans="5:5" s="14" customFormat="1" ht="15" customHeight="1" x14ac:dyDescent="0.3">
      <c r="E1584" s="44"/>
    </row>
    <row r="1585" spans="5:5" s="14" customFormat="1" ht="15" customHeight="1" x14ac:dyDescent="0.3">
      <c r="E1585" s="44"/>
    </row>
    <row r="1586" spans="5:5" s="14" customFormat="1" ht="15" customHeight="1" x14ac:dyDescent="0.3">
      <c r="E1586" s="44"/>
    </row>
    <row r="1587" spans="5:5" s="14" customFormat="1" ht="15" customHeight="1" x14ac:dyDescent="0.3">
      <c r="E1587" s="44"/>
    </row>
    <row r="1588" spans="5:5" s="14" customFormat="1" ht="15" customHeight="1" x14ac:dyDescent="0.3">
      <c r="E1588" s="44"/>
    </row>
    <row r="1589" spans="5:5" s="14" customFormat="1" ht="15" customHeight="1" x14ac:dyDescent="0.3">
      <c r="E1589" s="44"/>
    </row>
    <row r="1590" spans="5:5" s="14" customFormat="1" ht="15" customHeight="1" x14ac:dyDescent="0.3">
      <c r="E1590" s="44"/>
    </row>
    <row r="1591" spans="5:5" s="14" customFormat="1" ht="15" customHeight="1" x14ac:dyDescent="0.3">
      <c r="E1591" s="44"/>
    </row>
    <row r="1592" spans="5:5" s="14" customFormat="1" ht="15" customHeight="1" x14ac:dyDescent="0.3">
      <c r="E1592" s="44"/>
    </row>
    <row r="1593" spans="5:5" s="14" customFormat="1" ht="15" customHeight="1" x14ac:dyDescent="0.3">
      <c r="E1593" s="44"/>
    </row>
    <row r="1594" spans="5:5" s="14" customFormat="1" ht="15" customHeight="1" x14ac:dyDescent="0.3">
      <c r="E1594" s="44"/>
    </row>
    <row r="1595" spans="5:5" s="14" customFormat="1" ht="15" customHeight="1" x14ac:dyDescent="0.3">
      <c r="E1595" s="44"/>
    </row>
    <row r="1596" spans="5:5" s="14" customFormat="1" ht="15" customHeight="1" x14ac:dyDescent="0.3">
      <c r="E1596" s="44"/>
    </row>
    <row r="1597" spans="5:5" s="14" customFormat="1" ht="15" customHeight="1" x14ac:dyDescent="0.3">
      <c r="E1597" s="44"/>
    </row>
    <row r="1598" spans="5:5" s="14" customFormat="1" ht="15" customHeight="1" x14ac:dyDescent="0.3">
      <c r="E1598" s="44"/>
    </row>
    <row r="1599" spans="5:5" s="14" customFormat="1" ht="15" customHeight="1" x14ac:dyDescent="0.3">
      <c r="E1599" s="44"/>
    </row>
    <row r="1600" spans="5:5" s="14" customFormat="1" ht="15" customHeight="1" x14ac:dyDescent="0.3">
      <c r="E1600" s="44"/>
    </row>
    <row r="1601" spans="5:5" s="14" customFormat="1" ht="15" customHeight="1" x14ac:dyDescent="0.3">
      <c r="E1601" s="44"/>
    </row>
    <row r="1602" spans="5:5" s="14" customFormat="1" ht="15" customHeight="1" x14ac:dyDescent="0.3">
      <c r="E1602" s="44"/>
    </row>
    <row r="1603" spans="5:5" s="14" customFormat="1" ht="15" customHeight="1" x14ac:dyDescent="0.3">
      <c r="E1603" s="44"/>
    </row>
    <row r="1604" spans="5:5" s="14" customFormat="1" ht="15" customHeight="1" x14ac:dyDescent="0.3">
      <c r="E1604" s="44"/>
    </row>
    <row r="1605" spans="5:5" s="14" customFormat="1" ht="15" customHeight="1" x14ac:dyDescent="0.3">
      <c r="E1605" s="44"/>
    </row>
    <row r="1606" spans="5:5" s="14" customFormat="1" ht="15" customHeight="1" x14ac:dyDescent="0.3">
      <c r="E1606" s="44"/>
    </row>
    <row r="1607" spans="5:5" s="14" customFormat="1" ht="15" customHeight="1" x14ac:dyDescent="0.3">
      <c r="E1607" s="44"/>
    </row>
    <row r="1608" spans="5:5" s="14" customFormat="1" ht="15" customHeight="1" x14ac:dyDescent="0.3">
      <c r="E1608" s="44"/>
    </row>
    <row r="1609" spans="5:5" s="14" customFormat="1" ht="15" customHeight="1" x14ac:dyDescent="0.3">
      <c r="E1609" s="44"/>
    </row>
    <row r="1610" spans="5:5" s="14" customFormat="1" ht="15" customHeight="1" x14ac:dyDescent="0.3">
      <c r="E1610" s="44"/>
    </row>
    <row r="1611" spans="5:5" s="14" customFormat="1" ht="15" customHeight="1" x14ac:dyDescent="0.3">
      <c r="E1611" s="44"/>
    </row>
    <row r="1612" spans="5:5" s="14" customFormat="1" ht="15" customHeight="1" x14ac:dyDescent="0.3">
      <c r="E1612" s="44"/>
    </row>
    <row r="1613" spans="5:5" s="14" customFormat="1" ht="15" customHeight="1" x14ac:dyDescent="0.3">
      <c r="E1613" s="44"/>
    </row>
    <row r="1614" spans="5:5" s="14" customFormat="1" ht="15" customHeight="1" x14ac:dyDescent="0.3">
      <c r="E1614" s="44"/>
    </row>
    <row r="1615" spans="5:5" s="14" customFormat="1" ht="15" customHeight="1" x14ac:dyDescent="0.3">
      <c r="E1615" s="44"/>
    </row>
    <row r="1616" spans="5:5" s="14" customFormat="1" ht="15" customHeight="1" x14ac:dyDescent="0.3">
      <c r="E1616" s="44"/>
    </row>
    <row r="1617" spans="5:5" s="14" customFormat="1" ht="15" customHeight="1" x14ac:dyDescent="0.3">
      <c r="E1617" s="44"/>
    </row>
    <row r="1618" spans="5:5" s="14" customFormat="1" ht="15" customHeight="1" x14ac:dyDescent="0.3">
      <c r="E1618" s="44"/>
    </row>
    <row r="1619" spans="5:5" s="14" customFormat="1" ht="15" customHeight="1" x14ac:dyDescent="0.3">
      <c r="E1619" s="44"/>
    </row>
    <row r="1620" spans="5:5" s="14" customFormat="1" ht="15" customHeight="1" x14ac:dyDescent="0.3">
      <c r="E1620" s="44"/>
    </row>
    <row r="1621" spans="5:5" s="14" customFormat="1" ht="15" customHeight="1" x14ac:dyDescent="0.3">
      <c r="E1621" s="44"/>
    </row>
    <row r="1622" spans="5:5" s="14" customFormat="1" ht="15" customHeight="1" x14ac:dyDescent="0.3">
      <c r="E1622" s="44"/>
    </row>
    <row r="1623" spans="5:5" s="14" customFormat="1" ht="15" customHeight="1" x14ac:dyDescent="0.3">
      <c r="E1623" s="44"/>
    </row>
    <row r="1624" spans="5:5" s="14" customFormat="1" ht="15" customHeight="1" x14ac:dyDescent="0.3">
      <c r="E1624" s="44"/>
    </row>
    <row r="1625" spans="5:5" s="14" customFormat="1" ht="15" customHeight="1" x14ac:dyDescent="0.3">
      <c r="E1625" s="44"/>
    </row>
    <row r="1626" spans="5:5" s="14" customFormat="1" ht="15" customHeight="1" x14ac:dyDescent="0.3">
      <c r="E1626" s="44"/>
    </row>
    <row r="1627" spans="5:5" s="14" customFormat="1" ht="15" customHeight="1" x14ac:dyDescent="0.3">
      <c r="E1627" s="44"/>
    </row>
    <row r="1628" spans="5:5" s="14" customFormat="1" ht="15" customHeight="1" x14ac:dyDescent="0.3">
      <c r="E1628" s="44"/>
    </row>
    <row r="1629" spans="5:5" s="14" customFormat="1" ht="15" customHeight="1" x14ac:dyDescent="0.3">
      <c r="E1629" s="44"/>
    </row>
    <row r="1630" spans="5:5" s="14" customFormat="1" ht="15" customHeight="1" x14ac:dyDescent="0.3">
      <c r="E1630" s="44"/>
    </row>
    <row r="1631" spans="5:5" s="14" customFormat="1" ht="15" customHeight="1" x14ac:dyDescent="0.3">
      <c r="E1631" s="44"/>
    </row>
    <row r="1632" spans="5:5" s="14" customFormat="1" ht="15" customHeight="1" x14ac:dyDescent="0.3">
      <c r="E1632" s="44"/>
    </row>
    <row r="1633" spans="5:5" s="14" customFormat="1" ht="15" customHeight="1" x14ac:dyDescent="0.3">
      <c r="E1633" s="44"/>
    </row>
    <row r="1634" spans="5:5" s="14" customFormat="1" ht="15" customHeight="1" x14ac:dyDescent="0.3">
      <c r="E1634" s="44"/>
    </row>
    <row r="1635" spans="5:5" s="14" customFormat="1" ht="15" customHeight="1" x14ac:dyDescent="0.3">
      <c r="E1635" s="44"/>
    </row>
    <row r="1636" spans="5:5" s="14" customFormat="1" ht="15" customHeight="1" x14ac:dyDescent="0.3">
      <c r="E1636" s="44"/>
    </row>
    <row r="1637" spans="5:5" s="14" customFormat="1" ht="15" customHeight="1" x14ac:dyDescent="0.3">
      <c r="E1637" s="44"/>
    </row>
    <row r="1638" spans="5:5" s="14" customFormat="1" ht="15" customHeight="1" x14ac:dyDescent="0.3">
      <c r="E1638" s="44"/>
    </row>
    <row r="1639" spans="5:5" s="14" customFormat="1" ht="15" customHeight="1" x14ac:dyDescent="0.3">
      <c r="E1639" s="44"/>
    </row>
    <row r="1640" spans="5:5" s="14" customFormat="1" ht="15" customHeight="1" x14ac:dyDescent="0.3">
      <c r="E1640" s="44"/>
    </row>
    <row r="1641" spans="5:5" s="14" customFormat="1" ht="15" customHeight="1" x14ac:dyDescent="0.3">
      <c r="E1641" s="44"/>
    </row>
    <row r="1642" spans="5:5" s="14" customFormat="1" ht="15" customHeight="1" x14ac:dyDescent="0.3">
      <c r="E1642" s="44"/>
    </row>
    <row r="1643" spans="5:5" s="14" customFormat="1" ht="15" customHeight="1" x14ac:dyDescent="0.3">
      <c r="E1643" s="44"/>
    </row>
    <row r="1644" spans="5:5" s="14" customFormat="1" ht="15" customHeight="1" x14ac:dyDescent="0.3">
      <c r="E1644" s="44"/>
    </row>
    <row r="1645" spans="5:5" s="14" customFormat="1" ht="15" customHeight="1" x14ac:dyDescent="0.3">
      <c r="E1645" s="44"/>
    </row>
    <row r="1646" spans="5:5" s="14" customFormat="1" ht="15" customHeight="1" x14ac:dyDescent="0.3">
      <c r="E1646" s="44"/>
    </row>
    <row r="1647" spans="5:5" s="14" customFormat="1" ht="15" customHeight="1" x14ac:dyDescent="0.3">
      <c r="E1647" s="44"/>
    </row>
    <row r="1648" spans="5:5" s="14" customFormat="1" ht="15" customHeight="1" x14ac:dyDescent="0.3">
      <c r="E1648" s="44"/>
    </row>
    <row r="1649" spans="5:5" s="14" customFormat="1" ht="15" customHeight="1" x14ac:dyDescent="0.3">
      <c r="E1649" s="44"/>
    </row>
    <row r="1650" spans="5:5" s="14" customFormat="1" ht="15" customHeight="1" x14ac:dyDescent="0.3">
      <c r="E1650" s="44"/>
    </row>
    <row r="1651" spans="5:5" s="14" customFormat="1" ht="15" customHeight="1" x14ac:dyDescent="0.3">
      <c r="E1651" s="44"/>
    </row>
    <row r="1652" spans="5:5" s="14" customFormat="1" ht="15" customHeight="1" x14ac:dyDescent="0.3">
      <c r="E1652" s="44"/>
    </row>
    <row r="1653" spans="5:5" s="14" customFormat="1" ht="15" customHeight="1" x14ac:dyDescent="0.3">
      <c r="E1653" s="44"/>
    </row>
    <row r="1654" spans="5:5" s="14" customFormat="1" ht="15" customHeight="1" x14ac:dyDescent="0.3">
      <c r="E1654" s="44"/>
    </row>
    <row r="1655" spans="5:5" s="14" customFormat="1" ht="15" customHeight="1" x14ac:dyDescent="0.3">
      <c r="E1655" s="44"/>
    </row>
    <row r="1656" spans="5:5" s="14" customFormat="1" ht="15" customHeight="1" x14ac:dyDescent="0.3">
      <c r="E1656" s="44"/>
    </row>
    <row r="1657" spans="5:5" s="14" customFormat="1" ht="15" customHeight="1" x14ac:dyDescent="0.3">
      <c r="E1657" s="44"/>
    </row>
    <row r="1658" spans="5:5" s="14" customFormat="1" ht="15" customHeight="1" x14ac:dyDescent="0.3">
      <c r="E1658" s="44"/>
    </row>
    <row r="1659" spans="5:5" s="14" customFormat="1" ht="15" customHeight="1" x14ac:dyDescent="0.3">
      <c r="E1659" s="44"/>
    </row>
    <row r="1660" spans="5:5" s="14" customFormat="1" ht="15" customHeight="1" x14ac:dyDescent="0.3">
      <c r="E1660" s="44"/>
    </row>
    <row r="1661" spans="5:5" s="14" customFormat="1" ht="15" customHeight="1" x14ac:dyDescent="0.3">
      <c r="E1661" s="44"/>
    </row>
    <row r="1662" spans="5:5" s="14" customFormat="1" ht="15" customHeight="1" x14ac:dyDescent="0.3">
      <c r="E1662" s="44"/>
    </row>
    <row r="1663" spans="5:5" s="14" customFormat="1" ht="15" customHeight="1" x14ac:dyDescent="0.3">
      <c r="E1663" s="44"/>
    </row>
    <row r="1664" spans="5:5" s="14" customFormat="1" ht="15" customHeight="1" x14ac:dyDescent="0.3">
      <c r="E1664" s="44"/>
    </row>
    <row r="1665" spans="5:5" s="14" customFormat="1" ht="15" customHeight="1" x14ac:dyDescent="0.3">
      <c r="E1665" s="44"/>
    </row>
    <row r="1666" spans="5:5" s="14" customFormat="1" ht="15" customHeight="1" x14ac:dyDescent="0.3">
      <c r="E1666" s="44"/>
    </row>
    <row r="1667" spans="5:5" s="14" customFormat="1" ht="15" customHeight="1" x14ac:dyDescent="0.3">
      <c r="E1667" s="44"/>
    </row>
    <row r="1668" spans="5:5" s="14" customFormat="1" ht="15" customHeight="1" x14ac:dyDescent="0.3">
      <c r="E1668" s="44"/>
    </row>
    <row r="1669" spans="5:5" s="14" customFormat="1" ht="15" customHeight="1" x14ac:dyDescent="0.3">
      <c r="E1669" s="44"/>
    </row>
    <row r="1670" spans="5:5" s="14" customFormat="1" ht="15" customHeight="1" x14ac:dyDescent="0.3">
      <c r="E1670" s="44"/>
    </row>
    <row r="1671" spans="5:5" s="14" customFormat="1" ht="15" customHeight="1" x14ac:dyDescent="0.3">
      <c r="E1671" s="44"/>
    </row>
    <row r="1672" spans="5:5" s="14" customFormat="1" ht="15" customHeight="1" x14ac:dyDescent="0.3">
      <c r="E1672" s="44"/>
    </row>
    <row r="1673" spans="5:5" s="14" customFormat="1" ht="15" customHeight="1" x14ac:dyDescent="0.3">
      <c r="E1673" s="44"/>
    </row>
    <row r="1674" spans="5:5" s="14" customFormat="1" ht="15" customHeight="1" x14ac:dyDescent="0.3">
      <c r="E1674" s="44"/>
    </row>
    <row r="1675" spans="5:5" s="14" customFormat="1" ht="15" customHeight="1" x14ac:dyDescent="0.3">
      <c r="E1675" s="44"/>
    </row>
    <row r="1676" spans="5:5" s="14" customFormat="1" ht="15" customHeight="1" x14ac:dyDescent="0.3">
      <c r="E1676" s="44"/>
    </row>
    <row r="1677" spans="5:5" s="14" customFormat="1" ht="15" customHeight="1" x14ac:dyDescent="0.3">
      <c r="E1677" s="44"/>
    </row>
    <row r="1678" spans="5:5" s="14" customFormat="1" ht="15" customHeight="1" x14ac:dyDescent="0.3">
      <c r="E1678" s="44"/>
    </row>
    <row r="1679" spans="5:5" s="14" customFormat="1" ht="15" customHeight="1" x14ac:dyDescent="0.3">
      <c r="E1679" s="44"/>
    </row>
    <row r="1680" spans="5:5" s="14" customFormat="1" ht="15" customHeight="1" x14ac:dyDescent="0.3">
      <c r="E1680" s="44"/>
    </row>
    <row r="1681" spans="5:5" s="14" customFormat="1" ht="15" customHeight="1" x14ac:dyDescent="0.3">
      <c r="E1681" s="44"/>
    </row>
    <row r="1682" spans="5:5" s="14" customFormat="1" ht="15" customHeight="1" x14ac:dyDescent="0.3">
      <c r="E1682" s="44"/>
    </row>
    <row r="1683" spans="5:5" s="14" customFormat="1" ht="15" customHeight="1" x14ac:dyDescent="0.3">
      <c r="E1683" s="44"/>
    </row>
    <row r="1684" spans="5:5" s="14" customFormat="1" ht="15" customHeight="1" x14ac:dyDescent="0.3">
      <c r="E1684" s="44"/>
    </row>
    <row r="1685" spans="5:5" s="14" customFormat="1" ht="15" customHeight="1" x14ac:dyDescent="0.3">
      <c r="E1685" s="44"/>
    </row>
    <row r="1686" spans="5:5" s="14" customFormat="1" ht="15" customHeight="1" x14ac:dyDescent="0.3">
      <c r="E1686" s="44"/>
    </row>
    <row r="1687" spans="5:5" s="14" customFormat="1" ht="15" customHeight="1" x14ac:dyDescent="0.3">
      <c r="E1687" s="44"/>
    </row>
    <row r="1688" spans="5:5" s="14" customFormat="1" ht="15" customHeight="1" x14ac:dyDescent="0.3">
      <c r="E1688" s="44"/>
    </row>
    <row r="1689" spans="5:5" s="14" customFormat="1" ht="15" customHeight="1" x14ac:dyDescent="0.3">
      <c r="E1689" s="44"/>
    </row>
    <row r="1690" spans="5:5" s="14" customFormat="1" ht="15" customHeight="1" x14ac:dyDescent="0.3">
      <c r="E1690" s="44"/>
    </row>
    <row r="1691" spans="5:5" s="14" customFormat="1" ht="15" customHeight="1" x14ac:dyDescent="0.3">
      <c r="E1691" s="44"/>
    </row>
    <row r="1692" spans="5:5" s="14" customFormat="1" ht="15" customHeight="1" x14ac:dyDescent="0.3">
      <c r="E1692" s="44"/>
    </row>
    <row r="1693" spans="5:5" s="14" customFormat="1" ht="15" customHeight="1" x14ac:dyDescent="0.3">
      <c r="E1693" s="44"/>
    </row>
    <row r="1694" spans="5:5" s="14" customFormat="1" ht="15" customHeight="1" x14ac:dyDescent="0.3">
      <c r="E1694" s="44"/>
    </row>
    <row r="1695" spans="5:5" s="14" customFormat="1" ht="15" customHeight="1" x14ac:dyDescent="0.3">
      <c r="E1695" s="44"/>
    </row>
    <row r="1696" spans="5:5" s="14" customFormat="1" ht="15" customHeight="1" x14ac:dyDescent="0.3">
      <c r="E1696" s="44"/>
    </row>
    <row r="1697" spans="5:5" s="14" customFormat="1" ht="15" customHeight="1" x14ac:dyDescent="0.3">
      <c r="E1697" s="44"/>
    </row>
    <row r="1698" spans="5:5" s="14" customFormat="1" ht="15" customHeight="1" x14ac:dyDescent="0.3">
      <c r="E1698" s="44"/>
    </row>
    <row r="1699" spans="5:5" s="14" customFormat="1" ht="15" customHeight="1" x14ac:dyDescent="0.3">
      <c r="E1699" s="44"/>
    </row>
    <row r="1700" spans="5:5" s="14" customFormat="1" ht="15" customHeight="1" x14ac:dyDescent="0.3">
      <c r="E1700" s="44"/>
    </row>
    <row r="1701" spans="5:5" s="14" customFormat="1" ht="15" customHeight="1" x14ac:dyDescent="0.3">
      <c r="E1701" s="44"/>
    </row>
    <row r="1702" spans="5:5" s="14" customFormat="1" ht="15" customHeight="1" x14ac:dyDescent="0.3">
      <c r="E1702" s="44"/>
    </row>
    <row r="1703" spans="5:5" s="14" customFormat="1" ht="15" customHeight="1" x14ac:dyDescent="0.3">
      <c r="E1703" s="44"/>
    </row>
    <row r="1704" spans="5:5" s="14" customFormat="1" ht="15" customHeight="1" x14ac:dyDescent="0.3">
      <c r="E1704" s="44"/>
    </row>
    <row r="1705" spans="5:5" s="14" customFormat="1" ht="15" customHeight="1" x14ac:dyDescent="0.3">
      <c r="E1705" s="44"/>
    </row>
    <row r="1706" spans="5:5" s="14" customFormat="1" ht="15" customHeight="1" x14ac:dyDescent="0.3">
      <c r="E1706" s="44"/>
    </row>
    <row r="1707" spans="5:5" s="14" customFormat="1" ht="15" customHeight="1" x14ac:dyDescent="0.3">
      <c r="E1707" s="44"/>
    </row>
    <row r="1708" spans="5:5" s="14" customFormat="1" ht="15" customHeight="1" x14ac:dyDescent="0.3">
      <c r="E1708" s="44"/>
    </row>
    <row r="1709" spans="5:5" s="14" customFormat="1" ht="15" customHeight="1" x14ac:dyDescent="0.3">
      <c r="E1709" s="44"/>
    </row>
    <row r="1710" spans="5:5" s="14" customFormat="1" ht="15" customHeight="1" x14ac:dyDescent="0.3">
      <c r="E1710" s="44"/>
    </row>
    <row r="1711" spans="5:5" s="14" customFormat="1" ht="15" customHeight="1" x14ac:dyDescent="0.3">
      <c r="E1711" s="44"/>
    </row>
    <row r="1712" spans="5:5" s="14" customFormat="1" ht="15" customHeight="1" x14ac:dyDescent="0.3">
      <c r="E1712" s="44"/>
    </row>
    <row r="1713" spans="5:5" s="14" customFormat="1" ht="15" customHeight="1" x14ac:dyDescent="0.3">
      <c r="E1713" s="44"/>
    </row>
    <row r="1714" spans="5:5" s="14" customFormat="1" ht="15" customHeight="1" x14ac:dyDescent="0.3">
      <c r="E1714" s="44"/>
    </row>
    <row r="1715" spans="5:5" s="14" customFormat="1" ht="15" customHeight="1" x14ac:dyDescent="0.3">
      <c r="E1715" s="44"/>
    </row>
    <row r="1716" spans="5:5" s="14" customFormat="1" ht="15" customHeight="1" x14ac:dyDescent="0.3">
      <c r="E1716" s="44"/>
    </row>
    <row r="1717" spans="5:5" s="14" customFormat="1" ht="15" customHeight="1" x14ac:dyDescent="0.3">
      <c r="E1717" s="44"/>
    </row>
    <row r="1718" spans="5:5" s="14" customFormat="1" ht="15" customHeight="1" x14ac:dyDescent="0.3">
      <c r="E1718" s="44"/>
    </row>
    <row r="1719" spans="5:5" s="14" customFormat="1" ht="15" customHeight="1" x14ac:dyDescent="0.3">
      <c r="E1719" s="44"/>
    </row>
    <row r="1720" spans="5:5" s="14" customFormat="1" ht="15" customHeight="1" x14ac:dyDescent="0.3">
      <c r="E1720" s="44"/>
    </row>
    <row r="1721" spans="5:5" s="14" customFormat="1" ht="15" customHeight="1" x14ac:dyDescent="0.3">
      <c r="E1721" s="44"/>
    </row>
    <row r="1722" spans="5:5" s="14" customFormat="1" ht="15" customHeight="1" x14ac:dyDescent="0.3">
      <c r="E1722" s="44"/>
    </row>
    <row r="1723" spans="5:5" s="14" customFormat="1" ht="15" customHeight="1" x14ac:dyDescent="0.3">
      <c r="E1723" s="44"/>
    </row>
    <row r="1724" spans="5:5" s="14" customFormat="1" ht="15" customHeight="1" x14ac:dyDescent="0.3">
      <c r="E1724" s="44"/>
    </row>
    <row r="1725" spans="5:5" s="14" customFormat="1" ht="15" customHeight="1" x14ac:dyDescent="0.3">
      <c r="E1725" s="44"/>
    </row>
    <row r="1726" spans="5:5" s="14" customFormat="1" ht="15" customHeight="1" x14ac:dyDescent="0.3">
      <c r="E1726" s="44"/>
    </row>
    <row r="1727" spans="5:5" s="14" customFormat="1" ht="15" customHeight="1" x14ac:dyDescent="0.3">
      <c r="E1727" s="44"/>
    </row>
    <row r="1728" spans="5:5" s="14" customFormat="1" ht="15" customHeight="1" x14ac:dyDescent="0.3">
      <c r="E1728" s="44"/>
    </row>
    <row r="1729" spans="5:5" s="14" customFormat="1" ht="15" customHeight="1" x14ac:dyDescent="0.3">
      <c r="E1729" s="44"/>
    </row>
    <row r="1730" spans="5:5" s="14" customFormat="1" ht="15" customHeight="1" x14ac:dyDescent="0.3">
      <c r="E1730" s="44"/>
    </row>
    <row r="1731" spans="5:5" s="14" customFormat="1" ht="15" customHeight="1" x14ac:dyDescent="0.3">
      <c r="E1731" s="44"/>
    </row>
    <row r="1732" spans="5:5" s="14" customFormat="1" ht="15" customHeight="1" x14ac:dyDescent="0.3">
      <c r="E1732" s="44"/>
    </row>
    <row r="1733" spans="5:5" s="14" customFormat="1" ht="15" customHeight="1" x14ac:dyDescent="0.3">
      <c r="E1733" s="44"/>
    </row>
    <row r="1734" spans="5:5" s="14" customFormat="1" ht="15" customHeight="1" x14ac:dyDescent="0.3">
      <c r="E1734" s="44"/>
    </row>
    <row r="1735" spans="5:5" s="14" customFormat="1" ht="15" customHeight="1" x14ac:dyDescent="0.3">
      <c r="E1735" s="44"/>
    </row>
    <row r="1736" spans="5:5" s="14" customFormat="1" ht="15" customHeight="1" x14ac:dyDescent="0.3">
      <c r="E1736" s="44"/>
    </row>
    <row r="1737" spans="5:5" s="14" customFormat="1" ht="15" customHeight="1" x14ac:dyDescent="0.3">
      <c r="E1737" s="44"/>
    </row>
    <row r="1738" spans="5:5" s="14" customFormat="1" ht="15" customHeight="1" x14ac:dyDescent="0.3">
      <c r="E1738" s="44"/>
    </row>
    <row r="1739" spans="5:5" s="14" customFormat="1" ht="15" customHeight="1" x14ac:dyDescent="0.3">
      <c r="E1739" s="44"/>
    </row>
    <row r="1740" spans="5:5" s="14" customFormat="1" ht="15" customHeight="1" x14ac:dyDescent="0.3">
      <c r="E1740" s="44"/>
    </row>
    <row r="1741" spans="5:5" s="14" customFormat="1" ht="15" customHeight="1" x14ac:dyDescent="0.3">
      <c r="E1741" s="44"/>
    </row>
    <row r="1742" spans="5:5" s="14" customFormat="1" ht="15" customHeight="1" x14ac:dyDescent="0.3">
      <c r="E1742" s="44"/>
    </row>
    <row r="1743" spans="5:5" s="14" customFormat="1" ht="15" customHeight="1" x14ac:dyDescent="0.3">
      <c r="E1743" s="44"/>
    </row>
    <row r="1744" spans="5:5" s="14" customFormat="1" ht="15" customHeight="1" x14ac:dyDescent="0.3">
      <c r="E1744" s="44"/>
    </row>
    <row r="1745" spans="5:5" s="14" customFormat="1" ht="15" customHeight="1" x14ac:dyDescent="0.3">
      <c r="E1745" s="44"/>
    </row>
    <row r="1746" spans="5:5" s="14" customFormat="1" ht="15" customHeight="1" x14ac:dyDescent="0.3">
      <c r="E1746" s="44"/>
    </row>
    <row r="1747" spans="5:5" s="14" customFormat="1" ht="15" customHeight="1" x14ac:dyDescent="0.3">
      <c r="E1747" s="44"/>
    </row>
    <row r="1748" spans="5:5" s="14" customFormat="1" ht="15" customHeight="1" x14ac:dyDescent="0.3">
      <c r="E1748" s="44"/>
    </row>
    <row r="1749" spans="5:5" s="14" customFormat="1" ht="15" customHeight="1" x14ac:dyDescent="0.3">
      <c r="E1749" s="44"/>
    </row>
    <row r="1750" spans="5:5" s="14" customFormat="1" ht="15" customHeight="1" x14ac:dyDescent="0.3">
      <c r="E1750" s="44"/>
    </row>
    <row r="1751" spans="5:5" s="14" customFormat="1" ht="15" customHeight="1" x14ac:dyDescent="0.3">
      <c r="E1751" s="44"/>
    </row>
    <row r="1752" spans="5:5" s="14" customFormat="1" ht="15" customHeight="1" x14ac:dyDescent="0.3">
      <c r="E1752" s="44"/>
    </row>
    <row r="1753" spans="5:5" s="14" customFormat="1" ht="15" customHeight="1" x14ac:dyDescent="0.3">
      <c r="E1753" s="44"/>
    </row>
    <row r="1754" spans="5:5" s="14" customFormat="1" ht="15" customHeight="1" x14ac:dyDescent="0.3">
      <c r="E1754" s="44"/>
    </row>
    <row r="1755" spans="5:5" s="14" customFormat="1" ht="15" customHeight="1" x14ac:dyDescent="0.3">
      <c r="E1755" s="44"/>
    </row>
    <row r="1756" spans="5:5" s="14" customFormat="1" ht="15" customHeight="1" x14ac:dyDescent="0.3">
      <c r="E1756" s="44"/>
    </row>
    <row r="1757" spans="5:5" s="14" customFormat="1" ht="15" customHeight="1" x14ac:dyDescent="0.3">
      <c r="E1757" s="44"/>
    </row>
    <row r="1758" spans="5:5" s="14" customFormat="1" ht="15" customHeight="1" x14ac:dyDescent="0.3">
      <c r="E1758" s="44"/>
    </row>
    <row r="1759" spans="5:5" s="14" customFormat="1" ht="15" customHeight="1" x14ac:dyDescent="0.3">
      <c r="E1759" s="44"/>
    </row>
    <row r="1760" spans="5:5" s="14" customFormat="1" ht="15" customHeight="1" x14ac:dyDescent="0.3">
      <c r="E1760" s="44"/>
    </row>
    <row r="1761" spans="5:5" s="14" customFormat="1" ht="15" customHeight="1" x14ac:dyDescent="0.3">
      <c r="E1761" s="44"/>
    </row>
    <row r="1762" spans="5:5" s="14" customFormat="1" ht="15" customHeight="1" x14ac:dyDescent="0.3">
      <c r="E1762" s="44"/>
    </row>
    <row r="1763" spans="5:5" s="14" customFormat="1" ht="15" customHeight="1" x14ac:dyDescent="0.3">
      <c r="E1763" s="44"/>
    </row>
    <row r="1764" spans="5:5" s="14" customFormat="1" ht="15" customHeight="1" x14ac:dyDescent="0.3">
      <c r="E1764" s="44"/>
    </row>
    <row r="1765" spans="5:5" s="14" customFormat="1" ht="15" customHeight="1" x14ac:dyDescent="0.3">
      <c r="E1765" s="44"/>
    </row>
    <row r="1766" spans="5:5" s="14" customFormat="1" ht="15" customHeight="1" x14ac:dyDescent="0.3">
      <c r="E1766" s="44"/>
    </row>
    <row r="1767" spans="5:5" s="14" customFormat="1" ht="15" customHeight="1" x14ac:dyDescent="0.3">
      <c r="E1767" s="44"/>
    </row>
    <row r="1768" spans="5:5" s="14" customFormat="1" ht="15" customHeight="1" x14ac:dyDescent="0.3">
      <c r="E1768" s="44"/>
    </row>
    <row r="1769" spans="5:5" s="14" customFormat="1" ht="15" customHeight="1" x14ac:dyDescent="0.3">
      <c r="E1769" s="44"/>
    </row>
    <row r="1770" spans="5:5" s="14" customFormat="1" ht="15" customHeight="1" x14ac:dyDescent="0.3">
      <c r="E1770" s="44"/>
    </row>
    <row r="1771" spans="5:5" s="14" customFormat="1" ht="15" customHeight="1" x14ac:dyDescent="0.3">
      <c r="E1771" s="44"/>
    </row>
    <row r="1772" spans="5:5" s="14" customFormat="1" ht="15" customHeight="1" x14ac:dyDescent="0.3">
      <c r="E1772" s="44"/>
    </row>
    <row r="1773" spans="5:5" s="14" customFormat="1" ht="15" customHeight="1" x14ac:dyDescent="0.3">
      <c r="E1773" s="44"/>
    </row>
    <row r="1774" spans="5:5" s="14" customFormat="1" ht="15" customHeight="1" x14ac:dyDescent="0.3">
      <c r="E1774" s="44"/>
    </row>
    <row r="1775" spans="5:5" s="14" customFormat="1" ht="15" customHeight="1" x14ac:dyDescent="0.3">
      <c r="E1775" s="44"/>
    </row>
    <row r="1776" spans="5:5" s="14" customFormat="1" ht="15" customHeight="1" x14ac:dyDescent="0.3">
      <c r="E1776" s="44"/>
    </row>
    <row r="1777" spans="5:5" s="14" customFormat="1" ht="15" customHeight="1" x14ac:dyDescent="0.3">
      <c r="E1777" s="44"/>
    </row>
    <row r="1778" spans="5:5" s="14" customFormat="1" ht="15" customHeight="1" x14ac:dyDescent="0.3">
      <c r="E1778" s="44"/>
    </row>
    <row r="1779" spans="5:5" s="14" customFormat="1" ht="15" customHeight="1" x14ac:dyDescent="0.3">
      <c r="E1779" s="44"/>
    </row>
    <row r="1780" spans="5:5" s="14" customFormat="1" ht="15" customHeight="1" x14ac:dyDescent="0.3">
      <c r="E1780" s="44"/>
    </row>
    <row r="1781" spans="5:5" s="14" customFormat="1" ht="15" customHeight="1" x14ac:dyDescent="0.3">
      <c r="E1781" s="44"/>
    </row>
    <row r="1782" spans="5:5" s="14" customFormat="1" ht="15" customHeight="1" x14ac:dyDescent="0.3">
      <c r="E1782" s="44"/>
    </row>
    <row r="1783" spans="5:5" s="14" customFormat="1" ht="15" customHeight="1" x14ac:dyDescent="0.3">
      <c r="E1783" s="44"/>
    </row>
    <row r="1784" spans="5:5" s="14" customFormat="1" ht="15" customHeight="1" x14ac:dyDescent="0.3">
      <c r="E1784" s="44"/>
    </row>
    <row r="1785" spans="5:5" s="14" customFormat="1" ht="15" customHeight="1" x14ac:dyDescent="0.3">
      <c r="E1785" s="44"/>
    </row>
    <row r="1786" spans="5:5" s="14" customFormat="1" ht="15" customHeight="1" x14ac:dyDescent="0.3">
      <c r="E1786" s="44"/>
    </row>
    <row r="1787" spans="5:5" s="14" customFormat="1" ht="15" customHeight="1" x14ac:dyDescent="0.3">
      <c r="E1787" s="44"/>
    </row>
    <row r="1788" spans="5:5" s="14" customFormat="1" ht="15" customHeight="1" x14ac:dyDescent="0.3">
      <c r="E1788" s="44"/>
    </row>
    <row r="1789" spans="5:5" s="14" customFormat="1" ht="15" customHeight="1" x14ac:dyDescent="0.3">
      <c r="E1789" s="44"/>
    </row>
    <row r="1790" spans="5:5" s="14" customFormat="1" ht="15" customHeight="1" x14ac:dyDescent="0.3">
      <c r="E1790" s="44"/>
    </row>
    <row r="1791" spans="5:5" s="14" customFormat="1" ht="15" customHeight="1" x14ac:dyDescent="0.3">
      <c r="E1791" s="44"/>
    </row>
    <row r="1792" spans="5:5" s="14" customFormat="1" ht="15" customHeight="1" x14ac:dyDescent="0.3">
      <c r="E1792" s="44"/>
    </row>
    <row r="1793" spans="5:5" s="14" customFormat="1" ht="15" customHeight="1" x14ac:dyDescent="0.3">
      <c r="E1793" s="44"/>
    </row>
    <row r="1794" spans="5:5" s="14" customFormat="1" ht="15" customHeight="1" x14ac:dyDescent="0.3">
      <c r="E1794" s="44"/>
    </row>
    <row r="1795" spans="5:5" s="14" customFormat="1" ht="15" customHeight="1" x14ac:dyDescent="0.3">
      <c r="E1795" s="44"/>
    </row>
    <row r="1796" spans="5:5" s="14" customFormat="1" ht="15" customHeight="1" x14ac:dyDescent="0.3">
      <c r="E1796" s="44"/>
    </row>
    <row r="1797" spans="5:5" s="14" customFormat="1" ht="15" customHeight="1" x14ac:dyDescent="0.3">
      <c r="E1797" s="44"/>
    </row>
    <row r="1798" spans="5:5" s="14" customFormat="1" ht="15" customHeight="1" x14ac:dyDescent="0.3">
      <c r="E1798" s="44"/>
    </row>
    <row r="1799" spans="5:5" s="14" customFormat="1" ht="15" customHeight="1" x14ac:dyDescent="0.3">
      <c r="E1799" s="44"/>
    </row>
    <row r="1800" spans="5:5" s="14" customFormat="1" ht="15" customHeight="1" x14ac:dyDescent="0.3">
      <c r="E1800" s="44"/>
    </row>
    <row r="1801" spans="5:5" s="14" customFormat="1" ht="15" customHeight="1" x14ac:dyDescent="0.3">
      <c r="E1801" s="44"/>
    </row>
    <row r="1802" spans="5:5" s="14" customFormat="1" ht="15" customHeight="1" x14ac:dyDescent="0.3">
      <c r="E1802" s="44"/>
    </row>
    <row r="1803" spans="5:5" s="14" customFormat="1" ht="15" customHeight="1" x14ac:dyDescent="0.3">
      <c r="E1803" s="44"/>
    </row>
    <row r="1804" spans="5:5" s="14" customFormat="1" ht="15" customHeight="1" x14ac:dyDescent="0.3">
      <c r="E1804" s="44"/>
    </row>
    <row r="1805" spans="5:5" s="14" customFormat="1" ht="15" customHeight="1" x14ac:dyDescent="0.3">
      <c r="E1805" s="44"/>
    </row>
    <row r="1806" spans="5:5" s="14" customFormat="1" ht="15" customHeight="1" x14ac:dyDescent="0.3">
      <c r="E1806" s="44"/>
    </row>
    <row r="1807" spans="5:5" s="14" customFormat="1" ht="15" customHeight="1" x14ac:dyDescent="0.3">
      <c r="E1807" s="44"/>
    </row>
    <row r="1808" spans="5:5" s="14" customFormat="1" ht="15" customHeight="1" x14ac:dyDescent="0.3">
      <c r="E1808" s="44"/>
    </row>
    <row r="1809" spans="5:5" s="14" customFormat="1" ht="15" customHeight="1" x14ac:dyDescent="0.3">
      <c r="E1809" s="44"/>
    </row>
    <row r="1810" spans="5:5" s="14" customFormat="1" ht="15" customHeight="1" x14ac:dyDescent="0.3">
      <c r="E1810" s="44"/>
    </row>
    <row r="1811" spans="5:5" s="14" customFormat="1" ht="15" customHeight="1" x14ac:dyDescent="0.3">
      <c r="E1811" s="44"/>
    </row>
    <row r="1812" spans="5:5" s="14" customFormat="1" ht="15" customHeight="1" x14ac:dyDescent="0.3">
      <c r="E1812" s="44"/>
    </row>
    <row r="1813" spans="5:5" s="14" customFormat="1" ht="15" customHeight="1" x14ac:dyDescent="0.3">
      <c r="E1813" s="44"/>
    </row>
    <row r="1814" spans="5:5" s="14" customFormat="1" ht="15" customHeight="1" x14ac:dyDescent="0.3">
      <c r="E1814" s="44"/>
    </row>
    <row r="1815" spans="5:5" s="14" customFormat="1" ht="15" customHeight="1" x14ac:dyDescent="0.3">
      <c r="E1815" s="44"/>
    </row>
    <row r="1816" spans="5:5" s="14" customFormat="1" ht="15" customHeight="1" x14ac:dyDescent="0.3">
      <c r="E1816" s="44"/>
    </row>
    <row r="1817" spans="5:5" s="14" customFormat="1" ht="15" customHeight="1" x14ac:dyDescent="0.3">
      <c r="E1817" s="44"/>
    </row>
    <row r="1818" spans="5:5" s="14" customFormat="1" ht="15" customHeight="1" x14ac:dyDescent="0.3">
      <c r="E1818" s="44"/>
    </row>
    <row r="1819" spans="5:5" s="14" customFormat="1" ht="15" customHeight="1" x14ac:dyDescent="0.3">
      <c r="E1819" s="44"/>
    </row>
    <row r="1820" spans="5:5" s="14" customFormat="1" ht="15" customHeight="1" x14ac:dyDescent="0.3">
      <c r="E1820" s="44"/>
    </row>
    <row r="1821" spans="5:5" s="14" customFormat="1" ht="15" customHeight="1" x14ac:dyDescent="0.3">
      <c r="E1821" s="44"/>
    </row>
    <row r="1822" spans="5:5" s="14" customFormat="1" ht="15" customHeight="1" x14ac:dyDescent="0.3">
      <c r="E1822" s="44"/>
    </row>
    <row r="1823" spans="5:5" s="14" customFormat="1" ht="15" customHeight="1" x14ac:dyDescent="0.3">
      <c r="E1823" s="44"/>
    </row>
    <row r="1824" spans="5:5" s="14" customFormat="1" ht="15" customHeight="1" x14ac:dyDescent="0.3">
      <c r="E1824" s="44"/>
    </row>
    <row r="1825" spans="5:5" s="14" customFormat="1" ht="15" customHeight="1" x14ac:dyDescent="0.3">
      <c r="E1825" s="44"/>
    </row>
    <row r="1826" spans="5:5" s="14" customFormat="1" ht="15" customHeight="1" x14ac:dyDescent="0.3">
      <c r="E1826" s="44"/>
    </row>
    <row r="1827" spans="5:5" s="14" customFormat="1" ht="15" customHeight="1" x14ac:dyDescent="0.3">
      <c r="E1827" s="44"/>
    </row>
    <row r="1828" spans="5:5" s="14" customFormat="1" ht="15" customHeight="1" x14ac:dyDescent="0.3">
      <c r="E1828" s="44"/>
    </row>
    <row r="1829" spans="5:5" s="14" customFormat="1" ht="15" customHeight="1" x14ac:dyDescent="0.3">
      <c r="E1829" s="44"/>
    </row>
    <row r="1830" spans="5:5" s="14" customFormat="1" ht="15" customHeight="1" x14ac:dyDescent="0.3">
      <c r="E1830" s="44"/>
    </row>
    <row r="1831" spans="5:5" s="14" customFormat="1" ht="15" customHeight="1" x14ac:dyDescent="0.3">
      <c r="E1831" s="44"/>
    </row>
    <row r="1832" spans="5:5" s="14" customFormat="1" ht="15" customHeight="1" x14ac:dyDescent="0.3">
      <c r="E1832" s="44"/>
    </row>
    <row r="1833" spans="5:5" s="14" customFormat="1" ht="15" customHeight="1" x14ac:dyDescent="0.3">
      <c r="E1833" s="44"/>
    </row>
    <row r="1834" spans="5:5" s="14" customFormat="1" ht="15" customHeight="1" x14ac:dyDescent="0.3">
      <c r="E1834" s="44"/>
    </row>
    <row r="1835" spans="5:5" s="14" customFormat="1" ht="15" customHeight="1" x14ac:dyDescent="0.3">
      <c r="E1835" s="44"/>
    </row>
    <row r="1836" spans="5:5" s="14" customFormat="1" ht="15" customHeight="1" x14ac:dyDescent="0.3">
      <c r="E1836" s="44"/>
    </row>
    <row r="1837" spans="5:5" s="14" customFormat="1" ht="15" customHeight="1" x14ac:dyDescent="0.3">
      <c r="E1837" s="44"/>
    </row>
    <row r="1838" spans="5:5" s="14" customFormat="1" ht="15" customHeight="1" x14ac:dyDescent="0.3">
      <c r="E1838" s="44"/>
    </row>
    <row r="1839" spans="5:5" s="14" customFormat="1" ht="15" customHeight="1" x14ac:dyDescent="0.3">
      <c r="E1839" s="44"/>
    </row>
    <row r="1840" spans="5:5" s="14" customFormat="1" ht="15" customHeight="1" x14ac:dyDescent="0.3">
      <c r="E1840" s="44"/>
    </row>
    <row r="1841" spans="5:5" s="14" customFormat="1" ht="15" customHeight="1" x14ac:dyDescent="0.3">
      <c r="E1841" s="44"/>
    </row>
    <row r="1842" spans="5:5" s="14" customFormat="1" ht="15" customHeight="1" x14ac:dyDescent="0.3">
      <c r="E1842" s="44"/>
    </row>
    <row r="1843" spans="5:5" s="14" customFormat="1" ht="15" customHeight="1" x14ac:dyDescent="0.3">
      <c r="E1843" s="44"/>
    </row>
    <row r="1844" spans="5:5" s="14" customFormat="1" ht="15" customHeight="1" x14ac:dyDescent="0.3">
      <c r="E1844" s="44"/>
    </row>
    <row r="1845" spans="5:5" s="14" customFormat="1" ht="15" customHeight="1" x14ac:dyDescent="0.3">
      <c r="E1845" s="44"/>
    </row>
    <row r="1846" spans="5:5" s="14" customFormat="1" ht="15" customHeight="1" x14ac:dyDescent="0.3">
      <c r="E1846" s="44"/>
    </row>
    <row r="1847" spans="5:5" s="14" customFormat="1" ht="15" customHeight="1" x14ac:dyDescent="0.3">
      <c r="E1847" s="44"/>
    </row>
    <row r="1848" spans="5:5" s="14" customFormat="1" ht="15" customHeight="1" x14ac:dyDescent="0.3">
      <c r="E1848" s="44"/>
    </row>
    <row r="1849" spans="5:5" s="14" customFormat="1" ht="15" customHeight="1" x14ac:dyDescent="0.3">
      <c r="E1849" s="44"/>
    </row>
    <row r="1850" spans="5:5" s="14" customFormat="1" ht="15" customHeight="1" x14ac:dyDescent="0.3">
      <c r="E1850" s="44"/>
    </row>
    <row r="1851" spans="5:5" s="14" customFormat="1" ht="15" customHeight="1" x14ac:dyDescent="0.3">
      <c r="E1851" s="44"/>
    </row>
    <row r="1852" spans="5:5" s="14" customFormat="1" ht="15" customHeight="1" x14ac:dyDescent="0.3">
      <c r="E1852" s="44"/>
    </row>
    <row r="1853" spans="5:5" s="14" customFormat="1" ht="15" customHeight="1" x14ac:dyDescent="0.3">
      <c r="E1853" s="44"/>
    </row>
    <row r="1854" spans="5:5" s="14" customFormat="1" ht="15" customHeight="1" x14ac:dyDescent="0.3">
      <c r="E1854" s="44"/>
    </row>
    <row r="1855" spans="5:5" s="14" customFormat="1" ht="15" customHeight="1" x14ac:dyDescent="0.3">
      <c r="E1855" s="44"/>
    </row>
    <row r="1856" spans="5:5" s="14" customFormat="1" ht="15" customHeight="1" x14ac:dyDescent="0.3">
      <c r="E1856" s="44"/>
    </row>
    <row r="1857" spans="5:5" s="14" customFormat="1" ht="15" customHeight="1" x14ac:dyDescent="0.3">
      <c r="E1857" s="44"/>
    </row>
    <row r="1858" spans="5:5" s="14" customFormat="1" ht="15" customHeight="1" x14ac:dyDescent="0.3">
      <c r="E1858" s="44"/>
    </row>
    <row r="1859" spans="5:5" s="14" customFormat="1" ht="15" customHeight="1" x14ac:dyDescent="0.3">
      <c r="E1859" s="44"/>
    </row>
    <row r="1860" spans="5:5" s="14" customFormat="1" ht="15" customHeight="1" x14ac:dyDescent="0.3">
      <c r="E1860" s="44"/>
    </row>
    <row r="1861" spans="5:5" s="14" customFormat="1" ht="15" customHeight="1" x14ac:dyDescent="0.3">
      <c r="E1861" s="44"/>
    </row>
    <row r="1862" spans="5:5" s="14" customFormat="1" ht="15" customHeight="1" x14ac:dyDescent="0.3">
      <c r="E1862" s="44"/>
    </row>
    <row r="1863" spans="5:5" s="14" customFormat="1" ht="15" customHeight="1" x14ac:dyDescent="0.3">
      <c r="E1863" s="44"/>
    </row>
    <row r="1864" spans="5:5" s="14" customFormat="1" ht="15" customHeight="1" x14ac:dyDescent="0.3">
      <c r="E1864" s="44"/>
    </row>
    <row r="1865" spans="5:5" s="14" customFormat="1" ht="15" customHeight="1" x14ac:dyDescent="0.3">
      <c r="E1865" s="44"/>
    </row>
    <row r="1866" spans="5:5" s="14" customFormat="1" ht="15" customHeight="1" x14ac:dyDescent="0.3">
      <c r="E1866" s="44"/>
    </row>
    <row r="1867" spans="5:5" s="14" customFormat="1" ht="15" customHeight="1" x14ac:dyDescent="0.3">
      <c r="E1867" s="44"/>
    </row>
    <row r="1868" spans="5:5" s="14" customFormat="1" ht="15" customHeight="1" x14ac:dyDescent="0.3">
      <c r="E1868" s="44"/>
    </row>
    <row r="1869" spans="5:5" s="14" customFormat="1" ht="15" customHeight="1" x14ac:dyDescent="0.3">
      <c r="E1869" s="44"/>
    </row>
    <row r="1870" spans="5:5" s="14" customFormat="1" ht="15" customHeight="1" x14ac:dyDescent="0.3">
      <c r="E1870" s="44"/>
    </row>
    <row r="1871" spans="5:5" s="14" customFormat="1" ht="15" customHeight="1" x14ac:dyDescent="0.3">
      <c r="E1871" s="44"/>
    </row>
    <row r="1872" spans="5:5" s="14" customFormat="1" ht="15" customHeight="1" x14ac:dyDescent="0.3">
      <c r="E1872" s="44"/>
    </row>
    <row r="1873" spans="5:5" s="14" customFormat="1" ht="15" customHeight="1" x14ac:dyDescent="0.3">
      <c r="E1873" s="44"/>
    </row>
    <row r="1874" spans="5:5" s="14" customFormat="1" ht="15" customHeight="1" x14ac:dyDescent="0.3">
      <c r="E1874" s="44"/>
    </row>
    <row r="1875" spans="5:5" s="14" customFormat="1" ht="15" customHeight="1" x14ac:dyDescent="0.3">
      <c r="E1875" s="44"/>
    </row>
    <row r="1876" spans="5:5" s="14" customFormat="1" ht="15" customHeight="1" x14ac:dyDescent="0.3">
      <c r="E1876" s="44"/>
    </row>
    <row r="1877" spans="5:5" s="14" customFormat="1" ht="15" customHeight="1" x14ac:dyDescent="0.3">
      <c r="E1877" s="44"/>
    </row>
    <row r="1878" spans="5:5" s="14" customFormat="1" ht="15" customHeight="1" x14ac:dyDescent="0.3">
      <c r="E1878" s="44"/>
    </row>
    <row r="1879" spans="5:5" s="14" customFormat="1" ht="15" customHeight="1" x14ac:dyDescent="0.3">
      <c r="E1879" s="44"/>
    </row>
    <row r="1880" spans="5:5" s="14" customFormat="1" ht="15" customHeight="1" x14ac:dyDescent="0.3">
      <c r="E1880" s="44"/>
    </row>
    <row r="1881" spans="5:5" s="14" customFormat="1" ht="15" customHeight="1" x14ac:dyDescent="0.3">
      <c r="E1881" s="44"/>
    </row>
    <row r="1882" spans="5:5" s="14" customFormat="1" ht="15" customHeight="1" x14ac:dyDescent="0.3">
      <c r="E1882" s="44"/>
    </row>
    <row r="1883" spans="5:5" s="14" customFormat="1" ht="15" customHeight="1" x14ac:dyDescent="0.3">
      <c r="E1883" s="44"/>
    </row>
    <row r="1884" spans="5:5" s="14" customFormat="1" ht="15" customHeight="1" x14ac:dyDescent="0.3">
      <c r="E1884" s="44"/>
    </row>
    <row r="1885" spans="5:5" s="14" customFormat="1" ht="15" customHeight="1" x14ac:dyDescent="0.3">
      <c r="E1885" s="44"/>
    </row>
    <row r="1886" spans="5:5" s="14" customFormat="1" ht="15" customHeight="1" x14ac:dyDescent="0.3">
      <c r="E1886" s="44"/>
    </row>
    <row r="1887" spans="5:5" s="14" customFormat="1" ht="15" customHeight="1" x14ac:dyDescent="0.3">
      <c r="E1887" s="44"/>
    </row>
    <row r="1888" spans="5:5" s="14" customFormat="1" ht="15" customHeight="1" x14ac:dyDescent="0.3">
      <c r="E1888" s="44"/>
    </row>
    <row r="1889" spans="5:5" s="14" customFormat="1" ht="15" customHeight="1" x14ac:dyDescent="0.3">
      <c r="E1889" s="44"/>
    </row>
    <row r="1890" spans="5:5" s="14" customFormat="1" ht="15" customHeight="1" x14ac:dyDescent="0.3">
      <c r="E1890" s="44"/>
    </row>
    <row r="1891" spans="5:5" s="14" customFormat="1" ht="15" customHeight="1" x14ac:dyDescent="0.3">
      <c r="E1891" s="44"/>
    </row>
    <row r="1892" spans="5:5" s="14" customFormat="1" ht="15" customHeight="1" x14ac:dyDescent="0.3">
      <c r="E1892" s="44"/>
    </row>
    <row r="1893" spans="5:5" s="14" customFormat="1" ht="15" customHeight="1" x14ac:dyDescent="0.3">
      <c r="E1893" s="44"/>
    </row>
    <row r="1894" spans="5:5" s="14" customFormat="1" ht="15" customHeight="1" x14ac:dyDescent="0.3">
      <c r="E1894" s="44"/>
    </row>
    <row r="1895" spans="5:5" s="14" customFormat="1" ht="15" customHeight="1" x14ac:dyDescent="0.3">
      <c r="E1895" s="44"/>
    </row>
    <row r="1896" spans="5:5" s="14" customFormat="1" ht="15" customHeight="1" x14ac:dyDescent="0.3">
      <c r="E1896" s="44"/>
    </row>
    <row r="1897" spans="5:5" s="14" customFormat="1" ht="15" customHeight="1" x14ac:dyDescent="0.3">
      <c r="E1897" s="44"/>
    </row>
    <row r="1898" spans="5:5" s="14" customFormat="1" ht="15" customHeight="1" x14ac:dyDescent="0.3">
      <c r="E1898" s="44"/>
    </row>
    <row r="1899" spans="5:5" s="14" customFormat="1" ht="15" customHeight="1" x14ac:dyDescent="0.3">
      <c r="E1899" s="44"/>
    </row>
    <row r="1900" spans="5:5" s="14" customFormat="1" ht="15" customHeight="1" x14ac:dyDescent="0.3">
      <c r="E1900" s="44"/>
    </row>
    <row r="1901" spans="5:5" s="14" customFormat="1" ht="15" customHeight="1" x14ac:dyDescent="0.3">
      <c r="E1901" s="44"/>
    </row>
    <row r="1902" spans="5:5" s="14" customFormat="1" ht="15" customHeight="1" x14ac:dyDescent="0.3">
      <c r="E1902" s="44"/>
    </row>
    <row r="1903" spans="5:5" s="14" customFormat="1" ht="15" customHeight="1" x14ac:dyDescent="0.3">
      <c r="E1903" s="44"/>
    </row>
    <row r="1904" spans="5:5" s="14" customFormat="1" ht="15" customHeight="1" x14ac:dyDescent="0.3">
      <c r="E1904" s="44"/>
    </row>
    <row r="1905" spans="5:5" s="14" customFormat="1" ht="15" customHeight="1" x14ac:dyDescent="0.3">
      <c r="E1905" s="44"/>
    </row>
    <row r="1906" spans="5:5" s="14" customFormat="1" ht="15" customHeight="1" x14ac:dyDescent="0.3">
      <c r="E1906" s="44"/>
    </row>
    <row r="1907" spans="5:5" s="14" customFormat="1" ht="15" customHeight="1" x14ac:dyDescent="0.3">
      <c r="E1907" s="44"/>
    </row>
    <row r="1908" spans="5:5" s="14" customFormat="1" ht="15" customHeight="1" x14ac:dyDescent="0.3">
      <c r="E1908" s="44"/>
    </row>
    <row r="1909" spans="5:5" s="14" customFormat="1" ht="15" customHeight="1" x14ac:dyDescent="0.3">
      <c r="E1909" s="44"/>
    </row>
    <row r="1910" spans="5:5" s="14" customFormat="1" ht="15" customHeight="1" x14ac:dyDescent="0.3">
      <c r="E1910" s="44"/>
    </row>
    <row r="1911" spans="5:5" s="14" customFormat="1" ht="15" customHeight="1" x14ac:dyDescent="0.3">
      <c r="E1911" s="44"/>
    </row>
    <row r="1912" spans="5:5" s="14" customFormat="1" ht="15" customHeight="1" x14ac:dyDescent="0.3">
      <c r="E1912" s="44"/>
    </row>
    <row r="1913" spans="5:5" s="14" customFormat="1" ht="15" customHeight="1" x14ac:dyDescent="0.3">
      <c r="E1913" s="44"/>
    </row>
    <row r="1914" spans="5:5" s="14" customFormat="1" ht="15" customHeight="1" x14ac:dyDescent="0.3">
      <c r="E1914" s="44"/>
    </row>
    <row r="1915" spans="5:5" s="14" customFormat="1" ht="15" customHeight="1" x14ac:dyDescent="0.3">
      <c r="E1915" s="44"/>
    </row>
    <row r="1916" spans="5:5" s="14" customFormat="1" ht="15" customHeight="1" x14ac:dyDescent="0.3">
      <c r="E1916" s="44"/>
    </row>
    <row r="1917" spans="5:5" s="14" customFormat="1" ht="15" customHeight="1" x14ac:dyDescent="0.3">
      <c r="E1917" s="44"/>
    </row>
    <row r="1918" spans="5:5" s="14" customFormat="1" ht="15" customHeight="1" x14ac:dyDescent="0.3">
      <c r="E1918" s="44"/>
    </row>
    <row r="1919" spans="5:5" s="14" customFormat="1" ht="15" customHeight="1" x14ac:dyDescent="0.3">
      <c r="E1919" s="44"/>
    </row>
    <row r="1920" spans="5:5" s="14" customFormat="1" ht="15" customHeight="1" x14ac:dyDescent="0.3">
      <c r="E1920" s="44"/>
    </row>
    <row r="1921" spans="5:5" s="14" customFormat="1" ht="15" customHeight="1" x14ac:dyDescent="0.3">
      <c r="E1921" s="44"/>
    </row>
    <row r="1922" spans="5:5" s="14" customFormat="1" ht="15" customHeight="1" x14ac:dyDescent="0.3">
      <c r="E1922" s="44"/>
    </row>
    <row r="1923" spans="5:5" s="14" customFormat="1" ht="15" customHeight="1" x14ac:dyDescent="0.3">
      <c r="E1923" s="44"/>
    </row>
    <row r="1924" spans="5:5" s="14" customFormat="1" ht="15" customHeight="1" x14ac:dyDescent="0.3">
      <c r="E1924" s="44"/>
    </row>
    <row r="1925" spans="5:5" s="14" customFormat="1" ht="15" customHeight="1" x14ac:dyDescent="0.3">
      <c r="E1925" s="44"/>
    </row>
    <row r="1926" spans="5:5" s="14" customFormat="1" ht="15" customHeight="1" x14ac:dyDescent="0.3">
      <c r="E1926" s="44"/>
    </row>
    <row r="1927" spans="5:5" s="14" customFormat="1" ht="15" customHeight="1" x14ac:dyDescent="0.3">
      <c r="E1927" s="44"/>
    </row>
    <row r="1928" spans="5:5" s="14" customFormat="1" ht="15" customHeight="1" x14ac:dyDescent="0.3">
      <c r="E1928" s="44"/>
    </row>
    <row r="1929" spans="5:5" s="14" customFormat="1" ht="15" customHeight="1" x14ac:dyDescent="0.3">
      <c r="E1929" s="44"/>
    </row>
    <row r="1930" spans="5:5" s="14" customFormat="1" ht="15" customHeight="1" x14ac:dyDescent="0.3">
      <c r="E1930" s="44"/>
    </row>
    <row r="1931" spans="5:5" s="14" customFormat="1" ht="15" customHeight="1" x14ac:dyDescent="0.3">
      <c r="E1931" s="44"/>
    </row>
    <row r="1932" spans="5:5" s="14" customFormat="1" ht="15" customHeight="1" x14ac:dyDescent="0.3">
      <c r="E1932" s="44"/>
    </row>
    <row r="1933" spans="5:5" s="14" customFormat="1" ht="15" customHeight="1" x14ac:dyDescent="0.3">
      <c r="E1933" s="44"/>
    </row>
    <row r="1934" spans="5:5" s="14" customFormat="1" ht="15" customHeight="1" x14ac:dyDescent="0.3">
      <c r="E1934" s="44"/>
    </row>
    <row r="1935" spans="5:5" s="14" customFormat="1" ht="15" customHeight="1" x14ac:dyDescent="0.3">
      <c r="E1935" s="44"/>
    </row>
    <row r="1936" spans="5:5" s="14" customFormat="1" ht="15" customHeight="1" x14ac:dyDescent="0.3">
      <c r="E1936" s="44"/>
    </row>
    <row r="1937" spans="5:5" s="14" customFormat="1" ht="15" customHeight="1" x14ac:dyDescent="0.3">
      <c r="E1937" s="44"/>
    </row>
    <row r="1938" spans="5:5" s="14" customFormat="1" ht="15" customHeight="1" x14ac:dyDescent="0.3">
      <c r="E1938" s="44"/>
    </row>
    <row r="1939" spans="5:5" s="14" customFormat="1" ht="15" customHeight="1" x14ac:dyDescent="0.3">
      <c r="E1939" s="44"/>
    </row>
    <row r="1940" spans="5:5" s="14" customFormat="1" ht="15" customHeight="1" x14ac:dyDescent="0.3">
      <c r="E1940" s="44"/>
    </row>
    <row r="1941" spans="5:5" s="14" customFormat="1" ht="15" customHeight="1" x14ac:dyDescent="0.3">
      <c r="E1941" s="44"/>
    </row>
    <row r="1942" spans="5:5" s="14" customFormat="1" ht="15" customHeight="1" x14ac:dyDescent="0.3">
      <c r="E1942" s="44"/>
    </row>
    <row r="1943" spans="5:5" s="14" customFormat="1" ht="15" customHeight="1" x14ac:dyDescent="0.3">
      <c r="E1943" s="44"/>
    </row>
    <row r="1944" spans="5:5" s="14" customFormat="1" ht="15" customHeight="1" x14ac:dyDescent="0.3">
      <c r="E1944" s="44"/>
    </row>
    <row r="1945" spans="5:5" s="14" customFormat="1" ht="15" customHeight="1" x14ac:dyDescent="0.3">
      <c r="E1945" s="44"/>
    </row>
    <row r="1946" spans="5:5" s="14" customFormat="1" ht="15" customHeight="1" x14ac:dyDescent="0.3">
      <c r="E1946" s="44"/>
    </row>
    <row r="1947" spans="5:5" s="14" customFormat="1" ht="15" customHeight="1" x14ac:dyDescent="0.3">
      <c r="E1947" s="44"/>
    </row>
    <row r="1948" spans="5:5" s="14" customFormat="1" ht="15" customHeight="1" x14ac:dyDescent="0.3">
      <c r="E1948" s="44"/>
    </row>
    <row r="1949" spans="5:5" s="14" customFormat="1" ht="15" customHeight="1" x14ac:dyDescent="0.3">
      <c r="E1949" s="44"/>
    </row>
    <row r="1950" spans="5:5" s="14" customFormat="1" ht="15" customHeight="1" x14ac:dyDescent="0.3">
      <c r="E1950" s="44"/>
    </row>
    <row r="1951" spans="5:5" s="14" customFormat="1" ht="15" customHeight="1" x14ac:dyDescent="0.3">
      <c r="E1951" s="44"/>
    </row>
    <row r="1952" spans="5:5" s="14" customFormat="1" ht="15" customHeight="1" x14ac:dyDescent="0.3">
      <c r="E1952" s="44"/>
    </row>
    <row r="1953" spans="5:5" s="14" customFormat="1" ht="15" customHeight="1" x14ac:dyDescent="0.3">
      <c r="E1953" s="44"/>
    </row>
    <row r="1954" spans="5:5" s="14" customFormat="1" ht="15" customHeight="1" x14ac:dyDescent="0.3">
      <c r="E1954" s="44"/>
    </row>
    <row r="1955" spans="5:5" s="14" customFormat="1" ht="15" customHeight="1" x14ac:dyDescent="0.3">
      <c r="E1955" s="44"/>
    </row>
    <row r="1956" spans="5:5" s="14" customFormat="1" ht="15" customHeight="1" x14ac:dyDescent="0.3">
      <c r="E1956" s="44"/>
    </row>
    <row r="1957" spans="5:5" s="14" customFormat="1" ht="15" customHeight="1" x14ac:dyDescent="0.3">
      <c r="E1957" s="44"/>
    </row>
    <row r="1958" spans="5:5" s="14" customFormat="1" ht="15" customHeight="1" x14ac:dyDescent="0.3">
      <c r="E1958" s="44"/>
    </row>
    <row r="1959" spans="5:5" s="14" customFormat="1" ht="15" customHeight="1" x14ac:dyDescent="0.3">
      <c r="E1959" s="44"/>
    </row>
    <row r="1960" spans="5:5" s="14" customFormat="1" ht="15" customHeight="1" x14ac:dyDescent="0.3">
      <c r="E1960" s="44"/>
    </row>
    <row r="1961" spans="5:5" s="14" customFormat="1" ht="15" customHeight="1" x14ac:dyDescent="0.3">
      <c r="E1961" s="44"/>
    </row>
    <row r="1962" spans="5:5" s="14" customFormat="1" ht="15" customHeight="1" x14ac:dyDescent="0.3">
      <c r="E1962" s="44"/>
    </row>
    <row r="1963" spans="5:5" s="14" customFormat="1" ht="15" customHeight="1" x14ac:dyDescent="0.3">
      <c r="E1963" s="44"/>
    </row>
    <row r="1964" spans="5:5" s="14" customFormat="1" ht="15" customHeight="1" x14ac:dyDescent="0.3">
      <c r="E1964" s="44"/>
    </row>
    <row r="1965" spans="5:5" s="14" customFormat="1" ht="15" customHeight="1" x14ac:dyDescent="0.3">
      <c r="E1965" s="44"/>
    </row>
    <row r="1966" spans="5:5" s="14" customFormat="1" ht="15" customHeight="1" x14ac:dyDescent="0.3">
      <c r="E1966" s="44"/>
    </row>
    <row r="1967" spans="5:5" s="14" customFormat="1" ht="15" customHeight="1" x14ac:dyDescent="0.3">
      <c r="E1967" s="44"/>
    </row>
    <row r="1968" spans="5:5" s="14" customFormat="1" ht="15" customHeight="1" x14ac:dyDescent="0.3">
      <c r="E1968" s="44"/>
    </row>
    <row r="1969" spans="5:5" s="14" customFormat="1" ht="15" customHeight="1" x14ac:dyDescent="0.3">
      <c r="E1969" s="44"/>
    </row>
    <row r="1970" spans="5:5" s="14" customFormat="1" ht="15" customHeight="1" x14ac:dyDescent="0.3">
      <c r="E1970" s="44"/>
    </row>
    <row r="1971" spans="5:5" s="14" customFormat="1" ht="15" customHeight="1" x14ac:dyDescent="0.3">
      <c r="E1971" s="44"/>
    </row>
    <row r="1972" spans="5:5" s="14" customFormat="1" ht="15" customHeight="1" x14ac:dyDescent="0.3">
      <c r="E1972" s="44"/>
    </row>
    <row r="1973" spans="5:5" s="14" customFormat="1" ht="15" customHeight="1" x14ac:dyDescent="0.3">
      <c r="E1973" s="44"/>
    </row>
    <row r="1974" spans="5:5" s="14" customFormat="1" ht="15" customHeight="1" x14ac:dyDescent="0.3">
      <c r="E1974" s="44"/>
    </row>
    <row r="1975" spans="5:5" s="14" customFormat="1" ht="15" customHeight="1" x14ac:dyDescent="0.3">
      <c r="E1975" s="44"/>
    </row>
    <row r="1976" spans="5:5" s="14" customFormat="1" ht="15" customHeight="1" x14ac:dyDescent="0.3">
      <c r="E1976" s="44"/>
    </row>
    <row r="1977" spans="5:5" s="14" customFormat="1" ht="15" customHeight="1" x14ac:dyDescent="0.3">
      <c r="E1977" s="44"/>
    </row>
    <row r="1978" spans="5:5" s="14" customFormat="1" ht="15" customHeight="1" x14ac:dyDescent="0.3">
      <c r="E1978" s="44"/>
    </row>
    <row r="1979" spans="5:5" s="14" customFormat="1" ht="15" customHeight="1" x14ac:dyDescent="0.3">
      <c r="E1979" s="44"/>
    </row>
    <row r="1980" spans="5:5" s="14" customFormat="1" ht="15" customHeight="1" x14ac:dyDescent="0.3">
      <c r="E1980" s="44"/>
    </row>
    <row r="1981" spans="5:5" s="14" customFormat="1" ht="15" customHeight="1" x14ac:dyDescent="0.3">
      <c r="E1981" s="44"/>
    </row>
    <row r="1982" spans="5:5" s="14" customFormat="1" ht="15" customHeight="1" x14ac:dyDescent="0.3">
      <c r="E1982" s="44"/>
    </row>
    <row r="1983" spans="5:5" s="14" customFormat="1" ht="15" customHeight="1" x14ac:dyDescent="0.3">
      <c r="E1983" s="44"/>
    </row>
    <row r="1984" spans="5:5" s="14" customFormat="1" ht="15" customHeight="1" x14ac:dyDescent="0.3">
      <c r="E1984" s="44"/>
    </row>
    <row r="1985" spans="5:5" s="14" customFormat="1" ht="15" customHeight="1" x14ac:dyDescent="0.3">
      <c r="E1985" s="44"/>
    </row>
    <row r="1986" spans="5:5" s="14" customFormat="1" ht="15" customHeight="1" x14ac:dyDescent="0.3">
      <c r="E1986" s="44"/>
    </row>
    <row r="1987" spans="5:5" s="14" customFormat="1" ht="15" customHeight="1" x14ac:dyDescent="0.3">
      <c r="E1987" s="44"/>
    </row>
    <row r="1988" spans="5:5" s="14" customFormat="1" ht="15" customHeight="1" x14ac:dyDescent="0.3">
      <c r="E1988" s="44"/>
    </row>
    <row r="1989" spans="5:5" s="14" customFormat="1" ht="15" customHeight="1" x14ac:dyDescent="0.3">
      <c r="E1989" s="44"/>
    </row>
    <row r="1990" spans="5:5" s="14" customFormat="1" ht="15" customHeight="1" x14ac:dyDescent="0.3">
      <c r="E1990" s="44"/>
    </row>
    <row r="1991" spans="5:5" s="14" customFormat="1" ht="15" customHeight="1" x14ac:dyDescent="0.3">
      <c r="E1991" s="44"/>
    </row>
    <row r="1992" spans="5:5" s="14" customFormat="1" ht="15" customHeight="1" x14ac:dyDescent="0.3">
      <c r="E1992" s="44"/>
    </row>
    <row r="1993" spans="5:5" s="14" customFormat="1" ht="15" customHeight="1" x14ac:dyDescent="0.3">
      <c r="E1993" s="44"/>
    </row>
    <row r="1994" spans="5:5" s="14" customFormat="1" ht="15" customHeight="1" x14ac:dyDescent="0.3">
      <c r="E1994" s="44"/>
    </row>
    <row r="1995" spans="5:5" s="14" customFormat="1" ht="15" customHeight="1" x14ac:dyDescent="0.3">
      <c r="E1995" s="44"/>
    </row>
    <row r="1996" spans="5:5" s="14" customFormat="1" ht="15" customHeight="1" x14ac:dyDescent="0.3">
      <c r="E1996" s="44"/>
    </row>
    <row r="1997" spans="5:5" s="14" customFormat="1" ht="15" customHeight="1" x14ac:dyDescent="0.3">
      <c r="E1997" s="44"/>
    </row>
    <row r="1998" spans="5:5" s="14" customFormat="1" ht="15" customHeight="1" x14ac:dyDescent="0.3">
      <c r="E1998" s="44"/>
    </row>
    <row r="1999" spans="5:5" s="14" customFormat="1" ht="15" customHeight="1" x14ac:dyDescent="0.3">
      <c r="E1999" s="44"/>
    </row>
    <row r="2000" spans="5:5" s="14" customFormat="1" ht="15" customHeight="1" x14ac:dyDescent="0.3">
      <c r="E2000" s="44"/>
    </row>
    <row r="2001" spans="5:5" s="14" customFormat="1" ht="15" customHeight="1" x14ac:dyDescent="0.3">
      <c r="E2001" s="44"/>
    </row>
    <row r="2002" spans="5:5" s="14" customFormat="1" ht="15" customHeight="1" x14ac:dyDescent="0.3">
      <c r="E2002" s="44"/>
    </row>
    <row r="2003" spans="5:5" s="14" customFormat="1" ht="15" customHeight="1" x14ac:dyDescent="0.3">
      <c r="E2003" s="44"/>
    </row>
    <row r="2004" spans="5:5" s="14" customFormat="1" ht="15" customHeight="1" x14ac:dyDescent="0.3">
      <c r="E2004" s="44"/>
    </row>
    <row r="2005" spans="5:5" s="14" customFormat="1" ht="15" customHeight="1" x14ac:dyDescent="0.3">
      <c r="E2005" s="44"/>
    </row>
    <row r="2006" spans="5:5" s="14" customFormat="1" ht="15" customHeight="1" x14ac:dyDescent="0.3">
      <c r="E2006" s="44"/>
    </row>
    <row r="2007" spans="5:5" s="14" customFormat="1" ht="15" customHeight="1" x14ac:dyDescent="0.3">
      <c r="E2007" s="44"/>
    </row>
    <row r="2008" spans="5:5" s="14" customFormat="1" ht="15" customHeight="1" x14ac:dyDescent="0.3">
      <c r="E2008" s="44"/>
    </row>
    <row r="2009" spans="5:5" s="14" customFormat="1" ht="15" customHeight="1" x14ac:dyDescent="0.3">
      <c r="E2009" s="44"/>
    </row>
    <row r="2010" spans="5:5" s="14" customFormat="1" ht="15" customHeight="1" x14ac:dyDescent="0.3">
      <c r="E2010" s="44"/>
    </row>
    <row r="2011" spans="5:5" s="14" customFormat="1" ht="15" customHeight="1" x14ac:dyDescent="0.3">
      <c r="E2011" s="44"/>
    </row>
    <row r="2012" spans="5:5" s="14" customFormat="1" ht="15" customHeight="1" x14ac:dyDescent="0.3">
      <c r="E2012" s="44"/>
    </row>
    <row r="2013" spans="5:5" s="14" customFormat="1" ht="15" customHeight="1" x14ac:dyDescent="0.3">
      <c r="E2013" s="44"/>
    </row>
    <row r="2014" spans="5:5" s="14" customFormat="1" ht="15" customHeight="1" x14ac:dyDescent="0.3">
      <c r="E2014" s="44"/>
    </row>
    <row r="2015" spans="5:5" s="14" customFormat="1" ht="15" customHeight="1" x14ac:dyDescent="0.3">
      <c r="E2015" s="44"/>
    </row>
    <row r="2016" spans="5:5" s="14" customFormat="1" ht="15" customHeight="1" x14ac:dyDescent="0.3">
      <c r="E2016" s="44"/>
    </row>
    <row r="2017" spans="5:5" s="14" customFormat="1" ht="15" customHeight="1" x14ac:dyDescent="0.3">
      <c r="E2017" s="44"/>
    </row>
    <row r="2018" spans="5:5" s="14" customFormat="1" ht="15" customHeight="1" x14ac:dyDescent="0.3">
      <c r="E2018" s="44"/>
    </row>
    <row r="2019" spans="5:5" s="14" customFormat="1" ht="15" customHeight="1" x14ac:dyDescent="0.3">
      <c r="E2019" s="44"/>
    </row>
    <row r="2020" spans="5:5" s="14" customFormat="1" ht="15" customHeight="1" x14ac:dyDescent="0.3">
      <c r="E2020" s="44"/>
    </row>
    <row r="2021" spans="5:5" s="14" customFormat="1" ht="15" customHeight="1" x14ac:dyDescent="0.3">
      <c r="E2021" s="44"/>
    </row>
    <row r="2022" spans="5:5" s="14" customFormat="1" ht="15" customHeight="1" x14ac:dyDescent="0.3">
      <c r="E2022" s="44"/>
    </row>
    <row r="2023" spans="5:5" s="14" customFormat="1" ht="15" customHeight="1" x14ac:dyDescent="0.3">
      <c r="E2023" s="44"/>
    </row>
    <row r="2024" spans="5:5" s="14" customFormat="1" ht="15" customHeight="1" x14ac:dyDescent="0.3">
      <c r="E2024" s="44"/>
    </row>
    <row r="2025" spans="5:5" s="14" customFormat="1" ht="15" customHeight="1" x14ac:dyDescent="0.3">
      <c r="E2025" s="44"/>
    </row>
    <row r="2026" spans="5:5" s="14" customFormat="1" ht="15" customHeight="1" x14ac:dyDescent="0.3">
      <c r="E2026" s="44"/>
    </row>
    <row r="2027" spans="5:5" s="14" customFormat="1" ht="15" customHeight="1" x14ac:dyDescent="0.3">
      <c r="E2027" s="44"/>
    </row>
    <row r="2028" spans="5:5" s="14" customFormat="1" ht="15" customHeight="1" x14ac:dyDescent="0.3">
      <c r="E2028" s="44"/>
    </row>
    <row r="2029" spans="5:5" s="14" customFormat="1" ht="15" customHeight="1" x14ac:dyDescent="0.3">
      <c r="E2029" s="44"/>
    </row>
    <row r="2030" spans="5:5" s="14" customFormat="1" ht="15" customHeight="1" x14ac:dyDescent="0.3">
      <c r="E2030" s="44"/>
    </row>
    <row r="2031" spans="5:5" s="14" customFormat="1" ht="15" customHeight="1" x14ac:dyDescent="0.3">
      <c r="E2031" s="44"/>
    </row>
    <row r="2032" spans="5:5" s="14" customFormat="1" ht="15" customHeight="1" x14ac:dyDescent="0.3">
      <c r="E2032" s="44"/>
    </row>
    <row r="2033" spans="5:5" s="14" customFormat="1" ht="15" customHeight="1" x14ac:dyDescent="0.3">
      <c r="E2033" s="44"/>
    </row>
    <row r="2034" spans="5:5" s="14" customFormat="1" ht="15" customHeight="1" x14ac:dyDescent="0.3">
      <c r="E2034" s="44"/>
    </row>
    <row r="2035" spans="5:5" s="14" customFormat="1" ht="15" customHeight="1" x14ac:dyDescent="0.3">
      <c r="E2035" s="44"/>
    </row>
    <row r="2036" spans="5:5" s="14" customFormat="1" ht="15" customHeight="1" x14ac:dyDescent="0.3">
      <c r="E2036" s="44"/>
    </row>
    <row r="2037" spans="5:5" s="14" customFormat="1" ht="15" customHeight="1" x14ac:dyDescent="0.3">
      <c r="E2037" s="44"/>
    </row>
    <row r="2038" spans="5:5" s="14" customFormat="1" ht="15" customHeight="1" x14ac:dyDescent="0.3">
      <c r="E2038" s="44"/>
    </row>
    <row r="2039" spans="5:5" s="14" customFormat="1" ht="15" customHeight="1" x14ac:dyDescent="0.3">
      <c r="E2039" s="44"/>
    </row>
    <row r="2040" spans="5:5" s="14" customFormat="1" ht="15" customHeight="1" x14ac:dyDescent="0.3">
      <c r="E2040" s="44"/>
    </row>
    <row r="2041" spans="5:5" s="14" customFormat="1" ht="15" customHeight="1" x14ac:dyDescent="0.3">
      <c r="E2041" s="44"/>
    </row>
    <row r="2042" spans="5:5" s="14" customFormat="1" ht="15" customHeight="1" x14ac:dyDescent="0.3">
      <c r="E2042" s="44"/>
    </row>
    <row r="2043" spans="5:5" s="14" customFormat="1" ht="15" customHeight="1" x14ac:dyDescent="0.3">
      <c r="E2043" s="44"/>
    </row>
    <row r="2044" spans="5:5" s="14" customFormat="1" ht="15" customHeight="1" x14ac:dyDescent="0.3">
      <c r="E2044" s="44"/>
    </row>
    <row r="2045" spans="5:5" s="14" customFormat="1" ht="15" customHeight="1" x14ac:dyDescent="0.3">
      <c r="E2045" s="44"/>
    </row>
    <row r="2046" spans="5:5" s="14" customFormat="1" ht="15" customHeight="1" x14ac:dyDescent="0.3">
      <c r="E2046" s="44"/>
    </row>
    <row r="2047" spans="5:5" s="14" customFormat="1" ht="15" customHeight="1" x14ac:dyDescent="0.3">
      <c r="E2047" s="44"/>
    </row>
    <row r="2048" spans="5:5" s="14" customFormat="1" ht="15" customHeight="1" x14ac:dyDescent="0.3">
      <c r="E2048" s="44"/>
    </row>
    <row r="2049" spans="5:5" s="14" customFormat="1" ht="15" customHeight="1" x14ac:dyDescent="0.3">
      <c r="E2049" s="44"/>
    </row>
    <row r="2050" spans="5:5" s="14" customFormat="1" ht="15" customHeight="1" x14ac:dyDescent="0.3">
      <c r="E2050" s="44"/>
    </row>
    <row r="2051" spans="5:5" s="14" customFormat="1" ht="15" customHeight="1" x14ac:dyDescent="0.3">
      <c r="E2051" s="44"/>
    </row>
    <row r="2052" spans="5:5" s="14" customFormat="1" ht="15" customHeight="1" x14ac:dyDescent="0.3">
      <c r="E2052" s="44"/>
    </row>
    <row r="2053" spans="5:5" s="14" customFormat="1" ht="15" customHeight="1" x14ac:dyDescent="0.3">
      <c r="E2053" s="44"/>
    </row>
    <row r="2054" spans="5:5" s="14" customFormat="1" ht="15" customHeight="1" x14ac:dyDescent="0.3">
      <c r="E2054" s="44"/>
    </row>
    <row r="2055" spans="5:5" s="14" customFormat="1" ht="15" customHeight="1" x14ac:dyDescent="0.3">
      <c r="E2055" s="44"/>
    </row>
    <row r="2056" spans="5:5" s="14" customFormat="1" ht="15" customHeight="1" x14ac:dyDescent="0.3">
      <c r="E2056" s="44"/>
    </row>
    <row r="2057" spans="5:5" s="14" customFormat="1" ht="15" customHeight="1" x14ac:dyDescent="0.3">
      <c r="E2057" s="44"/>
    </row>
    <row r="2058" spans="5:5" s="14" customFormat="1" ht="15" customHeight="1" x14ac:dyDescent="0.3">
      <c r="E2058" s="44"/>
    </row>
    <row r="2059" spans="5:5" s="14" customFormat="1" ht="15" customHeight="1" x14ac:dyDescent="0.3">
      <c r="E2059" s="44"/>
    </row>
    <row r="2060" spans="5:5" s="14" customFormat="1" ht="15" customHeight="1" x14ac:dyDescent="0.3">
      <c r="E2060" s="44"/>
    </row>
    <row r="2061" spans="5:5" s="14" customFormat="1" ht="15" customHeight="1" x14ac:dyDescent="0.3">
      <c r="E2061" s="44"/>
    </row>
    <row r="2062" spans="5:5" s="14" customFormat="1" ht="15" customHeight="1" x14ac:dyDescent="0.3">
      <c r="E2062" s="44"/>
    </row>
    <row r="2063" spans="5:5" s="14" customFormat="1" ht="15" customHeight="1" x14ac:dyDescent="0.3">
      <c r="E2063" s="44"/>
    </row>
    <row r="2064" spans="5:5" s="14" customFormat="1" ht="15" customHeight="1" x14ac:dyDescent="0.3">
      <c r="E2064" s="44"/>
    </row>
    <row r="2065" spans="5:5" s="14" customFormat="1" ht="15" customHeight="1" x14ac:dyDescent="0.3">
      <c r="E2065" s="44"/>
    </row>
    <row r="2066" spans="5:5" s="14" customFormat="1" ht="15" customHeight="1" x14ac:dyDescent="0.3">
      <c r="E2066" s="44"/>
    </row>
    <row r="2067" spans="5:5" s="14" customFormat="1" ht="15" customHeight="1" x14ac:dyDescent="0.3">
      <c r="E2067" s="44"/>
    </row>
    <row r="2068" spans="5:5" s="14" customFormat="1" ht="15" customHeight="1" x14ac:dyDescent="0.3">
      <c r="E2068" s="44"/>
    </row>
    <row r="2069" spans="5:5" s="14" customFormat="1" ht="15" customHeight="1" x14ac:dyDescent="0.3">
      <c r="E2069" s="44"/>
    </row>
    <row r="2070" spans="5:5" s="14" customFormat="1" ht="15" customHeight="1" x14ac:dyDescent="0.3">
      <c r="E2070" s="44"/>
    </row>
    <row r="2071" spans="5:5" s="14" customFormat="1" ht="15" customHeight="1" x14ac:dyDescent="0.3">
      <c r="E2071" s="44"/>
    </row>
    <row r="2072" spans="5:5" s="14" customFormat="1" ht="15" customHeight="1" x14ac:dyDescent="0.3">
      <c r="E2072" s="44"/>
    </row>
    <row r="2073" spans="5:5" s="14" customFormat="1" ht="15" customHeight="1" x14ac:dyDescent="0.3">
      <c r="E2073" s="44"/>
    </row>
    <row r="2074" spans="5:5" s="14" customFormat="1" ht="15" customHeight="1" x14ac:dyDescent="0.3">
      <c r="E2074" s="44"/>
    </row>
    <row r="2075" spans="5:5" s="14" customFormat="1" ht="15" customHeight="1" x14ac:dyDescent="0.3">
      <c r="E2075" s="44"/>
    </row>
    <row r="2076" spans="5:5" s="14" customFormat="1" ht="15" customHeight="1" x14ac:dyDescent="0.3">
      <c r="E2076" s="44"/>
    </row>
    <row r="2077" spans="5:5" s="14" customFormat="1" ht="15" customHeight="1" x14ac:dyDescent="0.3">
      <c r="E2077" s="44"/>
    </row>
    <row r="2078" spans="5:5" s="14" customFormat="1" ht="15" customHeight="1" x14ac:dyDescent="0.3">
      <c r="E2078" s="44"/>
    </row>
    <row r="2079" spans="5:5" s="14" customFormat="1" ht="15" customHeight="1" x14ac:dyDescent="0.3">
      <c r="E2079" s="44"/>
    </row>
    <row r="2080" spans="5:5" s="14" customFormat="1" ht="15" customHeight="1" x14ac:dyDescent="0.3">
      <c r="E2080" s="44"/>
    </row>
    <row r="2081" spans="5:5" s="14" customFormat="1" ht="15" customHeight="1" x14ac:dyDescent="0.3">
      <c r="E2081" s="44"/>
    </row>
    <row r="2082" spans="5:5" s="14" customFormat="1" ht="15" customHeight="1" x14ac:dyDescent="0.3">
      <c r="E2082" s="44"/>
    </row>
    <row r="2083" spans="5:5" s="14" customFormat="1" ht="15" customHeight="1" x14ac:dyDescent="0.3">
      <c r="E2083" s="44"/>
    </row>
    <row r="2084" spans="5:5" s="14" customFormat="1" ht="15" customHeight="1" x14ac:dyDescent="0.3">
      <c r="E2084" s="44"/>
    </row>
    <row r="2085" spans="5:5" s="14" customFormat="1" ht="15" customHeight="1" x14ac:dyDescent="0.3">
      <c r="E2085" s="44"/>
    </row>
    <row r="2086" spans="5:5" s="14" customFormat="1" ht="15" customHeight="1" x14ac:dyDescent="0.3">
      <c r="E2086" s="44"/>
    </row>
    <row r="2087" spans="5:5" s="14" customFormat="1" ht="15" customHeight="1" x14ac:dyDescent="0.3">
      <c r="E2087" s="44"/>
    </row>
    <row r="2088" spans="5:5" s="14" customFormat="1" ht="15" customHeight="1" x14ac:dyDescent="0.3">
      <c r="E2088" s="44"/>
    </row>
    <row r="2089" spans="5:5" s="14" customFormat="1" ht="15" customHeight="1" x14ac:dyDescent="0.3">
      <c r="E2089" s="44"/>
    </row>
    <row r="2090" spans="5:5" s="14" customFormat="1" ht="15" customHeight="1" x14ac:dyDescent="0.3">
      <c r="E2090" s="44"/>
    </row>
    <row r="2091" spans="5:5" s="14" customFormat="1" ht="15" customHeight="1" x14ac:dyDescent="0.3">
      <c r="E2091" s="44"/>
    </row>
    <row r="2092" spans="5:5" s="14" customFormat="1" ht="15" customHeight="1" x14ac:dyDescent="0.3">
      <c r="E2092" s="44"/>
    </row>
    <row r="2093" spans="5:5" s="14" customFormat="1" ht="15" customHeight="1" x14ac:dyDescent="0.3">
      <c r="E2093" s="44"/>
    </row>
    <row r="2094" spans="5:5" s="14" customFormat="1" ht="15" customHeight="1" x14ac:dyDescent="0.3">
      <c r="E2094" s="44"/>
    </row>
    <row r="2095" spans="5:5" s="14" customFormat="1" ht="15" customHeight="1" x14ac:dyDescent="0.3">
      <c r="E2095" s="44"/>
    </row>
    <row r="2096" spans="5:5" s="14" customFormat="1" ht="15" customHeight="1" x14ac:dyDescent="0.3">
      <c r="E2096" s="44"/>
    </row>
    <row r="2097" spans="5:5" s="14" customFormat="1" ht="15" customHeight="1" x14ac:dyDescent="0.3">
      <c r="E2097" s="44"/>
    </row>
    <row r="2098" spans="5:5" s="14" customFormat="1" ht="15" customHeight="1" x14ac:dyDescent="0.3">
      <c r="E2098" s="44"/>
    </row>
    <row r="2099" spans="5:5" s="14" customFormat="1" ht="15" customHeight="1" x14ac:dyDescent="0.3">
      <c r="E2099" s="44"/>
    </row>
    <row r="2100" spans="5:5" s="14" customFormat="1" ht="15" customHeight="1" x14ac:dyDescent="0.3">
      <c r="E2100" s="44"/>
    </row>
    <row r="2101" spans="5:5" s="14" customFormat="1" ht="15" customHeight="1" x14ac:dyDescent="0.3">
      <c r="E2101" s="44"/>
    </row>
    <row r="2102" spans="5:5" s="14" customFormat="1" ht="15" customHeight="1" x14ac:dyDescent="0.3">
      <c r="E2102" s="44"/>
    </row>
    <row r="2103" spans="5:5" s="14" customFormat="1" ht="15" customHeight="1" x14ac:dyDescent="0.3">
      <c r="E2103" s="44"/>
    </row>
    <row r="2104" spans="5:5" s="14" customFormat="1" ht="15" customHeight="1" x14ac:dyDescent="0.3">
      <c r="E2104" s="44"/>
    </row>
    <row r="2105" spans="5:5" s="14" customFormat="1" ht="15" customHeight="1" x14ac:dyDescent="0.3">
      <c r="E2105" s="44"/>
    </row>
    <row r="2106" spans="5:5" s="14" customFormat="1" ht="15" customHeight="1" x14ac:dyDescent="0.3">
      <c r="E2106" s="44"/>
    </row>
    <row r="2107" spans="5:5" s="14" customFormat="1" ht="15" customHeight="1" x14ac:dyDescent="0.3">
      <c r="E2107" s="44"/>
    </row>
    <row r="2108" spans="5:5" s="14" customFormat="1" ht="15" customHeight="1" x14ac:dyDescent="0.3">
      <c r="E2108" s="44"/>
    </row>
    <row r="2109" spans="5:5" s="14" customFormat="1" ht="15" customHeight="1" x14ac:dyDescent="0.3">
      <c r="E2109" s="44"/>
    </row>
    <row r="2110" spans="5:5" s="14" customFormat="1" ht="15" customHeight="1" x14ac:dyDescent="0.3">
      <c r="E2110" s="44"/>
    </row>
    <row r="2111" spans="5:5" s="14" customFormat="1" ht="15" customHeight="1" x14ac:dyDescent="0.3">
      <c r="E2111" s="44"/>
    </row>
    <row r="2112" spans="5:5" s="14" customFormat="1" ht="15" customHeight="1" x14ac:dyDescent="0.3">
      <c r="E2112" s="44"/>
    </row>
    <row r="2113" spans="5:5" s="14" customFormat="1" ht="15" customHeight="1" x14ac:dyDescent="0.3">
      <c r="E2113" s="44"/>
    </row>
    <row r="2114" spans="5:5" s="14" customFormat="1" ht="15" customHeight="1" x14ac:dyDescent="0.3">
      <c r="E2114" s="44"/>
    </row>
    <row r="2115" spans="5:5" s="14" customFormat="1" ht="15" customHeight="1" x14ac:dyDescent="0.3">
      <c r="E2115" s="44"/>
    </row>
    <row r="2116" spans="5:5" s="14" customFormat="1" ht="15" customHeight="1" x14ac:dyDescent="0.3">
      <c r="E2116" s="44"/>
    </row>
    <row r="2117" spans="5:5" s="14" customFormat="1" ht="15" customHeight="1" x14ac:dyDescent="0.3">
      <c r="E2117" s="44"/>
    </row>
    <row r="2118" spans="5:5" s="14" customFormat="1" ht="15" customHeight="1" x14ac:dyDescent="0.3">
      <c r="E2118" s="44"/>
    </row>
    <row r="2119" spans="5:5" s="14" customFormat="1" ht="15" customHeight="1" x14ac:dyDescent="0.3">
      <c r="E2119" s="44"/>
    </row>
    <row r="2120" spans="5:5" s="14" customFormat="1" ht="15" customHeight="1" x14ac:dyDescent="0.3">
      <c r="E2120" s="44"/>
    </row>
    <row r="2121" spans="5:5" s="14" customFormat="1" ht="15" customHeight="1" x14ac:dyDescent="0.3">
      <c r="E2121" s="44"/>
    </row>
    <row r="2122" spans="5:5" s="14" customFormat="1" ht="15" customHeight="1" x14ac:dyDescent="0.3">
      <c r="E2122" s="44"/>
    </row>
    <row r="2123" spans="5:5" s="14" customFormat="1" ht="15" customHeight="1" x14ac:dyDescent="0.3">
      <c r="E2123" s="44"/>
    </row>
    <row r="2124" spans="5:5" s="14" customFormat="1" ht="15" customHeight="1" x14ac:dyDescent="0.3">
      <c r="E2124" s="44"/>
    </row>
    <row r="2125" spans="5:5" s="14" customFormat="1" ht="15" customHeight="1" x14ac:dyDescent="0.3">
      <c r="E2125" s="44"/>
    </row>
    <row r="2126" spans="5:5" s="14" customFormat="1" ht="15" customHeight="1" x14ac:dyDescent="0.3">
      <c r="E2126" s="44"/>
    </row>
    <row r="2127" spans="5:5" s="14" customFormat="1" ht="15" customHeight="1" x14ac:dyDescent="0.3">
      <c r="E2127" s="44"/>
    </row>
    <row r="2128" spans="5:5" s="14" customFormat="1" ht="15" customHeight="1" x14ac:dyDescent="0.3">
      <c r="E2128" s="44"/>
    </row>
    <row r="2129" spans="5:5" s="14" customFormat="1" ht="15" customHeight="1" x14ac:dyDescent="0.3">
      <c r="E2129" s="44"/>
    </row>
    <row r="2130" spans="5:5" s="14" customFormat="1" ht="15" customHeight="1" x14ac:dyDescent="0.3">
      <c r="E2130" s="44"/>
    </row>
    <row r="2131" spans="5:5" s="14" customFormat="1" ht="15" customHeight="1" x14ac:dyDescent="0.3">
      <c r="E2131" s="44"/>
    </row>
    <row r="2132" spans="5:5" s="14" customFormat="1" ht="15" customHeight="1" x14ac:dyDescent="0.3">
      <c r="E2132" s="44"/>
    </row>
    <row r="2133" spans="5:5" s="14" customFormat="1" ht="15" customHeight="1" x14ac:dyDescent="0.3">
      <c r="E2133" s="44"/>
    </row>
    <row r="2134" spans="5:5" s="14" customFormat="1" ht="15" customHeight="1" x14ac:dyDescent="0.3">
      <c r="E2134" s="44"/>
    </row>
    <row r="2135" spans="5:5" s="14" customFormat="1" ht="15" customHeight="1" x14ac:dyDescent="0.3">
      <c r="E2135" s="44"/>
    </row>
    <row r="2136" spans="5:5" s="14" customFormat="1" ht="15" customHeight="1" x14ac:dyDescent="0.3">
      <c r="E2136" s="44"/>
    </row>
    <row r="2137" spans="5:5" s="14" customFormat="1" ht="15" customHeight="1" x14ac:dyDescent="0.3">
      <c r="E2137" s="44"/>
    </row>
    <row r="2138" spans="5:5" s="14" customFormat="1" ht="15" customHeight="1" x14ac:dyDescent="0.3">
      <c r="E2138" s="44"/>
    </row>
    <row r="2139" spans="5:5" s="14" customFormat="1" ht="15" customHeight="1" x14ac:dyDescent="0.3">
      <c r="E2139" s="44"/>
    </row>
    <row r="2140" spans="5:5" s="14" customFormat="1" ht="15" customHeight="1" x14ac:dyDescent="0.3">
      <c r="E2140" s="44"/>
    </row>
    <row r="2141" spans="5:5" s="14" customFormat="1" ht="15" customHeight="1" x14ac:dyDescent="0.3">
      <c r="E2141" s="44"/>
    </row>
    <row r="2142" spans="5:5" s="14" customFormat="1" ht="15" customHeight="1" x14ac:dyDescent="0.3">
      <c r="E2142" s="44"/>
    </row>
    <row r="2143" spans="5:5" s="14" customFormat="1" ht="15" customHeight="1" x14ac:dyDescent="0.3">
      <c r="E2143" s="44"/>
    </row>
    <row r="2144" spans="5:5" s="14" customFormat="1" ht="15" customHeight="1" x14ac:dyDescent="0.3">
      <c r="E2144" s="44"/>
    </row>
    <row r="2145" spans="5:5" s="14" customFormat="1" ht="15" customHeight="1" x14ac:dyDescent="0.3">
      <c r="E2145" s="44"/>
    </row>
    <row r="2146" spans="5:5" s="14" customFormat="1" ht="15" customHeight="1" x14ac:dyDescent="0.3">
      <c r="E2146" s="44"/>
    </row>
    <row r="2147" spans="5:5" s="14" customFormat="1" ht="15" customHeight="1" x14ac:dyDescent="0.3">
      <c r="E2147" s="44"/>
    </row>
    <row r="2148" spans="5:5" s="14" customFormat="1" ht="15" customHeight="1" x14ac:dyDescent="0.3">
      <c r="E2148" s="44"/>
    </row>
    <row r="2149" spans="5:5" s="14" customFormat="1" ht="15" customHeight="1" x14ac:dyDescent="0.3">
      <c r="E2149" s="44"/>
    </row>
    <row r="2150" spans="5:5" s="14" customFormat="1" ht="15" customHeight="1" x14ac:dyDescent="0.3">
      <c r="E2150" s="44"/>
    </row>
    <row r="2151" spans="5:5" s="14" customFormat="1" ht="15" customHeight="1" x14ac:dyDescent="0.3">
      <c r="E2151" s="44"/>
    </row>
    <row r="2152" spans="5:5" s="14" customFormat="1" ht="15" customHeight="1" x14ac:dyDescent="0.3">
      <c r="E2152" s="44"/>
    </row>
    <row r="2153" spans="5:5" s="14" customFormat="1" ht="15" customHeight="1" x14ac:dyDescent="0.3">
      <c r="E2153" s="44"/>
    </row>
    <row r="2154" spans="5:5" s="14" customFormat="1" ht="15" customHeight="1" x14ac:dyDescent="0.3">
      <c r="E2154" s="44"/>
    </row>
    <row r="2155" spans="5:5" s="14" customFormat="1" ht="15" customHeight="1" x14ac:dyDescent="0.3">
      <c r="E2155" s="44"/>
    </row>
    <row r="2156" spans="5:5" s="14" customFormat="1" ht="15" customHeight="1" x14ac:dyDescent="0.3">
      <c r="E2156" s="44"/>
    </row>
    <row r="2157" spans="5:5" s="14" customFormat="1" ht="15" customHeight="1" x14ac:dyDescent="0.3">
      <c r="E2157" s="44"/>
    </row>
    <row r="2158" spans="5:5" s="14" customFormat="1" ht="15" customHeight="1" x14ac:dyDescent="0.3">
      <c r="E2158" s="44"/>
    </row>
    <row r="2159" spans="5:5" s="14" customFormat="1" ht="15" customHeight="1" x14ac:dyDescent="0.3">
      <c r="E2159" s="44"/>
    </row>
    <row r="2160" spans="5:5" s="14" customFormat="1" ht="15" customHeight="1" x14ac:dyDescent="0.3">
      <c r="E2160" s="44"/>
    </row>
    <row r="2161" spans="5:5" s="14" customFormat="1" ht="15" customHeight="1" x14ac:dyDescent="0.3">
      <c r="E2161" s="44"/>
    </row>
    <row r="2162" spans="5:5" s="14" customFormat="1" ht="15" customHeight="1" x14ac:dyDescent="0.3">
      <c r="E2162" s="44"/>
    </row>
    <row r="2163" spans="5:5" s="14" customFormat="1" ht="15" customHeight="1" x14ac:dyDescent="0.3">
      <c r="E2163" s="44"/>
    </row>
    <row r="2164" spans="5:5" s="14" customFormat="1" ht="15" customHeight="1" x14ac:dyDescent="0.3">
      <c r="E2164" s="44"/>
    </row>
    <row r="2165" spans="5:5" s="14" customFormat="1" ht="15" customHeight="1" x14ac:dyDescent="0.3">
      <c r="E2165" s="44"/>
    </row>
    <row r="2166" spans="5:5" s="14" customFormat="1" ht="15" customHeight="1" x14ac:dyDescent="0.3">
      <c r="E2166" s="44"/>
    </row>
    <row r="2167" spans="5:5" s="14" customFormat="1" ht="15" customHeight="1" x14ac:dyDescent="0.3">
      <c r="E2167" s="44"/>
    </row>
    <row r="2168" spans="5:5" s="14" customFormat="1" ht="15" customHeight="1" x14ac:dyDescent="0.3">
      <c r="E2168" s="44"/>
    </row>
    <row r="2169" spans="5:5" s="14" customFormat="1" ht="15" customHeight="1" x14ac:dyDescent="0.3">
      <c r="E2169" s="44"/>
    </row>
    <row r="2170" spans="5:5" s="14" customFormat="1" ht="15" customHeight="1" x14ac:dyDescent="0.3">
      <c r="E2170" s="44"/>
    </row>
    <row r="2171" spans="5:5" s="14" customFormat="1" ht="15" customHeight="1" x14ac:dyDescent="0.3">
      <c r="E2171" s="44"/>
    </row>
    <row r="2172" spans="5:5" s="14" customFormat="1" ht="15" customHeight="1" x14ac:dyDescent="0.3">
      <c r="E2172" s="44"/>
    </row>
    <row r="2173" spans="5:5" s="14" customFormat="1" ht="15" customHeight="1" x14ac:dyDescent="0.3">
      <c r="E2173" s="44"/>
    </row>
    <row r="2174" spans="5:5" s="14" customFormat="1" ht="15" customHeight="1" x14ac:dyDescent="0.3">
      <c r="E2174" s="44"/>
    </row>
    <row r="2175" spans="5:5" s="14" customFormat="1" ht="15" customHeight="1" x14ac:dyDescent="0.3">
      <c r="E2175" s="44"/>
    </row>
    <row r="2176" spans="5:5" s="14" customFormat="1" ht="15" customHeight="1" x14ac:dyDescent="0.3">
      <c r="E2176" s="44"/>
    </row>
    <row r="2177" spans="5:5" s="14" customFormat="1" ht="15" customHeight="1" x14ac:dyDescent="0.3">
      <c r="E2177" s="44"/>
    </row>
    <row r="2178" spans="5:5" s="14" customFormat="1" ht="15" customHeight="1" x14ac:dyDescent="0.3">
      <c r="E2178" s="44"/>
    </row>
    <row r="2179" spans="5:5" s="14" customFormat="1" ht="15" customHeight="1" x14ac:dyDescent="0.3">
      <c r="E2179" s="44"/>
    </row>
    <row r="2180" spans="5:5" s="14" customFormat="1" ht="15" customHeight="1" x14ac:dyDescent="0.3">
      <c r="E2180" s="44"/>
    </row>
    <row r="2181" spans="5:5" s="14" customFormat="1" ht="15" customHeight="1" x14ac:dyDescent="0.3">
      <c r="E2181" s="44"/>
    </row>
    <row r="2182" spans="5:5" s="14" customFormat="1" ht="15" customHeight="1" x14ac:dyDescent="0.3">
      <c r="E2182" s="44"/>
    </row>
    <row r="2183" spans="5:5" s="14" customFormat="1" ht="15" customHeight="1" x14ac:dyDescent="0.3">
      <c r="E2183" s="44"/>
    </row>
    <row r="2184" spans="5:5" s="14" customFormat="1" ht="15" customHeight="1" x14ac:dyDescent="0.3">
      <c r="E2184" s="44"/>
    </row>
    <row r="2185" spans="5:5" s="14" customFormat="1" ht="15" customHeight="1" x14ac:dyDescent="0.3">
      <c r="E2185" s="44"/>
    </row>
    <row r="2186" spans="5:5" s="14" customFormat="1" ht="15" customHeight="1" x14ac:dyDescent="0.3">
      <c r="E2186" s="44"/>
    </row>
    <row r="2187" spans="5:5" s="14" customFormat="1" ht="15" customHeight="1" x14ac:dyDescent="0.3">
      <c r="E2187" s="44"/>
    </row>
    <row r="2188" spans="5:5" s="14" customFormat="1" ht="15" customHeight="1" x14ac:dyDescent="0.3">
      <c r="E2188" s="44"/>
    </row>
    <row r="2189" spans="5:5" s="14" customFormat="1" ht="15" customHeight="1" x14ac:dyDescent="0.3">
      <c r="E2189" s="44"/>
    </row>
    <row r="2190" spans="5:5" s="14" customFormat="1" ht="15" customHeight="1" x14ac:dyDescent="0.3">
      <c r="E2190" s="44"/>
    </row>
    <row r="2191" spans="5:5" s="14" customFormat="1" ht="15" customHeight="1" x14ac:dyDescent="0.3">
      <c r="E2191" s="44"/>
    </row>
    <row r="2192" spans="5:5" s="14" customFormat="1" ht="15" customHeight="1" x14ac:dyDescent="0.3">
      <c r="E2192" s="44"/>
    </row>
    <row r="2193" spans="5:5" s="14" customFormat="1" ht="15" customHeight="1" x14ac:dyDescent="0.3">
      <c r="E2193" s="44"/>
    </row>
    <row r="2194" spans="5:5" s="14" customFormat="1" ht="15" customHeight="1" x14ac:dyDescent="0.3">
      <c r="E2194" s="44"/>
    </row>
    <row r="2195" spans="5:5" s="14" customFormat="1" ht="15" customHeight="1" x14ac:dyDescent="0.3">
      <c r="E2195" s="44"/>
    </row>
    <row r="2196" spans="5:5" s="14" customFormat="1" ht="15" customHeight="1" x14ac:dyDescent="0.3">
      <c r="E2196" s="44"/>
    </row>
    <row r="2197" spans="5:5" s="14" customFormat="1" ht="15" customHeight="1" x14ac:dyDescent="0.3">
      <c r="E2197" s="44"/>
    </row>
    <row r="2198" spans="5:5" s="14" customFormat="1" ht="15" customHeight="1" x14ac:dyDescent="0.3">
      <c r="E2198" s="44"/>
    </row>
    <row r="2199" spans="5:5" s="14" customFormat="1" ht="15" customHeight="1" x14ac:dyDescent="0.3">
      <c r="E2199" s="44"/>
    </row>
    <row r="2200" spans="5:5" s="14" customFormat="1" ht="15" customHeight="1" x14ac:dyDescent="0.3">
      <c r="E2200" s="44"/>
    </row>
    <row r="2201" spans="5:5" s="14" customFormat="1" ht="15" customHeight="1" x14ac:dyDescent="0.3">
      <c r="E2201" s="44"/>
    </row>
    <row r="2202" spans="5:5" s="14" customFormat="1" ht="15" customHeight="1" x14ac:dyDescent="0.3">
      <c r="E2202" s="44"/>
    </row>
    <row r="2203" spans="5:5" s="14" customFormat="1" ht="15" customHeight="1" x14ac:dyDescent="0.3">
      <c r="E2203" s="44"/>
    </row>
    <row r="2204" spans="5:5" s="14" customFormat="1" ht="15" customHeight="1" x14ac:dyDescent="0.3">
      <c r="E2204" s="44"/>
    </row>
    <row r="2205" spans="5:5" s="14" customFormat="1" ht="15" customHeight="1" x14ac:dyDescent="0.3">
      <c r="E2205" s="44"/>
    </row>
    <row r="2206" spans="5:5" s="14" customFormat="1" ht="15" customHeight="1" x14ac:dyDescent="0.3">
      <c r="E2206" s="44"/>
    </row>
    <row r="2207" spans="5:5" s="14" customFormat="1" ht="15" customHeight="1" x14ac:dyDescent="0.3">
      <c r="E2207" s="44"/>
    </row>
    <row r="2208" spans="5:5" s="14" customFormat="1" ht="15" customHeight="1" x14ac:dyDescent="0.3">
      <c r="E2208" s="44"/>
    </row>
    <row r="2209" spans="5:5" s="14" customFormat="1" ht="15" customHeight="1" x14ac:dyDescent="0.3">
      <c r="E2209" s="44"/>
    </row>
    <row r="2210" spans="5:5" s="14" customFormat="1" ht="15" customHeight="1" x14ac:dyDescent="0.3">
      <c r="E2210" s="44"/>
    </row>
    <row r="2211" spans="5:5" s="14" customFormat="1" ht="15" customHeight="1" x14ac:dyDescent="0.3">
      <c r="E2211" s="44"/>
    </row>
    <row r="2212" spans="5:5" s="14" customFormat="1" ht="15" customHeight="1" x14ac:dyDescent="0.3">
      <c r="E2212" s="44"/>
    </row>
    <row r="2213" spans="5:5" s="14" customFormat="1" ht="15" customHeight="1" x14ac:dyDescent="0.3">
      <c r="E2213" s="44"/>
    </row>
    <row r="2214" spans="5:5" s="14" customFormat="1" ht="15" customHeight="1" x14ac:dyDescent="0.3">
      <c r="E2214" s="44"/>
    </row>
    <row r="2215" spans="5:5" s="14" customFormat="1" ht="15" customHeight="1" x14ac:dyDescent="0.3">
      <c r="E2215" s="44"/>
    </row>
    <row r="2216" spans="5:5" s="14" customFormat="1" ht="15" customHeight="1" x14ac:dyDescent="0.3">
      <c r="E2216" s="44"/>
    </row>
    <row r="2217" spans="5:5" s="14" customFormat="1" ht="15" customHeight="1" x14ac:dyDescent="0.3">
      <c r="E2217" s="44"/>
    </row>
    <row r="2218" spans="5:5" s="14" customFormat="1" ht="15" customHeight="1" x14ac:dyDescent="0.3">
      <c r="E2218" s="44"/>
    </row>
    <row r="2219" spans="5:5" s="14" customFormat="1" ht="15" customHeight="1" x14ac:dyDescent="0.3">
      <c r="E2219" s="44"/>
    </row>
    <row r="2220" spans="5:5" s="14" customFormat="1" ht="15" customHeight="1" x14ac:dyDescent="0.3">
      <c r="E2220" s="44"/>
    </row>
    <row r="2221" spans="5:5" s="14" customFormat="1" ht="15" customHeight="1" x14ac:dyDescent="0.3">
      <c r="E2221" s="44"/>
    </row>
    <row r="2222" spans="5:5" s="14" customFormat="1" ht="15" customHeight="1" x14ac:dyDescent="0.3">
      <c r="E2222" s="44"/>
    </row>
    <row r="2223" spans="5:5" s="14" customFormat="1" ht="15" customHeight="1" x14ac:dyDescent="0.3">
      <c r="E2223" s="44"/>
    </row>
    <row r="2224" spans="5:5" s="14" customFormat="1" ht="15" customHeight="1" x14ac:dyDescent="0.3">
      <c r="E2224" s="44"/>
    </row>
    <row r="2225" spans="5:5" s="14" customFormat="1" ht="15" customHeight="1" x14ac:dyDescent="0.3">
      <c r="E2225" s="44"/>
    </row>
    <row r="2226" spans="5:5" s="14" customFormat="1" ht="15" customHeight="1" x14ac:dyDescent="0.3">
      <c r="E2226" s="44"/>
    </row>
    <row r="2227" spans="5:5" s="14" customFormat="1" ht="15" customHeight="1" x14ac:dyDescent="0.3">
      <c r="E2227" s="44"/>
    </row>
    <row r="2228" spans="5:5" s="14" customFormat="1" ht="15" customHeight="1" x14ac:dyDescent="0.3">
      <c r="E2228" s="44"/>
    </row>
    <row r="2229" spans="5:5" s="14" customFormat="1" ht="15" customHeight="1" x14ac:dyDescent="0.3">
      <c r="E2229" s="44"/>
    </row>
    <row r="2230" spans="5:5" s="14" customFormat="1" ht="15" customHeight="1" x14ac:dyDescent="0.3">
      <c r="E2230" s="44"/>
    </row>
    <row r="2231" spans="5:5" s="14" customFormat="1" ht="15" customHeight="1" x14ac:dyDescent="0.3">
      <c r="E2231" s="44"/>
    </row>
    <row r="2232" spans="5:5" s="14" customFormat="1" ht="15" customHeight="1" x14ac:dyDescent="0.3">
      <c r="E2232" s="44"/>
    </row>
    <row r="2233" spans="5:5" s="14" customFormat="1" ht="15" customHeight="1" x14ac:dyDescent="0.3">
      <c r="E2233" s="44"/>
    </row>
    <row r="2234" spans="5:5" s="14" customFormat="1" ht="15" customHeight="1" x14ac:dyDescent="0.3">
      <c r="E2234" s="44"/>
    </row>
    <row r="2235" spans="5:5" s="14" customFormat="1" ht="15" customHeight="1" x14ac:dyDescent="0.3">
      <c r="E2235" s="44"/>
    </row>
    <row r="2236" spans="5:5" s="14" customFormat="1" ht="15" customHeight="1" x14ac:dyDescent="0.3">
      <c r="E2236" s="44"/>
    </row>
    <row r="2237" spans="5:5" s="14" customFormat="1" ht="15" customHeight="1" x14ac:dyDescent="0.3">
      <c r="E2237" s="44"/>
    </row>
    <row r="2238" spans="5:5" s="14" customFormat="1" ht="15" customHeight="1" x14ac:dyDescent="0.3">
      <c r="E2238" s="44"/>
    </row>
    <row r="2239" spans="5:5" s="14" customFormat="1" ht="15" customHeight="1" x14ac:dyDescent="0.3">
      <c r="E2239" s="44"/>
    </row>
    <row r="2240" spans="5:5" s="14" customFormat="1" ht="15" customHeight="1" x14ac:dyDescent="0.3">
      <c r="E2240" s="44"/>
    </row>
    <row r="2241" spans="5:5" s="14" customFormat="1" ht="15" customHeight="1" x14ac:dyDescent="0.3">
      <c r="E2241" s="44"/>
    </row>
    <row r="2242" spans="5:5" s="14" customFormat="1" ht="15" customHeight="1" x14ac:dyDescent="0.3">
      <c r="E2242" s="44"/>
    </row>
    <row r="2243" spans="5:5" s="14" customFormat="1" ht="15" customHeight="1" x14ac:dyDescent="0.3">
      <c r="E2243" s="44"/>
    </row>
    <row r="2244" spans="5:5" s="14" customFormat="1" ht="15" customHeight="1" x14ac:dyDescent="0.3">
      <c r="E2244" s="44"/>
    </row>
    <row r="2245" spans="5:5" s="14" customFormat="1" ht="15" customHeight="1" x14ac:dyDescent="0.3">
      <c r="E2245" s="44"/>
    </row>
    <row r="2246" spans="5:5" s="14" customFormat="1" ht="15" customHeight="1" x14ac:dyDescent="0.3">
      <c r="E2246" s="44"/>
    </row>
    <row r="2247" spans="5:5" s="14" customFormat="1" ht="15" customHeight="1" x14ac:dyDescent="0.3">
      <c r="E2247" s="44"/>
    </row>
    <row r="2248" spans="5:5" s="14" customFormat="1" ht="15" customHeight="1" x14ac:dyDescent="0.3">
      <c r="E2248" s="44"/>
    </row>
    <row r="2249" spans="5:5" s="14" customFormat="1" ht="15" customHeight="1" x14ac:dyDescent="0.3">
      <c r="E2249" s="44"/>
    </row>
    <row r="2250" spans="5:5" s="14" customFormat="1" ht="15" customHeight="1" x14ac:dyDescent="0.3">
      <c r="E2250" s="44"/>
    </row>
    <row r="2251" spans="5:5" s="14" customFormat="1" ht="15" customHeight="1" x14ac:dyDescent="0.3">
      <c r="E2251" s="44"/>
    </row>
    <row r="2252" spans="5:5" s="14" customFormat="1" ht="15" customHeight="1" x14ac:dyDescent="0.3">
      <c r="E2252" s="44"/>
    </row>
    <row r="2253" spans="5:5" s="14" customFormat="1" ht="15" customHeight="1" x14ac:dyDescent="0.3">
      <c r="E2253" s="44"/>
    </row>
    <row r="2254" spans="5:5" s="14" customFormat="1" ht="15" customHeight="1" x14ac:dyDescent="0.3">
      <c r="E2254" s="44"/>
    </row>
    <row r="2255" spans="5:5" s="14" customFormat="1" ht="15" customHeight="1" x14ac:dyDescent="0.3">
      <c r="E2255" s="44"/>
    </row>
    <row r="2256" spans="5:5" s="14" customFormat="1" ht="15" customHeight="1" x14ac:dyDescent="0.3">
      <c r="E2256" s="44"/>
    </row>
    <row r="2257" spans="5:5" s="14" customFormat="1" ht="15" customHeight="1" x14ac:dyDescent="0.3">
      <c r="E2257" s="44"/>
    </row>
    <row r="2258" spans="5:5" s="14" customFormat="1" ht="15" customHeight="1" x14ac:dyDescent="0.3">
      <c r="E2258" s="44"/>
    </row>
    <row r="2259" spans="5:5" s="14" customFormat="1" ht="15" customHeight="1" x14ac:dyDescent="0.3">
      <c r="E2259" s="44"/>
    </row>
    <row r="2260" spans="5:5" s="14" customFormat="1" ht="15" customHeight="1" x14ac:dyDescent="0.3">
      <c r="E2260" s="44"/>
    </row>
    <row r="2261" spans="5:5" s="14" customFormat="1" ht="15" customHeight="1" x14ac:dyDescent="0.3">
      <c r="E2261" s="44"/>
    </row>
  </sheetData>
  <sheetProtection password="8397" sheet="1" insertHyperlinks="0"/>
  <pageMargins left="0.7" right="0.7" top="0.75" bottom="0.75" header="0.3" footer="0.3"/>
  <pageSetup scale="63"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7"/>
  <sheetViews>
    <sheetView showGridLines="0" workbookViewId="0"/>
  </sheetViews>
  <sheetFormatPr defaultColWidth="9.1796875" defaultRowHeight="15" customHeight="1" x14ac:dyDescent="0.35"/>
  <cols>
    <col min="1" max="1" width="1.81640625" style="18" customWidth="1"/>
    <col min="2" max="2" width="9.1796875" style="18"/>
    <col min="3" max="8" width="15.81640625" style="18" customWidth="1"/>
    <col min="9" max="16384" width="9.1796875" style="18"/>
  </cols>
  <sheetData>
    <row r="1" spans="1:8" ht="15" customHeight="1" x14ac:dyDescent="0.35">
      <c r="A1" s="48"/>
      <c r="B1" s="52"/>
      <c r="C1" s="48"/>
      <c r="D1" s="48"/>
      <c r="E1" s="48"/>
      <c r="F1" s="48"/>
      <c r="G1" s="48"/>
    </row>
    <row r="2" spans="1:8" ht="15" customHeight="1" x14ac:dyDescent="0.35">
      <c r="A2" s="48"/>
      <c r="B2" s="48"/>
      <c r="C2" s="48"/>
      <c r="D2" s="48"/>
      <c r="E2" s="48"/>
      <c r="F2" s="48"/>
      <c r="G2" s="48"/>
    </row>
    <row r="3" spans="1:8" ht="8.15" customHeight="1" x14ac:dyDescent="0.35">
      <c r="A3" s="48"/>
      <c r="B3" s="48"/>
      <c r="C3" s="48"/>
      <c r="D3" s="48"/>
      <c r="E3" s="48"/>
      <c r="F3" s="48"/>
      <c r="G3" s="48"/>
    </row>
    <row r="4" spans="1:8" ht="15" customHeight="1" x14ac:dyDescent="0.35">
      <c r="A4" s="48"/>
      <c r="B4" s="80" t="str">
        <f>HYPERLINK("#"&amp;"Índice!B7",Índice!B7)</f>
        <v>Índice</v>
      </c>
      <c r="C4" s="80" t="str">
        <f>HYPERLINK("#"&amp;"Contents!B7",Contents!B7)</f>
        <v>Contents</v>
      </c>
      <c r="D4" s="48"/>
      <c r="E4" s="48"/>
      <c r="F4" s="48"/>
      <c r="G4" s="48"/>
    </row>
    <row r="5" spans="1:8" ht="8.15" customHeight="1" x14ac:dyDescent="0.35">
      <c r="A5" s="49"/>
      <c r="B5" s="49"/>
      <c r="C5" s="56"/>
      <c r="D5" s="56"/>
      <c r="E5" s="49"/>
      <c r="F5" s="49"/>
      <c r="G5" s="49"/>
    </row>
    <row r="6" spans="1:8" ht="15" customHeight="1" x14ac:dyDescent="0.35">
      <c r="A6" s="53"/>
      <c r="B6" s="75" t="str">
        <f>Índice!B5</f>
        <v>Relatório de Estabilidade Financeira - junho 2022</v>
      </c>
      <c r="C6" s="57"/>
      <c r="D6" s="58"/>
      <c r="E6" s="53"/>
      <c r="F6" s="53"/>
      <c r="G6" s="53"/>
    </row>
    <row r="7" spans="1:8" ht="15" customHeight="1" x14ac:dyDescent="0.35">
      <c r="A7" s="53"/>
      <c r="B7" s="76" t="str">
        <f>Contents!B5</f>
        <v>Financial Stability Report - June 2022</v>
      </c>
      <c r="C7" s="57"/>
      <c r="D7" s="58"/>
      <c r="E7" s="53"/>
      <c r="F7" s="53"/>
      <c r="G7" s="53"/>
    </row>
    <row r="8" spans="1:8" ht="8.15" customHeight="1" x14ac:dyDescent="0.35">
      <c r="A8" s="53"/>
      <c r="B8" s="59"/>
      <c r="C8" s="57"/>
      <c r="D8" s="58"/>
      <c r="E8" s="53"/>
      <c r="F8" s="53"/>
      <c r="G8" s="53"/>
    </row>
    <row r="9" spans="1:8" ht="15" customHeight="1" x14ac:dyDescent="0.35">
      <c r="A9" s="53"/>
      <c r="B9" s="75" t="str">
        <f>Índice!B9</f>
        <v>1. Vulnerabilidades, riscos e política macroprudencial</v>
      </c>
      <c r="C9" s="57"/>
      <c r="D9" s="58"/>
      <c r="E9" s="53"/>
      <c r="F9" s="53"/>
      <c r="G9" s="53"/>
    </row>
    <row r="10" spans="1:8" ht="15" customHeight="1" x14ac:dyDescent="0.35">
      <c r="A10" s="53"/>
      <c r="B10" s="76" t="str">
        <f>Contents!B9</f>
        <v>1. Vulnerabilities, risks and macroprudential policy</v>
      </c>
      <c r="C10" s="57"/>
      <c r="D10" s="58"/>
      <c r="E10" s="53"/>
      <c r="F10" s="53"/>
      <c r="G10" s="53"/>
    </row>
    <row r="11" spans="1:8" ht="8.15" customHeight="1" x14ac:dyDescent="0.35">
      <c r="A11" s="49"/>
      <c r="B11" s="60"/>
      <c r="C11" s="61"/>
      <c r="D11" s="56"/>
      <c r="E11" s="49"/>
      <c r="F11" s="49"/>
      <c r="G11" s="49"/>
    </row>
    <row r="12" spans="1:8" ht="15" customHeight="1" x14ac:dyDescent="0.35">
      <c r="A12" s="51"/>
      <c r="B12" s="74" t="s">
        <v>1454</v>
      </c>
      <c r="C12" s="62"/>
      <c r="D12" s="63"/>
      <c r="E12" s="51"/>
      <c r="F12" s="51"/>
      <c r="G12" s="51"/>
    </row>
    <row r="13" spans="1:8" ht="15" customHeight="1" x14ac:dyDescent="0.35">
      <c r="A13" s="51"/>
      <c r="B13" s="77" t="s">
        <v>1448</v>
      </c>
      <c r="C13" s="62"/>
      <c r="D13" s="63"/>
      <c r="E13" s="51"/>
      <c r="F13" s="51"/>
      <c r="G13" s="51"/>
    </row>
    <row r="14" spans="1:8" ht="8.15" customHeight="1" x14ac:dyDescent="0.35">
      <c r="A14" s="51"/>
      <c r="B14" s="51"/>
      <c r="C14" s="51"/>
      <c r="D14" s="51"/>
      <c r="E14" s="51"/>
      <c r="F14" s="51"/>
      <c r="G14" s="51"/>
    </row>
    <row r="15" spans="1:8" ht="14.5" x14ac:dyDescent="0.35">
      <c r="A15" s="51"/>
      <c r="B15" s="51"/>
      <c r="C15" s="17"/>
      <c r="D15" s="70" t="s">
        <v>2</v>
      </c>
      <c r="E15" s="71" t="s">
        <v>544</v>
      </c>
      <c r="F15" s="71" t="s">
        <v>544</v>
      </c>
      <c r="G15" s="71" t="s">
        <v>544</v>
      </c>
      <c r="H15" s="71" t="s">
        <v>544</v>
      </c>
    </row>
    <row r="16" spans="1:8" ht="14.5" x14ac:dyDescent="0.35">
      <c r="A16" s="51"/>
      <c r="B16" s="51"/>
      <c r="C16" s="45"/>
      <c r="D16" s="68" t="s">
        <v>131</v>
      </c>
      <c r="E16" s="69" t="s">
        <v>545</v>
      </c>
      <c r="F16" s="69" t="s">
        <v>545</v>
      </c>
      <c r="G16" s="69" t="s">
        <v>545</v>
      </c>
      <c r="H16" s="69" t="s">
        <v>545</v>
      </c>
    </row>
    <row r="17" spans="1:8" ht="8.15" customHeight="1" x14ac:dyDescent="0.35">
      <c r="A17" s="55"/>
      <c r="B17" s="55"/>
      <c r="C17" s="45"/>
      <c r="D17" s="45"/>
      <c r="E17" s="45"/>
      <c r="F17" s="45"/>
      <c r="G17" s="55"/>
    </row>
    <row r="18" spans="1:8" x14ac:dyDescent="0.4">
      <c r="A18" s="50"/>
      <c r="B18" s="50"/>
      <c r="C18" s="46"/>
      <c r="D18" s="46"/>
      <c r="E18" s="72" t="s">
        <v>40</v>
      </c>
      <c r="F18" s="72" t="s">
        <v>19</v>
      </c>
      <c r="G18" s="72" t="s">
        <v>20</v>
      </c>
      <c r="H18" s="72" t="s">
        <v>21</v>
      </c>
    </row>
    <row r="19" spans="1:8" ht="14.5" x14ac:dyDescent="0.35">
      <c r="A19" s="51"/>
      <c r="B19" s="51"/>
      <c r="C19" s="46"/>
      <c r="D19" s="47"/>
      <c r="E19" s="66" t="s">
        <v>40</v>
      </c>
      <c r="F19" s="66" t="s">
        <v>19</v>
      </c>
      <c r="G19" s="66" t="s">
        <v>20</v>
      </c>
      <c r="H19" s="66" t="s">
        <v>21</v>
      </c>
    </row>
    <row r="20" spans="1:8" ht="15" customHeight="1" x14ac:dyDescent="0.35">
      <c r="A20" s="51"/>
      <c r="B20" s="51"/>
      <c r="C20" s="73" t="s">
        <v>14</v>
      </c>
      <c r="D20" s="67" t="s">
        <v>93</v>
      </c>
      <c r="E20" s="82">
        <v>55.1</v>
      </c>
      <c r="F20" s="82">
        <v>24.4</v>
      </c>
      <c r="G20" s="82">
        <v>18.2</v>
      </c>
      <c r="H20" s="82">
        <v>2.2999999999999998</v>
      </c>
    </row>
    <row r="21" spans="1:8" ht="15" customHeight="1" x14ac:dyDescent="0.35">
      <c r="A21" s="51"/>
      <c r="B21" s="51"/>
      <c r="C21" s="73" t="s">
        <v>15</v>
      </c>
      <c r="D21" s="67" t="s">
        <v>94</v>
      </c>
      <c r="E21" s="82">
        <v>49.1</v>
      </c>
      <c r="F21" s="82">
        <v>42.5</v>
      </c>
      <c r="G21" s="82">
        <v>7.8</v>
      </c>
      <c r="H21" s="82">
        <v>0.7</v>
      </c>
    </row>
    <row r="22" spans="1:8" ht="15" customHeight="1" x14ac:dyDescent="0.35">
      <c r="A22" s="51"/>
      <c r="B22" s="51"/>
      <c r="C22" s="73">
        <v>2019</v>
      </c>
      <c r="D22" s="67">
        <v>2019</v>
      </c>
      <c r="E22" s="82">
        <v>48.1</v>
      </c>
      <c r="F22" s="82">
        <v>48.9</v>
      </c>
      <c r="G22" s="82">
        <v>2.8</v>
      </c>
      <c r="H22" s="82">
        <v>0.1</v>
      </c>
    </row>
    <row r="23" spans="1:8" ht="15" customHeight="1" x14ac:dyDescent="0.35">
      <c r="A23" s="51"/>
      <c r="B23" s="51"/>
      <c r="C23" s="73">
        <v>2020</v>
      </c>
      <c r="D23" s="67">
        <v>2020</v>
      </c>
      <c r="E23" s="82">
        <v>48.8</v>
      </c>
      <c r="F23" s="82">
        <v>49.9</v>
      </c>
      <c r="G23" s="82">
        <v>1.3</v>
      </c>
      <c r="H23" s="82">
        <v>0.1</v>
      </c>
    </row>
    <row r="24" spans="1:8" ht="15" customHeight="1" x14ac:dyDescent="0.35">
      <c r="A24" s="51"/>
      <c r="B24" s="51"/>
      <c r="C24" s="73">
        <v>2021</v>
      </c>
      <c r="D24" s="67">
        <v>2021</v>
      </c>
      <c r="E24" s="82">
        <v>48.9</v>
      </c>
      <c r="F24" s="82">
        <v>50.5</v>
      </c>
      <c r="G24" s="82">
        <v>0.6</v>
      </c>
      <c r="H24" s="82">
        <v>0</v>
      </c>
    </row>
    <row r="25" spans="1:8" ht="15" customHeight="1" x14ac:dyDescent="0.35">
      <c r="A25" s="51"/>
      <c r="B25" s="51"/>
      <c r="C25" s="73"/>
      <c r="D25" s="67"/>
      <c r="E25" s="81"/>
      <c r="F25" s="81"/>
      <c r="G25" s="51"/>
    </row>
    <row r="26" spans="1:8" ht="15" customHeight="1" x14ac:dyDescent="0.35">
      <c r="A26" s="49"/>
      <c r="B26" s="49"/>
      <c r="C26" s="49"/>
      <c r="D26" s="49"/>
      <c r="E26" s="49"/>
      <c r="F26" s="49"/>
      <c r="G26" s="49"/>
    </row>
    <row r="27" spans="1:8" ht="15" customHeight="1" x14ac:dyDescent="0.35">
      <c r="A27" s="49"/>
      <c r="B27" s="49"/>
      <c r="C27" s="49"/>
      <c r="D27" s="49"/>
      <c r="E27" s="49"/>
      <c r="F27" s="49"/>
      <c r="G27" s="49"/>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27"/>
  <sheetViews>
    <sheetView showGridLines="0" workbookViewId="0"/>
  </sheetViews>
  <sheetFormatPr defaultColWidth="9.1796875" defaultRowHeight="15" customHeight="1" x14ac:dyDescent="0.35"/>
  <cols>
    <col min="1" max="1" width="1.81640625" style="18" customWidth="1"/>
    <col min="2" max="2" width="9.1796875" style="18"/>
    <col min="3" max="10" width="15.81640625" style="18" customWidth="1"/>
    <col min="11" max="16384" width="9.179687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Índice!B9</f>
        <v>1. Vulnerabilidades, riscos e política macroprudencial</v>
      </c>
      <c r="C9" s="57"/>
      <c r="D9" s="58"/>
      <c r="E9" s="53"/>
      <c r="F9" s="53"/>
      <c r="G9" s="53"/>
    </row>
    <row r="10" spans="1:10" ht="15" customHeight="1" x14ac:dyDescent="0.35">
      <c r="A10" s="53"/>
      <c r="B10" s="76" t="str">
        <f>Contents!B9</f>
        <v>1. Vulnerabilities, risks and macroprudential policy</v>
      </c>
      <c r="C10" s="57"/>
      <c r="D10" s="58"/>
      <c r="E10" s="53"/>
      <c r="F10" s="53"/>
      <c r="G10" s="53"/>
    </row>
    <row r="11" spans="1:10" ht="8.15" customHeight="1" x14ac:dyDescent="0.35">
      <c r="A11" s="49"/>
      <c r="B11" s="60"/>
      <c r="C11" s="61"/>
      <c r="D11" s="56"/>
      <c r="E11" s="49"/>
      <c r="F11" s="49"/>
      <c r="G11" s="49"/>
    </row>
    <row r="12" spans="1:10" ht="15" customHeight="1" x14ac:dyDescent="0.35">
      <c r="A12" s="51"/>
      <c r="B12" s="74" t="s">
        <v>843</v>
      </c>
      <c r="C12" s="62"/>
      <c r="D12" s="63"/>
      <c r="E12" s="51"/>
      <c r="F12" s="51"/>
      <c r="G12" s="51"/>
    </row>
    <row r="13" spans="1:10" ht="15" customHeight="1" x14ac:dyDescent="0.35">
      <c r="A13" s="51"/>
      <c r="B13" s="77" t="s">
        <v>844</v>
      </c>
      <c r="C13" s="62"/>
      <c r="D13" s="63"/>
      <c r="E13" s="51"/>
      <c r="F13" s="51"/>
      <c r="G13" s="51"/>
    </row>
    <row r="14" spans="1:10" ht="8.15" customHeight="1" x14ac:dyDescent="0.35">
      <c r="A14" s="51"/>
      <c r="B14" s="51"/>
      <c r="C14" s="51"/>
      <c r="D14" s="51"/>
      <c r="E14" s="51"/>
      <c r="F14" s="51"/>
      <c r="G14" s="51"/>
    </row>
    <row r="15" spans="1:10" ht="14.5" x14ac:dyDescent="0.35">
      <c r="A15" s="51"/>
      <c r="B15" s="51"/>
      <c r="C15" s="17"/>
      <c r="D15" s="70" t="s">
        <v>2</v>
      </c>
      <c r="E15" s="71" t="s">
        <v>13</v>
      </c>
      <c r="F15" s="71" t="s">
        <v>13</v>
      </c>
      <c r="G15" s="71" t="s">
        <v>13</v>
      </c>
      <c r="H15" s="71" t="s">
        <v>13</v>
      </c>
      <c r="I15" s="71" t="s">
        <v>13</v>
      </c>
      <c r="J15" s="71" t="s">
        <v>13</v>
      </c>
    </row>
    <row r="16" spans="1:10" ht="14.5" x14ac:dyDescent="0.35">
      <c r="A16" s="51"/>
      <c r="B16" s="51"/>
      <c r="C16" s="45"/>
      <c r="D16" s="68" t="s">
        <v>131</v>
      </c>
      <c r="E16" s="69" t="s">
        <v>149</v>
      </c>
      <c r="F16" s="69" t="s">
        <v>149</v>
      </c>
      <c r="G16" s="69" t="s">
        <v>149</v>
      </c>
      <c r="H16" s="69" t="s">
        <v>149</v>
      </c>
      <c r="I16" s="69" t="s">
        <v>149</v>
      </c>
      <c r="J16" s="69" t="s">
        <v>149</v>
      </c>
    </row>
    <row r="17" spans="1:10" ht="8.15" customHeight="1" x14ac:dyDescent="0.35">
      <c r="A17" s="55"/>
      <c r="B17" s="55"/>
      <c r="C17" s="45"/>
      <c r="D17" s="45"/>
      <c r="E17" s="45"/>
      <c r="F17" s="45"/>
      <c r="G17" s="55"/>
    </row>
    <row r="18" spans="1:10" x14ac:dyDescent="0.4">
      <c r="A18" s="50"/>
      <c r="B18" s="50"/>
      <c r="C18" s="46"/>
      <c r="D18" s="46"/>
      <c r="E18" s="72" t="s">
        <v>23</v>
      </c>
      <c r="F18" s="72" t="s">
        <v>24</v>
      </c>
      <c r="G18" s="72" t="s">
        <v>25</v>
      </c>
      <c r="H18" s="72" t="s">
        <v>26</v>
      </c>
      <c r="I18" s="72" t="s">
        <v>27</v>
      </c>
      <c r="J18" s="72" t="s">
        <v>28</v>
      </c>
    </row>
    <row r="19" spans="1:10" ht="14.5" x14ac:dyDescent="0.35">
      <c r="A19" s="51"/>
      <c r="B19" s="51"/>
      <c r="C19" s="46"/>
      <c r="D19" s="47"/>
      <c r="E19" s="66" t="s">
        <v>100</v>
      </c>
      <c r="F19" s="66" t="s">
        <v>99</v>
      </c>
      <c r="G19" s="66" t="s">
        <v>98</v>
      </c>
      <c r="H19" s="66" t="s">
        <v>97</v>
      </c>
      <c r="I19" s="66" t="s">
        <v>96</v>
      </c>
      <c r="J19" s="66" t="s">
        <v>95</v>
      </c>
    </row>
    <row r="20" spans="1:10" ht="15" customHeight="1" x14ac:dyDescent="0.35">
      <c r="A20" s="51"/>
      <c r="B20" s="51"/>
      <c r="C20" s="73" t="s">
        <v>14</v>
      </c>
      <c r="D20" s="67" t="s">
        <v>93</v>
      </c>
      <c r="E20" s="82">
        <v>11.1</v>
      </c>
      <c r="F20" s="82">
        <v>17.7</v>
      </c>
      <c r="G20" s="82">
        <v>26.5</v>
      </c>
      <c r="H20" s="82">
        <v>36.9</v>
      </c>
      <c r="I20" s="82">
        <v>49.3</v>
      </c>
      <c r="J20" s="82">
        <v>29.6</v>
      </c>
    </row>
    <row r="21" spans="1:10" ht="15" customHeight="1" x14ac:dyDescent="0.35">
      <c r="A21" s="51"/>
      <c r="B21" s="51"/>
      <c r="C21" s="73" t="s">
        <v>15</v>
      </c>
      <c r="D21" s="67" t="s">
        <v>94</v>
      </c>
      <c r="E21" s="82">
        <v>9.9</v>
      </c>
      <c r="F21" s="82">
        <v>16.100000000000001</v>
      </c>
      <c r="G21" s="82">
        <v>24.5</v>
      </c>
      <c r="H21" s="82">
        <v>34.5</v>
      </c>
      <c r="I21" s="82">
        <v>45.8</v>
      </c>
      <c r="J21" s="82">
        <v>27.1</v>
      </c>
    </row>
    <row r="22" spans="1:10" ht="15" customHeight="1" x14ac:dyDescent="0.35">
      <c r="A22" s="51"/>
      <c r="B22" s="51"/>
      <c r="C22" s="73">
        <v>2019</v>
      </c>
      <c r="D22" s="67">
        <v>2019</v>
      </c>
      <c r="E22" s="82">
        <v>11.3</v>
      </c>
      <c r="F22" s="82">
        <v>17.3</v>
      </c>
      <c r="G22" s="82">
        <v>25</v>
      </c>
      <c r="H22" s="82">
        <v>33.799999999999997</v>
      </c>
      <c r="I22" s="82">
        <v>43</v>
      </c>
      <c r="J22" s="82">
        <v>26.5</v>
      </c>
    </row>
    <row r="23" spans="1:10" ht="15" customHeight="1" x14ac:dyDescent="0.35">
      <c r="A23" s="51"/>
      <c r="B23" s="51"/>
      <c r="C23" s="73">
        <v>2020</v>
      </c>
      <c r="D23" s="67">
        <v>2020</v>
      </c>
      <c r="E23" s="82">
        <v>11.3</v>
      </c>
      <c r="F23" s="82">
        <v>16.899999999999999</v>
      </c>
      <c r="G23" s="82">
        <v>24</v>
      </c>
      <c r="H23" s="82">
        <v>32</v>
      </c>
      <c r="I23" s="82">
        <v>40.4</v>
      </c>
      <c r="J23" s="82">
        <v>25.3</v>
      </c>
    </row>
    <row r="24" spans="1:10" ht="15" customHeight="1" x14ac:dyDescent="0.35">
      <c r="A24" s="51"/>
      <c r="B24" s="51"/>
      <c r="C24" s="73">
        <v>2021</v>
      </c>
      <c r="D24" s="67">
        <v>2021</v>
      </c>
      <c r="E24" s="82">
        <v>11.6</v>
      </c>
      <c r="F24" s="82">
        <v>17.100000000000001</v>
      </c>
      <c r="G24" s="82">
        <v>24</v>
      </c>
      <c r="H24" s="82">
        <v>32.1</v>
      </c>
      <c r="I24" s="82">
        <v>40.4</v>
      </c>
      <c r="J24" s="82">
        <v>25.4</v>
      </c>
    </row>
    <row r="25" spans="1:10" ht="15" customHeight="1" x14ac:dyDescent="0.35">
      <c r="A25" s="51"/>
      <c r="B25" s="51"/>
      <c r="C25" s="73"/>
      <c r="D25" s="67"/>
      <c r="E25" s="81"/>
      <c r="F25" s="81"/>
      <c r="G25" s="51"/>
    </row>
    <row r="26" spans="1:10" ht="15" customHeight="1" x14ac:dyDescent="0.35">
      <c r="A26" s="49"/>
      <c r="B26" s="49"/>
      <c r="C26" s="49"/>
      <c r="D26" s="49"/>
      <c r="E26" s="49"/>
      <c r="F26" s="49"/>
      <c r="G26" s="49"/>
    </row>
    <row r="27" spans="1:10" ht="15" customHeight="1" x14ac:dyDescent="0.35">
      <c r="A27" s="49"/>
      <c r="B27" s="49"/>
      <c r="C27" s="49"/>
      <c r="D27" s="49"/>
      <c r="E27" s="49"/>
      <c r="F27" s="49"/>
      <c r="G27" s="49"/>
    </row>
  </sheetData>
  <pageMargins left="0.7" right="0.7" top="0.75" bottom="0.75" header="0.3" footer="0.3"/>
  <pageSetup paperSize="9" orientation="portrait" horizontalDpi="90" verticalDpi="90" r:id="rId1"/>
  <ignoredErrors>
    <ignoredError sqref="A6:B10" unlockedFormula="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27"/>
  <sheetViews>
    <sheetView showGridLines="0" zoomScaleNormal="100" workbookViewId="0"/>
  </sheetViews>
  <sheetFormatPr defaultColWidth="9.1796875" defaultRowHeight="15" customHeight="1" x14ac:dyDescent="0.35"/>
  <cols>
    <col min="1" max="1" width="1.81640625" style="18" customWidth="1"/>
    <col min="2" max="2" width="9.1796875" style="18"/>
    <col min="3" max="14" width="15.81640625" style="18" customWidth="1"/>
    <col min="15" max="16384" width="9.1796875" style="18"/>
  </cols>
  <sheetData>
    <row r="1" spans="1:14" ht="15" customHeight="1" x14ac:dyDescent="0.35">
      <c r="A1" s="48"/>
      <c r="B1" s="52"/>
      <c r="C1" s="48"/>
      <c r="D1" s="48"/>
      <c r="E1" s="48"/>
      <c r="F1" s="48"/>
      <c r="G1" s="48"/>
    </row>
    <row r="2" spans="1:14" ht="15" customHeight="1" x14ac:dyDescent="0.35">
      <c r="A2" s="48"/>
      <c r="B2" s="48"/>
      <c r="C2" s="48"/>
      <c r="D2" s="48"/>
      <c r="E2" s="48"/>
      <c r="F2" s="48"/>
      <c r="G2" s="48"/>
    </row>
    <row r="3" spans="1:14" ht="8.15" customHeight="1" x14ac:dyDescent="0.35">
      <c r="A3" s="48"/>
      <c r="B3" s="48"/>
      <c r="C3" s="48"/>
      <c r="D3" s="48"/>
      <c r="E3" s="48"/>
      <c r="F3" s="48"/>
      <c r="G3" s="48"/>
    </row>
    <row r="4" spans="1:14" ht="15" customHeight="1" x14ac:dyDescent="0.35">
      <c r="A4" s="48"/>
      <c r="B4" s="80" t="str">
        <f>HYPERLINK("#"&amp;"Índice!B7",Índice!B7)</f>
        <v>Índice</v>
      </c>
      <c r="C4" s="80" t="str">
        <f>HYPERLINK("#"&amp;"Contents!B7",Contents!B7)</f>
        <v>Contents</v>
      </c>
      <c r="D4" s="48"/>
      <c r="E4" s="48"/>
      <c r="F4" s="48"/>
      <c r="G4" s="48"/>
    </row>
    <row r="5" spans="1:14" ht="8.15" customHeight="1" x14ac:dyDescent="0.35">
      <c r="A5" s="49"/>
      <c r="B5" s="49"/>
      <c r="C5" s="56"/>
      <c r="D5" s="56"/>
      <c r="E5" s="49"/>
      <c r="F5" s="49"/>
      <c r="G5" s="49"/>
    </row>
    <row r="6" spans="1:14" ht="15" customHeight="1" x14ac:dyDescent="0.35">
      <c r="A6" s="53"/>
      <c r="B6" s="75" t="str">
        <f>Índice!B5</f>
        <v>Relatório de Estabilidade Financeira - junho 2022</v>
      </c>
      <c r="C6" s="57"/>
      <c r="D6" s="58"/>
      <c r="E6" s="53"/>
      <c r="F6" s="53"/>
      <c r="G6" s="53"/>
    </row>
    <row r="7" spans="1:14" ht="15" customHeight="1" x14ac:dyDescent="0.35">
      <c r="A7" s="53"/>
      <c r="B7" s="76" t="str">
        <f>Contents!B5</f>
        <v>Financial Stability Report - June 2022</v>
      </c>
      <c r="C7" s="57"/>
      <c r="D7" s="58"/>
      <c r="E7" s="53"/>
      <c r="F7" s="53"/>
      <c r="G7" s="53"/>
    </row>
    <row r="8" spans="1:14" ht="8.15" customHeight="1" x14ac:dyDescent="0.35">
      <c r="A8" s="53"/>
      <c r="B8" s="59"/>
      <c r="C8" s="57"/>
      <c r="D8" s="58"/>
      <c r="E8" s="53"/>
      <c r="F8" s="53"/>
      <c r="G8" s="53"/>
    </row>
    <row r="9" spans="1:14" ht="15" customHeight="1" x14ac:dyDescent="0.35">
      <c r="A9" s="53"/>
      <c r="B9" s="75" t="str">
        <f>Índice!B9</f>
        <v>1. Vulnerabilidades, riscos e política macroprudencial</v>
      </c>
      <c r="C9" s="57"/>
      <c r="D9" s="58"/>
      <c r="E9" s="53"/>
      <c r="F9" s="53"/>
      <c r="G9" s="53"/>
    </row>
    <row r="10" spans="1:14" ht="15" customHeight="1" x14ac:dyDescent="0.35">
      <c r="A10" s="53"/>
      <c r="B10" s="76" t="str">
        <f>Contents!B9</f>
        <v>1. Vulnerabilities, risks and macroprudential policy</v>
      </c>
      <c r="C10" s="57"/>
      <c r="D10" s="58"/>
      <c r="E10" s="53"/>
      <c r="F10" s="53"/>
      <c r="G10" s="53"/>
    </row>
    <row r="11" spans="1:14" ht="8.15" customHeight="1" x14ac:dyDescent="0.35">
      <c r="A11" s="49"/>
      <c r="B11" s="60"/>
      <c r="C11" s="61"/>
      <c r="D11" s="56"/>
      <c r="E11" s="49"/>
      <c r="F11" s="49"/>
      <c r="G11" s="49"/>
    </row>
    <row r="12" spans="1:14" ht="15" customHeight="1" x14ac:dyDescent="0.35">
      <c r="A12" s="51"/>
      <c r="B12" s="74" t="s">
        <v>845</v>
      </c>
      <c r="C12" s="62"/>
      <c r="D12" s="63"/>
      <c r="E12" s="51"/>
      <c r="F12" s="51"/>
      <c r="G12" s="51"/>
    </row>
    <row r="13" spans="1:14" ht="15" customHeight="1" x14ac:dyDescent="0.35">
      <c r="A13" s="51"/>
      <c r="B13" s="77" t="s">
        <v>846</v>
      </c>
      <c r="C13" s="62"/>
      <c r="D13" s="63"/>
      <c r="E13" s="51"/>
      <c r="F13" s="51"/>
      <c r="G13" s="51"/>
    </row>
    <row r="14" spans="1:14" ht="8.15" customHeight="1" x14ac:dyDescent="0.35">
      <c r="A14" s="51"/>
      <c r="B14" s="51"/>
      <c r="C14" s="51"/>
      <c r="D14" s="51"/>
      <c r="E14" s="51"/>
      <c r="F14" s="51"/>
      <c r="G14" s="51"/>
    </row>
    <row r="15" spans="1:14" ht="14.5" x14ac:dyDescent="0.35">
      <c r="A15" s="51"/>
      <c r="B15" s="51"/>
      <c r="C15" s="17"/>
      <c r="D15" s="70" t="s">
        <v>2</v>
      </c>
      <c r="E15" s="71" t="s">
        <v>31</v>
      </c>
      <c r="F15" s="71" t="s">
        <v>31</v>
      </c>
      <c r="G15" s="71" t="s">
        <v>31</v>
      </c>
      <c r="H15" s="71" t="s">
        <v>31</v>
      </c>
      <c r="I15" s="71" t="s">
        <v>31</v>
      </c>
      <c r="J15" s="71" t="s">
        <v>31</v>
      </c>
      <c r="K15" s="71" t="s">
        <v>31</v>
      </c>
      <c r="L15" s="71" t="s">
        <v>31</v>
      </c>
      <c r="M15" s="71" t="s">
        <v>31</v>
      </c>
      <c r="N15" s="71" t="s">
        <v>31</v>
      </c>
    </row>
    <row r="16" spans="1:14" ht="14.5" x14ac:dyDescent="0.35">
      <c r="A16" s="51"/>
      <c r="B16" s="51"/>
      <c r="C16" s="45"/>
      <c r="D16" s="68" t="s">
        <v>131</v>
      </c>
      <c r="E16" s="69" t="s">
        <v>101</v>
      </c>
      <c r="F16" s="69" t="s">
        <v>101</v>
      </c>
      <c r="G16" s="69" t="s">
        <v>101</v>
      </c>
      <c r="H16" s="69" t="s">
        <v>101</v>
      </c>
      <c r="I16" s="69" t="s">
        <v>101</v>
      </c>
      <c r="J16" s="69" t="s">
        <v>101</v>
      </c>
      <c r="K16" s="69" t="s">
        <v>101</v>
      </c>
      <c r="L16" s="69" t="s">
        <v>101</v>
      </c>
      <c r="M16" s="69" t="s">
        <v>101</v>
      </c>
      <c r="N16" s="69" t="s">
        <v>101</v>
      </c>
    </row>
    <row r="17" spans="1:14" ht="8.15" customHeight="1" x14ac:dyDescent="0.35">
      <c r="A17" s="55"/>
      <c r="B17" s="55"/>
      <c r="C17" s="45"/>
      <c r="D17" s="45"/>
      <c r="E17" s="45"/>
      <c r="F17" s="45"/>
      <c r="G17" s="45"/>
      <c r="H17" s="45"/>
      <c r="I17" s="45"/>
      <c r="J17" s="45"/>
      <c r="K17" s="45"/>
      <c r="L17" s="45"/>
      <c r="M17" s="45"/>
      <c r="N17" s="45"/>
    </row>
    <row r="18" spans="1:14" x14ac:dyDescent="0.4">
      <c r="A18" s="50"/>
      <c r="B18" s="50"/>
      <c r="C18" s="46"/>
      <c r="D18" s="46"/>
      <c r="E18" s="72" t="s">
        <v>34</v>
      </c>
      <c r="F18" s="72" t="s">
        <v>103</v>
      </c>
      <c r="G18" s="72" t="s">
        <v>106</v>
      </c>
      <c r="H18" s="72" t="s">
        <v>129</v>
      </c>
      <c r="I18" s="72" t="s">
        <v>33</v>
      </c>
      <c r="J18" s="72" t="s">
        <v>32</v>
      </c>
      <c r="K18" s="72" t="s">
        <v>104</v>
      </c>
      <c r="L18" s="72" t="s">
        <v>105</v>
      </c>
      <c r="M18" s="72" t="s">
        <v>124</v>
      </c>
      <c r="N18" s="72" t="s">
        <v>9</v>
      </c>
    </row>
    <row r="19" spans="1:14" ht="14.5" x14ac:dyDescent="0.35">
      <c r="A19" s="51"/>
      <c r="B19" s="51"/>
      <c r="C19" s="46"/>
      <c r="D19" s="47"/>
      <c r="E19" s="66" t="s">
        <v>109</v>
      </c>
      <c r="F19" s="66" t="s">
        <v>107</v>
      </c>
      <c r="G19" s="66" t="s">
        <v>111</v>
      </c>
      <c r="H19" s="66" t="s">
        <v>125</v>
      </c>
      <c r="I19" s="66" t="s">
        <v>126</v>
      </c>
      <c r="J19" s="66" t="s">
        <v>127</v>
      </c>
      <c r="K19" s="66" t="s">
        <v>108</v>
      </c>
      <c r="L19" s="66" t="s">
        <v>110</v>
      </c>
      <c r="M19" s="66" t="s">
        <v>128</v>
      </c>
      <c r="N19" s="66" t="s">
        <v>9</v>
      </c>
    </row>
    <row r="20" spans="1:14" ht="15" customHeight="1" x14ac:dyDescent="0.35">
      <c r="A20" s="51"/>
      <c r="B20" s="51"/>
      <c r="C20" s="73">
        <v>2020</v>
      </c>
      <c r="D20" s="67">
        <v>2020</v>
      </c>
      <c r="E20" s="82">
        <v>21.1</v>
      </c>
      <c r="F20" s="82">
        <v>20</v>
      </c>
      <c r="G20" s="82">
        <v>21.9</v>
      </c>
      <c r="H20" s="82">
        <v>21.6</v>
      </c>
      <c r="I20" s="82">
        <v>22.3</v>
      </c>
      <c r="J20" s="82">
        <v>23</v>
      </c>
      <c r="K20" s="82">
        <v>24</v>
      </c>
      <c r="L20" s="82">
        <v>25</v>
      </c>
      <c r="M20" s="82">
        <v>27.2</v>
      </c>
      <c r="N20" s="82">
        <v>33.200000000000003</v>
      </c>
    </row>
    <row r="21" spans="1:14" ht="15" customHeight="1" x14ac:dyDescent="0.35">
      <c r="A21" s="51"/>
      <c r="B21" s="51"/>
      <c r="C21" s="73">
        <v>2021</v>
      </c>
      <c r="D21" s="67">
        <v>2021</v>
      </c>
      <c r="E21" s="82"/>
      <c r="F21" s="82"/>
      <c r="G21" s="82"/>
      <c r="H21" s="82"/>
      <c r="I21" s="82"/>
      <c r="J21" s="82"/>
      <c r="K21" s="82"/>
      <c r="L21" s="82"/>
      <c r="M21" s="82"/>
      <c r="N21" s="82">
        <v>33.200000000000003</v>
      </c>
    </row>
    <row r="22" spans="1:14" ht="29" x14ac:dyDescent="0.35">
      <c r="A22" s="51"/>
      <c r="B22" s="51"/>
      <c r="C22" s="84" t="s">
        <v>115</v>
      </c>
      <c r="D22" s="85" t="s">
        <v>102</v>
      </c>
      <c r="E22" s="83">
        <v>25</v>
      </c>
      <c r="F22" s="83"/>
      <c r="G22" s="83"/>
      <c r="H22" s="83">
        <v>30</v>
      </c>
      <c r="I22" s="83"/>
      <c r="J22" s="83"/>
      <c r="K22" s="83">
        <v>30</v>
      </c>
      <c r="L22" s="83">
        <v>30</v>
      </c>
      <c r="M22" s="83"/>
      <c r="N22" s="83">
        <v>40</v>
      </c>
    </row>
    <row r="23" spans="1:14" ht="15" customHeight="1" x14ac:dyDescent="0.35">
      <c r="A23" s="51"/>
      <c r="B23" s="51"/>
      <c r="C23" s="73"/>
      <c r="D23" s="67"/>
      <c r="E23" s="81"/>
      <c r="F23" s="81"/>
      <c r="G23" s="51"/>
    </row>
    <row r="24" spans="1:14" ht="14.5" x14ac:dyDescent="0.35">
      <c r="A24" s="51"/>
      <c r="B24" s="51"/>
      <c r="C24" s="49"/>
      <c r="D24" s="49"/>
      <c r="E24" s="49"/>
      <c r="F24" s="49"/>
      <c r="G24" s="49"/>
    </row>
    <row r="25" spans="1:14" ht="15" customHeight="1" x14ac:dyDescent="0.35">
      <c r="A25" s="51"/>
      <c r="B25" s="51"/>
      <c r="C25" s="49"/>
      <c r="D25" s="49"/>
      <c r="E25" s="49"/>
      <c r="F25" s="49"/>
      <c r="G25" s="49"/>
    </row>
    <row r="26" spans="1:14" ht="15" customHeight="1" x14ac:dyDescent="0.35">
      <c r="A26" s="49"/>
      <c r="B26" s="49"/>
    </row>
    <row r="27" spans="1:14" ht="15" customHeight="1" x14ac:dyDescent="0.35">
      <c r="A27" s="49"/>
      <c r="B27" s="49"/>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7"/>
  <sheetViews>
    <sheetView showGridLines="0" zoomScaleNormal="100" workbookViewId="0"/>
  </sheetViews>
  <sheetFormatPr defaultColWidth="9.453125" defaultRowHeight="15" customHeight="1" x14ac:dyDescent="0.35"/>
  <cols>
    <col min="1" max="1" width="1.81640625" customWidth="1"/>
    <col min="3" max="6" width="15.81640625" customWidth="1"/>
  </cols>
  <sheetData>
    <row r="1" spans="1:7" ht="15" customHeight="1" x14ac:dyDescent="0.35">
      <c r="A1" s="48"/>
      <c r="B1" s="52"/>
      <c r="C1" s="48"/>
      <c r="D1" s="48"/>
      <c r="E1" s="48"/>
      <c r="F1" s="48"/>
      <c r="G1" s="48"/>
    </row>
    <row r="2" spans="1:7" ht="15" customHeight="1" x14ac:dyDescent="0.35">
      <c r="A2" s="48"/>
      <c r="B2" s="48"/>
      <c r="C2" s="48"/>
      <c r="D2" s="48"/>
      <c r="E2" s="48"/>
      <c r="F2" s="48"/>
      <c r="G2" s="48"/>
    </row>
    <row r="3" spans="1:7" ht="8.15" customHeight="1" x14ac:dyDescent="0.35">
      <c r="A3" s="48"/>
      <c r="B3" s="48"/>
      <c r="C3" s="48"/>
      <c r="D3" s="48"/>
      <c r="E3" s="48"/>
      <c r="F3" s="48"/>
      <c r="G3" s="48"/>
    </row>
    <row r="4" spans="1:7" ht="15" customHeight="1" x14ac:dyDescent="0.35">
      <c r="A4" s="48"/>
      <c r="B4" s="80" t="str">
        <f>HYPERLINK("#"&amp;"Índice!B7",Índice!B7)</f>
        <v>Índice</v>
      </c>
      <c r="C4" s="80" t="str">
        <f>HYPERLINK("#"&amp;"Contents!B7",Contents!B7)</f>
        <v>Contents</v>
      </c>
      <c r="D4" s="48"/>
      <c r="E4" s="48"/>
      <c r="F4" s="48"/>
      <c r="G4" s="48"/>
    </row>
    <row r="5" spans="1:7" ht="8.15" customHeight="1" x14ac:dyDescent="0.35">
      <c r="A5" s="49"/>
      <c r="B5" s="49"/>
      <c r="C5" s="56"/>
      <c r="D5" s="56"/>
      <c r="E5" s="49"/>
      <c r="F5" s="49"/>
      <c r="G5" s="49"/>
    </row>
    <row r="6" spans="1:7" ht="15" customHeight="1" x14ac:dyDescent="0.35">
      <c r="A6" s="53"/>
      <c r="B6" s="75" t="str">
        <f>Índice!B5</f>
        <v>Relatório de Estabilidade Financeira - junho 2022</v>
      </c>
      <c r="C6" s="57"/>
      <c r="D6" s="58"/>
      <c r="E6" s="53"/>
      <c r="F6" s="53"/>
      <c r="G6" s="53"/>
    </row>
    <row r="7" spans="1:7" ht="15" customHeight="1" x14ac:dyDescent="0.35">
      <c r="A7" s="53"/>
      <c r="B7" s="76" t="str">
        <f>Contents!B5</f>
        <v>Financial Stability Report - June 2022</v>
      </c>
      <c r="C7" s="57"/>
      <c r="D7" s="58"/>
      <c r="E7" s="53"/>
      <c r="F7" s="53"/>
      <c r="G7" s="53"/>
    </row>
    <row r="8" spans="1:7" ht="8.15" customHeight="1" x14ac:dyDescent="0.35">
      <c r="A8" s="53"/>
      <c r="B8" s="59"/>
      <c r="C8" s="57"/>
      <c r="D8" s="58"/>
      <c r="E8" s="53"/>
      <c r="F8" s="53"/>
      <c r="G8" s="53"/>
    </row>
    <row r="9" spans="1:7" ht="15" customHeight="1" x14ac:dyDescent="0.35">
      <c r="A9" s="53"/>
      <c r="B9" s="75" t="str">
        <f>Índice!B53</f>
        <v>2. Sistema bancário</v>
      </c>
      <c r="C9" s="57"/>
      <c r="D9" s="58"/>
      <c r="E9" s="53"/>
      <c r="F9" s="53"/>
      <c r="G9" s="53"/>
    </row>
    <row r="10" spans="1:7" ht="15" customHeight="1" x14ac:dyDescent="0.35">
      <c r="A10" s="53"/>
      <c r="B10" s="76" t="str">
        <f>Contents!B53</f>
        <v>2. Banking system</v>
      </c>
      <c r="C10" s="57"/>
      <c r="D10" s="58"/>
      <c r="E10" s="53"/>
      <c r="F10" s="53"/>
      <c r="G10" s="53"/>
    </row>
    <row r="11" spans="1:7" ht="8.15" customHeight="1" x14ac:dyDescent="0.35">
      <c r="A11" s="49"/>
      <c r="B11" s="60"/>
      <c r="C11" s="61"/>
      <c r="D11" s="56"/>
      <c r="E11" s="49"/>
      <c r="F11" s="49"/>
      <c r="G11" s="49"/>
    </row>
    <row r="12" spans="1:7" ht="15" customHeight="1" x14ac:dyDescent="0.35">
      <c r="A12" s="51"/>
      <c r="B12" s="74" t="s">
        <v>139</v>
      </c>
      <c r="C12" s="62"/>
      <c r="D12" s="63"/>
      <c r="E12" s="51"/>
      <c r="F12" s="51"/>
      <c r="G12" s="51"/>
    </row>
    <row r="13" spans="1:7" ht="15" customHeight="1" x14ac:dyDescent="0.35">
      <c r="A13" s="51"/>
      <c r="B13" s="77" t="s">
        <v>140</v>
      </c>
      <c r="C13" s="62"/>
      <c r="D13" s="63"/>
      <c r="E13" s="51"/>
      <c r="F13" s="51"/>
      <c r="G13" s="51"/>
    </row>
    <row r="14" spans="1:7" ht="8.15" customHeight="1" x14ac:dyDescent="0.35">
      <c r="A14" s="51"/>
      <c r="B14" s="51"/>
      <c r="C14" s="51"/>
      <c r="D14" s="51"/>
      <c r="E14" s="51"/>
      <c r="F14" s="51"/>
      <c r="G14" s="51"/>
    </row>
    <row r="15" spans="1:7" ht="26" x14ac:dyDescent="0.35">
      <c r="A15" s="51"/>
      <c r="B15" s="51"/>
      <c r="C15" s="17"/>
      <c r="D15" s="70" t="s">
        <v>2</v>
      </c>
      <c r="E15" s="71" t="s">
        <v>144</v>
      </c>
      <c r="F15" s="71" t="s">
        <v>144</v>
      </c>
      <c r="G15" s="51"/>
    </row>
    <row r="16" spans="1:7" ht="26" x14ac:dyDescent="0.35">
      <c r="A16" s="51"/>
      <c r="B16" s="51"/>
      <c r="C16" s="45"/>
      <c r="D16" s="68" t="s">
        <v>131</v>
      </c>
      <c r="E16" s="69" t="s">
        <v>1559</v>
      </c>
      <c r="F16" s="69" t="s">
        <v>1559</v>
      </c>
      <c r="G16" s="51"/>
    </row>
    <row r="17" spans="1:7" ht="8.15" customHeight="1" x14ac:dyDescent="0.35">
      <c r="A17" s="55"/>
      <c r="B17" s="55"/>
      <c r="C17" s="45"/>
      <c r="D17" s="45"/>
      <c r="E17" s="45"/>
      <c r="F17" s="45"/>
      <c r="G17" s="55"/>
    </row>
    <row r="18" spans="1:7" ht="26" x14ac:dyDescent="0.4">
      <c r="A18" s="50"/>
      <c r="B18" s="50"/>
      <c r="C18" s="46"/>
      <c r="D18" s="46"/>
      <c r="E18" s="72" t="s">
        <v>141</v>
      </c>
      <c r="F18" s="72" t="s">
        <v>142</v>
      </c>
      <c r="G18" s="50"/>
    </row>
    <row r="19" spans="1:7" ht="26" x14ac:dyDescent="0.35">
      <c r="A19" s="51"/>
      <c r="B19" s="51"/>
      <c r="C19" s="46"/>
      <c r="D19" s="47"/>
      <c r="E19" s="66" t="s">
        <v>141</v>
      </c>
      <c r="F19" s="66" t="s">
        <v>143</v>
      </c>
      <c r="G19" s="51"/>
    </row>
    <row r="20" spans="1:7" ht="15" customHeight="1" x14ac:dyDescent="0.35">
      <c r="A20" s="51"/>
      <c r="B20" s="51"/>
      <c r="C20" s="154">
        <v>2016</v>
      </c>
      <c r="D20" s="155">
        <v>2016</v>
      </c>
      <c r="E20" s="81">
        <v>-0.31382890250923501</v>
      </c>
      <c r="F20" s="81">
        <v>0.74528159712619602</v>
      </c>
      <c r="G20" s="51"/>
    </row>
    <row r="21" spans="1:7" ht="15" customHeight="1" x14ac:dyDescent="0.35">
      <c r="A21" s="51"/>
      <c r="B21" s="51"/>
      <c r="C21" s="154">
        <v>2017</v>
      </c>
      <c r="D21" s="155">
        <v>2017</v>
      </c>
      <c r="E21" s="81">
        <v>-2.4022490247546099E-2</v>
      </c>
      <c r="F21" s="81">
        <v>0.84511099927720201</v>
      </c>
      <c r="G21" s="51"/>
    </row>
    <row r="22" spans="1:7" ht="15" customHeight="1" x14ac:dyDescent="0.35">
      <c r="A22" s="51"/>
      <c r="B22" s="51"/>
      <c r="C22" s="154">
        <v>2018</v>
      </c>
      <c r="D22" s="155">
        <v>2018</v>
      </c>
      <c r="E22" s="81">
        <v>0.28075536200502099</v>
      </c>
      <c r="F22" s="81">
        <v>0.95195056328411098</v>
      </c>
      <c r="G22" s="51"/>
    </row>
    <row r="23" spans="1:7" ht="15" customHeight="1" x14ac:dyDescent="0.35">
      <c r="A23" s="51"/>
      <c r="B23" s="51"/>
      <c r="C23" s="154">
        <v>2019</v>
      </c>
      <c r="D23" s="155">
        <v>2019</v>
      </c>
      <c r="E23" s="81">
        <v>0.44653679367481802</v>
      </c>
      <c r="F23" s="81">
        <v>0.94357728803614804</v>
      </c>
      <c r="G23" s="51"/>
    </row>
    <row r="24" spans="1:7" ht="15" customHeight="1" x14ac:dyDescent="0.35">
      <c r="A24" s="51"/>
      <c r="B24" s="51"/>
      <c r="C24" s="154">
        <v>2020</v>
      </c>
      <c r="D24" s="155">
        <v>2020</v>
      </c>
      <c r="E24" s="81">
        <v>4.7961650861667898E-2</v>
      </c>
      <c r="F24" s="81">
        <v>0.88551589379416196</v>
      </c>
      <c r="G24" s="51"/>
    </row>
    <row r="25" spans="1:7" ht="15" customHeight="1" x14ac:dyDescent="0.35">
      <c r="A25" s="51"/>
      <c r="B25" s="51"/>
      <c r="C25" s="154">
        <v>2021</v>
      </c>
      <c r="D25" s="155">
        <v>2021</v>
      </c>
      <c r="E25" s="81">
        <v>0.46062227691355601</v>
      </c>
      <c r="F25" s="81">
        <v>0.88292955829247699</v>
      </c>
      <c r="G25" s="51"/>
    </row>
    <row r="26" spans="1:7" ht="15" customHeight="1" x14ac:dyDescent="0.35">
      <c r="A26" s="49"/>
      <c r="B26" s="49"/>
      <c r="C26" s="56"/>
      <c r="D26" s="56"/>
      <c r="E26" s="49"/>
      <c r="F26" s="49"/>
      <c r="G26" s="49"/>
    </row>
    <row r="27" spans="1:7" ht="15" customHeight="1" x14ac:dyDescent="0.35">
      <c r="A27" s="49"/>
      <c r="B27" s="49"/>
      <c r="C27" s="49"/>
      <c r="D27" s="49"/>
      <c r="E27" s="49"/>
      <c r="F27" s="49"/>
      <c r="G27" s="49"/>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27"/>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1" width="20.81640625" style="18" customWidth="1"/>
    <col min="12" max="16384" width="9.45312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Índice!B53</f>
        <v>2. Sistema bancário</v>
      </c>
      <c r="C9" s="57"/>
      <c r="D9" s="58"/>
      <c r="E9" s="53"/>
      <c r="F9" s="53"/>
      <c r="G9" s="53"/>
    </row>
    <row r="10" spans="1:11" ht="15" customHeight="1" x14ac:dyDescent="0.35">
      <c r="A10" s="53"/>
      <c r="B10" s="76" t="str">
        <f>Contents!B53</f>
        <v>2. Banking system</v>
      </c>
      <c r="C10" s="57"/>
      <c r="D10" s="58"/>
      <c r="E10" s="53"/>
      <c r="F10" s="53"/>
      <c r="G10" s="53"/>
    </row>
    <row r="11" spans="1:11" ht="8.15" customHeight="1" x14ac:dyDescent="0.35">
      <c r="A11" s="49"/>
      <c r="B11" s="60"/>
      <c r="C11" s="61"/>
      <c r="D11" s="56"/>
      <c r="E11" s="49"/>
      <c r="F11" s="49"/>
      <c r="G11" s="49"/>
    </row>
    <row r="12" spans="1:11" ht="15" customHeight="1" x14ac:dyDescent="0.35">
      <c r="A12" s="51"/>
      <c r="B12" s="74" t="s">
        <v>623</v>
      </c>
      <c r="C12" s="62"/>
      <c r="D12" s="63"/>
      <c r="E12" s="51"/>
      <c r="F12" s="51"/>
      <c r="G12" s="51"/>
    </row>
    <row r="13" spans="1:11" ht="15" customHeight="1" x14ac:dyDescent="0.35">
      <c r="A13" s="51"/>
      <c r="B13" s="77" t="s">
        <v>622</v>
      </c>
      <c r="C13" s="62"/>
      <c r="D13" s="63"/>
      <c r="E13" s="51"/>
      <c r="F13" s="51"/>
      <c r="G13" s="51"/>
    </row>
    <row r="14" spans="1:11" ht="8.15" customHeight="1" x14ac:dyDescent="0.35">
      <c r="A14" s="51"/>
      <c r="B14" s="51"/>
      <c r="C14" s="51"/>
      <c r="D14" s="51"/>
      <c r="E14" s="51"/>
      <c r="F14" s="51"/>
      <c r="G14" s="51"/>
    </row>
    <row r="15" spans="1:11" ht="26" x14ac:dyDescent="0.35">
      <c r="A15" s="51"/>
      <c r="B15" s="51"/>
      <c r="C15" s="17"/>
      <c r="D15" s="70" t="s">
        <v>2</v>
      </c>
      <c r="E15" s="71" t="s">
        <v>144</v>
      </c>
      <c r="F15" s="71" t="s">
        <v>144</v>
      </c>
      <c r="G15" s="71" t="s">
        <v>144</v>
      </c>
      <c r="H15" s="71" t="s">
        <v>144</v>
      </c>
      <c r="I15" s="71" t="s">
        <v>144</v>
      </c>
      <c r="J15" s="71" t="s">
        <v>144</v>
      </c>
      <c r="K15" s="71" t="s">
        <v>144</v>
      </c>
    </row>
    <row r="16" spans="1:11" ht="26" x14ac:dyDescent="0.35">
      <c r="A16" s="51"/>
      <c r="B16" s="51"/>
      <c r="C16" s="45"/>
      <c r="D16" s="68" t="s">
        <v>131</v>
      </c>
      <c r="E16" s="69" t="s">
        <v>1559</v>
      </c>
      <c r="F16" s="69" t="s">
        <v>1559</v>
      </c>
      <c r="G16" s="69" t="s">
        <v>1559</v>
      </c>
      <c r="H16" s="69" t="s">
        <v>1559</v>
      </c>
      <c r="I16" s="69" t="s">
        <v>1559</v>
      </c>
      <c r="J16" s="69" t="s">
        <v>1559</v>
      </c>
      <c r="K16" s="69" t="s">
        <v>1559</v>
      </c>
    </row>
    <row r="17" spans="1:11" ht="8.15" customHeight="1" x14ac:dyDescent="0.35">
      <c r="A17" s="55"/>
      <c r="B17" s="55"/>
      <c r="C17" s="45"/>
      <c r="D17" s="45"/>
      <c r="E17" s="45"/>
      <c r="F17" s="45"/>
      <c r="G17" s="45"/>
      <c r="H17" s="45"/>
      <c r="I17" s="45"/>
      <c r="J17" s="45"/>
      <c r="K17" s="45"/>
    </row>
    <row r="18" spans="1:11" ht="26" x14ac:dyDescent="0.4">
      <c r="A18" s="50"/>
      <c r="B18" s="50"/>
      <c r="C18" s="46"/>
      <c r="D18" s="46"/>
      <c r="E18" s="72" t="s">
        <v>142</v>
      </c>
      <c r="F18" s="72" t="s">
        <v>621</v>
      </c>
      <c r="G18" s="72" t="s">
        <v>620</v>
      </c>
      <c r="H18" s="72" t="s">
        <v>150</v>
      </c>
      <c r="I18" s="72" t="s">
        <v>141</v>
      </c>
      <c r="J18" s="72" t="s">
        <v>619</v>
      </c>
      <c r="K18" s="72" t="s">
        <v>618</v>
      </c>
    </row>
    <row r="19" spans="1:11" ht="26" x14ac:dyDescent="0.35">
      <c r="A19" s="51"/>
      <c r="B19" s="51"/>
      <c r="C19" s="46"/>
      <c r="D19" s="47"/>
      <c r="E19" s="66" t="s">
        <v>143</v>
      </c>
      <c r="F19" s="66" t="s">
        <v>152</v>
      </c>
      <c r="G19" s="66" t="s">
        <v>153</v>
      </c>
      <c r="H19" s="66" t="s">
        <v>151</v>
      </c>
      <c r="I19" s="66" t="s">
        <v>141</v>
      </c>
      <c r="J19" s="66" t="s">
        <v>617</v>
      </c>
      <c r="K19" s="66" t="s">
        <v>616</v>
      </c>
    </row>
    <row r="20" spans="1:11" ht="15" customHeight="1" x14ac:dyDescent="0.35">
      <c r="A20" s="51"/>
      <c r="B20" s="51"/>
      <c r="C20" s="154">
        <v>2019</v>
      </c>
      <c r="D20" s="155">
        <v>2019</v>
      </c>
      <c r="E20" s="81">
        <v>0.94</v>
      </c>
      <c r="F20" s="81">
        <v>0.05</v>
      </c>
      <c r="G20" s="81">
        <v>-0.38</v>
      </c>
      <c r="H20" s="81">
        <v>-0.17</v>
      </c>
      <c r="I20" s="81">
        <v>0.45</v>
      </c>
      <c r="J20" s="81">
        <v>-2.36</v>
      </c>
      <c r="K20" s="81">
        <v>1.0900000000000001</v>
      </c>
    </row>
    <row r="21" spans="1:11" ht="15" customHeight="1" x14ac:dyDescent="0.35">
      <c r="A21" s="51"/>
      <c r="B21" s="51"/>
      <c r="C21" s="154">
        <v>2020</v>
      </c>
      <c r="D21" s="155">
        <v>2020</v>
      </c>
      <c r="E21" s="81">
        <v>0.89</v>
      </c>
      <c r="F21" s="81">
        <v>0.03</v>
      </c>
      <c r="G21" s="81">
        <v>-0.84</v>
      </c>
      <c r="H21" s="81">
        <v>-0.03</v>
      </c>
      <c r="I21" s="81">
        <v>0.05</v>
      </c>
      <c r="J21" s="81">
        <v>-2.92</v>
      </c>
      <c r="K21" s="81">
        <v>1.06</v>
      </c>
    </row>
    <row r="22" spans="1:11" ht="15" customHeight="1" x14ac:dyDescent="0.35">
      <c r="A22" s="51"/>
      <c r="B22" s="51"/>
      <c r="C22" s="154">
        <v>2021</v>
      </c>
      <c r="D22" s="155">
        <v>2021</v>
      </c>
      <c r="E22" s="81">
        <v>0.88</v>
      </c>
      <c r="F22" s="81">
        <v>0.15</v>
      </c>
      <c r="G22" s="81">
        <v>-0.49</v>
      </c>
      <c r="H22" s="81">
        <v>-0.09</v>
      </c>
      <c r="I22" s="81">
        <v>0.46</v>
      </c>
      <c r="J22" s="81">
        <v>0.03</v>
      </c>
      <c r="K22" s="81">
        <v>0.77</v>
      </c>
    </row>
    <row r="23" spans="1:11" ht="15" customHeight="1" x14ac:dyDescent="0.35">
      <c r="A23" s="51"/>
      <c r="B23" s="51"/>
      <c r="C23" s="73"/>
      <c r="D23" s="67"/>
      <c r="E23" s="81"/>
      <c r="F23" s="81"/>
      <c r="G23" s="81"/>
      <c r="H23" s="81"/>
      <c r="I23" s="81"/>
      <c r="J23" s="81"/>
      <c r="K23" s="81"/>
    </row>
    <row r="24" spans="1:11" ht="15" customHeight="1" x14ac:dyDescent="0.35">
      <c r="A24" s="51"/>
      <c r="B24" s="51"/>
      <c r="C24" s="73"/>
      <c r="D24" s="67"/>
      <c r="E24" s="81"/>
      <c r="F24" s="81"/>
      <c r="G24" s="51"/>
    </row>
    <row r="25" spans="1:11" ht="15" customHeight="1" x14ac:dyDescent="0.35">
      <c r="A25" s="51"/>
      <c r="B25" s="51"/>
      <c r="C25" s="73"/>
      <c r="D25" s="67"/>
      <c r="E25" s="81"/>
      <c r="F25" s="81"/>
      <c r="G25" s="51"/>
    </row>
    <row r="26" spans="1:11" ht="15" customHeight="1" x14ac:dyDescent="0.35">
      <c r="A26" s="49"/>
      <c r="B26" s="49"/>
      <c r="C26" s="49"/>
      <c r="D26" s="49"/>
      <c r="E26" s="49"/>
      <c r="F26" s="49"/>
      <c r="G26" s="49"/>
    </row>
    <row r="27" spans="1:11" ht="15" customHeight="1" x14ac:dyDescent="0.35">
      <c r="A27" s="49"/>
      <c r="B27" s="49"/>
      <c r="C27" s="49"/>
      <c r="D27" s="49"/>
      <c r="E27" s="49"/>
      <c r="F27" s="49"/>
      <c r="G27" s="49"/>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27"/>
  <sheetViews>
    <sheetView showGridLines="0" zoomScaleNormal="100" workbookViewId="0"/>
  </sheetViews>
  <sheetFormatPr defaultColWidth="9.453125" defaultRowHeight="15" customHeight="1" x14ac:dyDescent="0.35"/>
  <cols>
    <col min="1" max="1" width="1.81640625" style="18" customWidth="1"/>
    <col min="2" max="2" width="9.453125" style="18"/>
    <col min="3" max="6" width="15.81640625" style="18" customWidth="1"/>
    <col min="7" max="16384" width="9.453125" style="18"/>
  </cols>
  <sheetData>
    <row r="1" spans="1:7" ht="15" customHeight="1" x14ac:dyDescent="0.35">
      <c r="A1" s="48"/>
      <c r="B1" s="52"/>
      <c r="C1" s="48"/>
      <c r="D1" s="48"/>
      <c r="E1" s="48"/>
      <c r="F1" s="48"/>
      <c r="G1" s="48"/>
    </row>
    <row r="2" spans="1:7" ht="15" customHeight="1" x14ac:dyDescent="0.35">
      <c r="A2" s="48"/>
      <c r="B2" s="48"/>
      <c r="C2" s="48"/>
      <c r="D2" s="48"/>
      <c r="E2" s="48"/>
      <c r="F2" s="48"/>
      <c r="G2" s="48"/>
    </row>
    <row r="3" spans="1:7" ht="8.15" customHeight="1" x14ac:dyDescent="0.35">
      <c r="A3" s="48"/>
      <c r="B3" s="48"/>
      <c r="C3" s="48"/>
      <c r="D3" s="48"/>
      <c r="E3" s="48"/>
      <c r="F3" s="48"/>
      <c r="G3" s="48"/>
    </row>
    <row r="4" spans="1:7" ht="15" customHeight="1" x14ac:dyDescent="0.35">
      <c r="A4" s="48"/>
      <c r="B4" s="80" t="str">
        <f>HYPERLINK("#"&amp;"Índice!B7",Índice!B7)</f>
        <v>Índice</v>
      </c>
      <c r="C4" s="80" t="str">
        <f>HYPERLINK("#"&amp;"Contents!B7",Contents!B7)</f>
        <v>Contents</v>
      </c>
      <c r="D4" s="48"/>
      <c r="E4" s="48"/>
      <c r="F4" s="48"/>
      <c r="G4" s="48"/>
    </row>
    <row r="5" spans="1:7" ht="8.15" customHeight="1" x14ac:dyDescent="0.35">
      <c r="A5" s="49"/>
      <c r="B5" s="49"/>
      <c r="C5" s="56"/>
      <c r="D5" s="56"/>
      <c r="E5" s="49"/>
      <c r="F5" s="49"/>
      <c r="G5" s="49"/>
    </row>
    <row r="6" spans="1:7" ht="15" customHeight="1" x14ac:dyDescent="0.35">
      <c r="A6" s="53"/>
      <c r="B6" s="75" t="str">
        <f>Índice!B5</f>
        <v>Relatório de Estabilidade Financeira - junho 2022</v>
      </c>
      <c r="C6" s="57"/>
      <c r="D6" s="58"/>
      <c r="E6" s="53"/>
      <c r="F6" s="53"/>
      <c r="G6" s="53"/>
    </row>
    <row r="7" spans="1:7" ht="15" customHeight="1" x14ac:dyDescent="0.35">
      <c r="A7" s="53"/>
      <c r="B7" s="76" t="str">
        <f>Contents!B5</f>
        <v>Financial Stability Report - June 2022</v>
      </c>
      <c r="C7" s="57"/>
      <c r="D7" s="58"/>
      <c r="E7" s="53"/>
      <c r="F7" s="53"/>
      <c r="G7" s="53"/>
    </row>
    <row r="8" spans="1:7" ht="8.15" customHeight="1" x14ac:dyDescent="0.35">
      <c r="A8" s="53"/>
      <c r="B8" s="59"/>
      <c r="C8" s="57"/>
      <c r="D8" s="58"/>
      <c r="E8" s="53"/>
      <c r="F8" s="53"/>
      <c r="G8" s="53"/>
    </row>
    <row r="9" spans="1:7" ht="15" customHeight="1" x14ac:dyDescent="0.35">
      <c r="A9" s="53"/>
      <c r="B9" s="75" t="str">
        <f>Índice!B53</f>
        <v>2. Sistema bancário</v>
      </c>
      <c r="C9" s="57"/>
      <c r="D9" s="58"/>
      <c r="E9" s="53"/>
      <c r="F9" s="53"/>
      <c r="G9" s="53"/>
    </row>
    <row r="10" spans="1:7" ht="15" customHeight="1" x14ac:dyDescent="0.35">
      <c r="A10" s="53"/>
      <c r="B10" s="76" t="str">
        <f>Contents!B53</f>
        <v>2. Banking system</v>
      </c>
      <c r="C10" s="57"/>
      <c r="D10" s="58"/>
      <c r="E10" s="53"/>
      <c r="F10" s="53"/>
      <c r="G10" s="53"/>
    </row>
    <row r="11" spans="1:7" ht="8.15" customHeight="1" x14ac:dyDescent="0.35">
      <c r="A11" s="49"/>
      <c r="B11" s="60"/>
      <c r="C11" s="61"/>
      <c r="D11" s="56"/>
      <c r="E11" s="49"/>
      <c r="F11" s="49"/>
      <c r="G11" s="49"/>
    </row>
    <row r="12" spans="1:7" ht="15" customHeight="1" x14ac:dyDescent="0.35">
      <c r="A12" s="51"/>
      <c r="B12" s="74" t="s">
        <v>288</v>
      </c>
      <c r="C12" s="62"/>
      <c r="D12" s="63"/>
      <c r="E12" s="51"/>
      <c r="F12" s="51"/>
      <c r="G12" s="51"/>
    </row>
    <row r="13" spans="1:7" ht="15" customHeight="1" x14ac:dyDescent="0.35">
      <c r="A13" s="51"/>
      <c r="B13" s="77" t="s">
        <v>289</v>
      </c>
      <c r="C13" s="62"/>
      <c r="D13" s="63"/>
      <c r="E13" s="51"/>
      <c r="F13" s="51"/>
      <c r="G13" s="51"/>
    </row>
    <row r="14" spans="1:7" ht="8.15" customHeight="1" x14ac:dyDescent="0.35">
      <c r="A14" s="51"/>
      <c r="B14" s="51"/>
      <c r="C14" s="51"/>
      <c r="D14" s="51"/>
      <c r="E14" s="51"/>
      <c r="F14" s="51"/>
      <c r="G14" s="51"/>
    </row>
    <row r="15" spans="1:7" ht="26" x14ac:dyDescent="0.35">
      <c r="A15" s="51"/>
      <c r="B15" s="51"/>
      <c r="C15" s="17"/>
      <c r="D15" s="70" t="s">
        <v>2</v>
      </c>
      <c r="E15" s="71" t="s">
        <v>144</v>
      </c>
      <c r="F15" s="71" t="s">
        <v>144</v>
      </c>
      <c r="G15" s="51"/>
    </row>
    <row r="16" spans="1:7" ht="26" x14ac:dyDescent="0.35">
      <c r="A16" s="51"/>
      <c r="B16" s="51"/>
      <c r="C16" s="45"/>
      <c r="D16" s="68" t="s">
        <v>131</v>
      </c>
      <c r="E16" s="69" t="s">
        <v>1559</v>
      </c>
      <c r="F16" s="69" t="s">
        <v>1559</v>
      </c>
      <c r="G16" s="51"/>
    </row>
    <row r="17" spans="1:7" ht="8.15" customHeight="1" x14ac:dyDescent="0.35">
      <c r="A17" s="55"/>
      <c r="B17" s="55"/>
      <c r="C17" s="45"/>
      <c r="D17" s="45"/>
      <c r="E17" s="45"/>
      <c r="F17" s="45"/>
      <c r="G17" s="55"/>
    </row>
    <row r="18" spans="1:7" ht="26" x14ac:dyDescent="0.4">
      <c r="A18" s="50"/>
      <c r="B18" s="50"/>
      <c r="C18" s="46"/>
      <c r="D18" s="46"/>
      <c r="E18" s="72" t="s">
        <v>286</v>
      </c>
      <c r="F18" s="72" t="s">
        <v>287</v>
      </c>
      <c r="G18" s="50"/>
    </row>
    <row r="19" spans="1:7" ht="26" x14ac:dyDescent="0.35">
      <c r="A19" s="51"/>
      <c r="B19" s="51"/>
      <c r="C19" s="46"/>
      <c r="D19" s="47"/>
      <c r="E19" s="66" t="s">
        <v>290</v>
      </c>
      <c r="F19" s="66" t="s">
        <v>291</v>
      </c>
      <c r="G19" s="51"/>
    </row>
    <row r="20" spans="1:7" ht="15" customHeight="1" x14ac:dyDescent="0.35">
      <c r="A20" s="51"/>
      <c r="B20" s="51"/>
      <c r="C20" s="154">
        <v>2016</v>
      </c>
      <c r="D20" s="155">
        <v>2016</v>
      </c>
      <c r="E20" s="82">
        <v>65.420542753722501</v>
      </c>
      <c r="F20" s="81">
        <v>1.7921698407498701</v>
      </c>
      <c r="G20" s="51"/>
    </row>
    <row r="21" spans="1:7" ht="15" customHeight="1" x14ac:dyDescent="0.35">
      <c r="A21" s="51"/>
      <c r="B21" s="51"/>
      <c r="C21" s="154">
        <v>2017</v>
      </c>
      <c r="D21" s="155">
        <v>2017</v>
      </c>
      <c r="E21" s="82">
        <v>63.646114349325401</v>
      </c>
      <c r="F21" s="81">
        <v>0.97564286031671799</v>
      </c>
      <c r="G21" s="51"/>
    </row>
    <row r="22" spans="1:7" ht="15" customHeight="1" x14ac:dyDescent="0.35">
      <c r="A22" s="51"/>
      <c r="B22" s="51"/>
      <c r="C22" s="154">
        <v>2018</v>
      </c>
      <c r="D22" s="155">
        <v>2018</v>
      </c>
      <c r="E22" s="82">
        <v>60.495982952849502</v>
      </c>
      <c r="F22" s="81">
        <v>0.41635515073690099</v>
      </c>
      <c r="G22" s="51"/>
    </row>
    <row r="23" spans="1:7" ht="15" customHeight="1" x14ac:dyDescent="0.35">
      <c r="A23" s="51"/>
      <c r="B23" s="51"/>
      <c r="C23" s="154">
        <v>2019</v>
      </c>
      <c r="D23" s="155">
        <v>2019</v>
      </c>
      <c r="E23" s="82">
        <v>60.665600776134497</v>
      </c>
      <c r="F23" s="81">
        <v>0.51893744073313497</v>
      </c>
      <c r="G23" s="51"/>
    </row>
    <row r="24" spans="1:7" ht="15" customHeight="1" x14ac:dyDescent="0.35">
      <c r="A24" s="51"/>
      <c r="B24" s="51"/>
      <c r="C24" s="154">
        <v>2020</v>
      </c>
      <c r="D24" s="155">
        <v>2020</v>
      </c>
      <c r="E24" s="82">
        <v>60.089341022107199</v>
      </c>
      <c r="F24" s="81">
        <v>1.0089396422422301</v>
      </c>
      <c r="G24" s="51"/>
    </row>
    <row r="25" spans="1:7" ht="15" customHeight="1" x14ac:dyDescent="0.35">
      <c r="A25" s="51"/>
      <c r="B25" s="51"/>
      <c r="C25" s="154">
        <v>2021</v>
      </c>
      <c r="D25" s="155">
        <v>2021</v>
      </c>
      <c r="E25" s="82">
        <v>58.455875014914</v>
      </c>
      <c r="F25" s="81">
        <v>0.33331107924283199</v>
      </c>
      <c r="G25" s="51"/>
    </row>
    <row r="26" spans="1:7" ht="15" customHeight="1" x14ac:dyDescent="0.35">
      <c r="A26" s="49"/>
      <c r="B26" s="49"/>
      <c r="C26" s="49"/>
      <c r="D26" s="49"/>
      <c r="E26" s="49"/>
      <c r="F26" s="49"/>
      <c r="G26" s="49"/>
    </row>
    <row r="27" spans="1:7" ht="15" customHeight="1" x14ac:dyDescent="0.35">
      <c r="A27" s="49"/>
      <c r="B27" s="49"/>
      <c r="C27" s="49"/>
      <c r="D27" s="49"/>
      <c r="E27" s="49"/>
      <c r="F27" s="49"/>
      <c r="G27" s="49"/>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6"/>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2" width="20.81640625" style="18" customWidth="1"/>
    <col min="13" max="16384" width="9.453125" style="18"/>
  </cols>
  <sheetData>
    <row r="1" spans="1:13" ht="15" customHeight="1" x14ac:dyDescent="0.35">
      <c r="A1" s="48"/>
      <c r="B1" s="52"/>
      <c r="C1" s="48"/>
      <c r="D1" s="48"/>
      <c r="E1" s="48"/>
      <c r="F1" s="48"/>
      <c r="G1" s="48"/>
    </row>
    <row r="2" spans="1:13" ht="15" customHeight="1" x14ac:dyDescent="0.35">
      <c r="A2" s="48"/>
      <c r="B2" s="48"/>
      <c r="C2" s="48"/>
      <c r="D2" s="48"/>
      <c r="E2" s="48"/>
      <c r="F2" s="48"/>
      <c r="G2" s="48"/>
    </row>
    <row r="3" spans="1:13" ht="8.15" customHeight="1" x14ac:dyDescent="0.35">
      <c r="A3" s="48"/>
      <c r="B3" s="48"/>
      <c r="C3" s="48"/>
      <c r="D3" s="48"/>
      <c r="E3" s="48"/>
      <c r="F3" s="48"/>
      <c r="G3" s="48"/>
    </row>
    <row r="4" spans="1:13" ht="15" customHeight="1" x14ac:dyDescent="0.35">
      <c r="A4" s="48"/>
      <c r="B4" s="80" t="str">
        <f>HYPERLINK("#"&amp;"Índice!B7",Índice!B7)</f>
        <v>Índice</v>
      </c>
      <c r="C4" s="80" t="str">
        <f>HYPERLINK("#"&amp;"Contents!B7",Contents!B7)</f>
        <v>Contents</v>
      </c>
      <c r="D4" s="48"/>
      <c r="E4" s="48"/>
      <c r="F4" s="48"/>
      <c r="G4" s="48"/>
    </row>
    <row r="5" spans="1:13" ht="8.15" customHeight="1" x14ac:dyDescent="0.35">
      <c r="A5" s="49"/>
      <c r="B5" s="49"/>
      <c r="C5" s="56"/>
      <c r="D5" s="56"/>
      <c r="E5" s="49"/>
      <c r="F5" s="49"/>
      <c r="G5" s="49"/>
    </row>
    <row r="6" spans="1:13" ht="15" customHeight="1" x14ac:dyDescent="0.35">
      <c r="A6" s="53"/>
      <c r="B6" s="75" t="str">
        <f>Índice!B5</f>
        <v>Relatório de Estabilidade Financeira - junho 2022</v>
      </c>
      <c r="C6" s="57"/>
      <c r="D6" s="58"/>
      <c r="E6" s="53"/>
      <c r="F6" s="53"/>
      <c r="G6" s="53"/>
    </row>
    <row r="7" spans="1:13" ht="15" customHeight="1" x14ac:dyDescent="0.35">
      <c r="A7" s="53"/>
      <c r="B7" s="76" t="str">
        <f>Contents!B5</f>
        <v>Financial Stability Report - June 2022</v>
      </c>
      <c r="C7" s="57"/>
      <c r="D7" s="58"/>
      <c r="E7" s="53"/>
      <c r="F7" s="53"/>
      <c r="G7" s="53"/>
    </row>
    <row r="8" spans="1:13" ht="8.15" customHeight="1" x14ac:dyDescent="0.35">
      <c r="A8" s="53"/>
      <c r="B8" s="59"/>
      <c r="C8" s="57"/>
      <c r="D8" s="58"/>
      <c r="E8" s="53"/>
      <c r="F8" s="53"/>
      <c r="G8" s="53"/>
    </row>
    <row r="9" spans="1:13" ht="15" customHeight="1" x14ac:dyDescent="0.35">
      <c r="A9" s="53"/>
      <c r="B9" s="75" t="str">
        <f>Índice!B53</f>
        <v>2. Sistema bancário</v>
      </c>
      <c r="C9" s="57"/>
      <c r="D9" s="58"/>
      <c r="E9" s="53"/>
      <c r="F9" s="53"/>
      <c r="G9" s="53"/>
    </row>
    <row r="10" spans="1:13" ht="15" customHeight="1" x14ac:dyDescent="0.35">
      <c r="A10" s="53"/>
      <c r="B10" s="76" t="str">
        <f>Contents!B53</f>
        <v>2. Banking system</v>
      </c>
      <c r="C10" s="57"/>
      <c r="D10" s="58"/>
      <c r="E10" s="53"/>
      <c r="F10" s="53"/>
      <c r="G10" s="53"/>
    </row>
    <row r="11" spans="1:13" ht="8.15" customHeight="1" x14ac:dyDescent="0.35">
      <c r="A11" s="49"/>
      <c r="B11" s="60"/>
      <c r="C11" s="61"/>
      <c r="D11" s="56"/>
      <c r="E11" s="49"/>
      <c r="F11" s="49"/>
      <c r="G11" s="49"/>
    </row>
    <row r="12" spans="1:13" ht="15" customHeight="1" x14ac:dyDescent="0.35">
      <c r="A12" s="51"/>
      <c r="B12" s="74" t="s">
        <v>273</v>
      </c>
      <c r="C12" s="62"/>
      <c r="D12" s="63"/>
      <c r="E12" s="51"/>
      <c r="F12" s="51"/>
      <c r="G12" s="51"/>
    </row>
    <row r="13" spans="1:13" ht="15" customHeight="1" x14ac:dyDescent="0.35">
      <c r="A13" s="51"/>
      <c r="B13" s="77" t="s">
        <v>292</v>
      </c>
      <c r="C13" s="62"/>
      <c r="D13" s="63"/>
      <c r="E13" s="51"/>
      <c r="F13" s="51"/>
      <c r="G13" s="51"/>
    </row>
    <row r="14" spans="1:13" ht="8.15" customHeight="1" x14ac:dyDescent="0.35">
      <c r="A14" s="51"/>
      <c r="B14" s="51"/>
      <c r="C14" s="51"/>
      <c r="D14" s="51"/>
      <c r="E14" s="51"/>
      <c r="F14" s="51"/>
      <c r="G14" s="51"/>
    </row>
    <row r="15" spans="1:13" ht="26" x14ac:dyDescent="0.35">
      <c r="A15" s="51"/>
      <c r="B15" s="51"/>
      <c r="C15" s="17"/>
      <c r="D15" s="70" t="s">
        <v>2</v>
      </c>
      <c r="E15" s="71" t="s">
        <v>144</v>
      </c>
      <c r="F15" s="71" t="s">
        <v>144</v>
      </c>
      <c r="G15" s="71" t="s">
        <v>144</v>
      </c>
      <c r="H15" s="71" t="s">
        <v>144</v>
      </c>
      <c r="I15" s="71" t="s">
        <v>144</v>
      </c>
      <c r="J15" s="71" t="s">
        <v>144</v>
      </c>
      <c r="K15" s="71" t="s">
        <v>144</v>
      </c>
      <c r="L15" s="71" t="s">
        <v>144</v>
      </c>
      <c r="M15" s="71"/>
    </row>
    <row r="16" spans="1:13" ht="26" x14ac:dyDescent="0.35">
      <c r="A16" s="51"/>
      <c r="B16" s="51"/>
      <c r="C16" s="45"/>
      <c r="D16" s="68" t="s">
        <v>131</v>
      </c>
      <c r="E16" s="69" t="s">
        <v>1559</v>
      </c>
      <c r="F16" s="69" t="s">
        <v>1559</v>
      </c>
      <c r="G16" s="69" t="s">
        <v>1559</v>
      </c>
      <c r="H16" s="69" t="s">
        <v>1559</v>
      </c>
      <c r="I16" s="69" t="s">
        <v>1559</v>
      </c>
      <c r="J16" s="69" t="s">
        <v>1559</v>
      </c>
      <c r="K16" s="69" t="s">
        <v>1559</v>
      </c>
      <c r="L16" s="69" t="s">
        <v>1559</v>
      </c>
      <c r="M16" s="69"/>
    </row>
    <row r="17" spans="1:13" ht="8.15" customHeight="1" x14ac:dyDescent="0.35">
      <c r="A17" s="55"/>
      <c r="B17" s="55"/>
      <c r="C17" s="45"/>
      <c r="D17" s="45"/>
      <c r="E17" s="45"/>
      <c r="F17" s="45"/>
      <c r="G17" s="45"/>
      <c r="H17" s="45"/>
      <c r="I17" s="45"/>
      <c r="J17" s="45"/>
      <c r="K17" s="45"/>
      <c r="L17" s="45"/>
      <c r="M17" s="45"/>
    </row>
    <row r="18" spans="1:13" ht="26" x14ac:dyDescent="0.4">
      <c r="A18" s="50"/>
      <c r="B18" s="50"/>
      <c r="C18" s="46"/>
      <c r="D18" s="46"/>
      <c r="E18" s="72" t="s">
        <v>278</v>
      </c>
      <c r="F18" s="72" t="s">
        <v>279</v>
      </c>
      <c r="G18" s="72" t="s">
        <v>280</v>
      </c>
      <c r="H18" s="72" t="s">
        <v>281</v>
      </c>
      <c r="I18" s="72" t="s">
        <v>282</v>
      </c>
      <c r="J18" s="72" t="s">
        <v>150</v>
      </c>
      <c r="K18" s="72" t="s">
        <v>141</v>
      </c>
      <c r="L18" s="72" t="s">
        <v>142</v>
      </c>
      <c r="M18" s="72"/>
    </row>
    <row r="19" spans="1:13" ht="26" x14ac:dyDescent="0.35">
      <c r="A19" s="51"/>
      <c r="B19" s="51"/>
      <c r="C19" s="46"/>
      <c r="D19" s="47"/>
      <c r="E19" s="66" t="s">
        <v>283</v>
      </c>
      <c r="F19" s="66" t="s">
        <v>284</v>
      </c>
      <c r="G19" s="66" t="s">
        <v>152</v>
      </c>
      <c r="H19" s="66" t="s">
        <v>285</v>
      </c>
      <c r="I19" s="66" t="s">
        <v>153</v>
      </c>
      <c r="J19" s="66" t="s">
        <v>151</v>
      </c>
      <c r="K19" s="66" t="s">
        <v>141</v>
      </c>
      <c r="L19" s="66" t="s">
        <v>143</v>
      </c>
      <c r="M19" s="66"/>
    </row>
    <row r="20" spans="1:13" ht="15" customHeight="1" x14ac:dyDescent="0.35">
      <c r="A20" s="51"/>
      <c r="B20" s="51"/>
      <c r="C20" s="154" t="s">
        <v>274</v>
      </c>
      <c r="D20" s="155" t="s">
        <v>276</v>
      </c>
      <c r="E20" s="81">
        <v>1.43</v>
      </c>
      <c r="F20" s="81">
        <v>0.69</v>
      </c>
      <c r="G20" s="81">
        <v>0.18</v>
      </c>
      <c r="H20" s="81">
        <v>-1.23</v>
      </c>
      <c r="I20" s="81">
        <v>-0.47</v>
      </c>
      <c r="J20" s="81">
        <v>-0.13</v>
      </c>
      <c r="K20" s="81">
        <v>0.46</v>
      </c>
      <c r="L20" s="81">
        <v>0.88</v>
      </c>
      <c r="M20" s="81"/>
    </row>
    <row r="21" spans="1:13" ht="15" customHeight="1" x14ac:dyDescent="0.35">
      <c r="A21" s="51"/>
      <c r="B21" s="51"/>
      <c r="C21" s="154" t="s">
        <v>275</v>
      </c>
      <c r="D21" s="155" t="s">
        <v>277</v>
      </c>
      <c r="E21" s="81">
        <v>1.05</v>
      </c>
      <c r="F21" s="81">
        <v>0.65</v>
      </c>
      <c r="G21" s="81">
        <v>0.16</v>
      </c>
      <c r="H21" s="81">
        <v>-1.19</v>
      </c>
      <c r="I21" s="81">
        <v>-0.18</v>
      </c>
      <c r="J21" s="81">
        <v>-0.02</v>
      </c>
      <c r="K21" s="81">
        <v>0.47</v>
      </c>
      <c r="L21" s="81">
        <v>0.51</v>
      </c>
      <c r="M21" s="81"/>
    </row>
    <row r="22" spans="1:13" ht="15" customHeight="1" x14ac:dyDescent="0.35">
      <c r="A22" s="51"/>
      <c r="B22" s="51"/>
      <c r="C22" s="73"/>
      <c r="D22" s="67"/>
      <c r="E22" s="81"/>
      <c r="F22" s="81"/>
      <c r="G22" s="81"/>
      <c r="H22" s="81"/>
      <c r="I22" s="81"/>
      <c r="J22" s="81"/>
      <c r="K22" s="81"/>
    </row>
    <row r="23" spans="1:13" ht="15" customHeight="1" x14ac:dyDescent="0.35">
      <c r="A23" s="51"/>
      <c r="B23" s="51"/>
      <c r="C23" s="73"/>
      <c r="D23" s="67"/>
      <c r="E23" s="81"/>
      <c r="F23" s="81"/>
      <c r="G23" s="81"/>
      <c r="H23" s="81"/>
      <c r="I23" s="81"/>
      <c r="J23" s="81"/>
      <c r="K23" s="81"/>
    </row>
    <row r="24" spans="1:13" ht="15" customHeight="1" x14ac:dyDescent="0.35">
      <c r="A24" s="51"/>
      <c r="B24" s="51"/>
      <c r="C24" s="73"/>
      <c r="D24" s="67"/>
      <c r="E24" s="81"/>
      <c r="F24" s="81"/>
      <c r="G24" s="51"/>
    </row>
    <row r="25" spans="1:13" ht="15" customHeight="1" x14ac:dyDescent="0.35">
      <c r="A25" s="51"/>
      <c r="B25" s="51"/>
      <c r="C25" s="73"/>
      <c r="D25" s="67"/>
      <c r="E25" s="81"/>
      <c r="F25" s="81"/>
      <c r="G25" s="51"/>
    </row>
    <row r="26" spans="1:13" ht="15" customHeight="1" x14ac:dyDescent="0.35">
      <c r="A26" s="49"/>
      <c r="B26" s="49"/>
      <c r="C26" s="49"/>
      <c r="D26" s="49"/>
      <c r="E26" s="49"/>
      <c r="F26" s="49"/>
      <c r="G26" s="49"/>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dimension ref="A1:U80"/>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1" width="20.81640625" style="18" customWidth="1"/>
    <col min="12" max="16384" width="9.45312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Índice!B53</f>
        <v>2. Sistema bancário</v>
      </c>
      <c r="C9" s="57"/>
      <c r="D9" s="58"/>
      <c r="E9" s="53"/>
      <c r="F9" s="53"/>
      <c r="G9" s="53"/>
    </row>
    <row r="10" spans="1:11" ht="15" customHeight="1" x14ac:dyDescent="0.35">
      <c r="A10" s="53"/>
      <c r="B10" s="76" t="str">
        <f>Contents!B53</f>
        <v>2. Banking system</v>
      </c>
      <c r="C10" s="57"/>
      <c r="D10" s="58"/>
      <c r="E10" s="53"/>
      <c r="F10" s="53"/>
      <c r="G10" s="53"/>
    </row>
    <row r="11" spans="1:11" ht="8.15" customHeight="1" x14ac:dyDescent="0.35">
      <c r="A11" s="49"/>
      <c r="B11" s="60"/>
      <c r="C11" s="61"/>
      <c r="D11" s="56"/>
      <c r="E11" s="49"/>
      <c r="F11" s="49"/>
      <c r="G11" s="49"/>
    </row>
    <row r="12" spans="1:11" ht="15" customHeight="1" x14ac:dyDescent="0.35">
      <c r="A12" s="51"/>
      <c r="B12" s="74" t="s">
        <v>1411</v>
      </c>
      <c r="C12" s="62"/>
      <c r="D12" s="63"/>
      <c r="E12" s="51"/>
      <c r="F12" s="51"/>
      <c r="G12" s="51"/>
    </row>
    <row r="13" spans="1:11" ht="15" customHeight="1" x14ac:dyDescent="0.35">
      <c r="A13" s="51"/>
      <c r="B13" s="77" t="s">
        <v>1410</v>
      </c>
      <c r="C13" s="62"/>
      <c r="D13" s="63"/>
      <c r="E13" s="51"/>
      <c r="F13" s="51"/>
      <c r="G13" s="51"/>
    </row>
    <row r="14" spans="1:11" ht="8.15" customHeight="1" x14ac:dyDescent="0.35">
      <c r="A14" s="51"/>
      <c r="B14" s="51"/>
      <c r="C14" s="51"/>
      <c r="D14" s="51"/>
      <c r="E14" s="51"/>
      <c r="F14" s="51"/>
      <c r="G14" s="51"/>
    </row>
    <row r="15" spans="1:11" ht="14.5" x14ac:dyDescent="0.35">
      <c r="A15" s="51"/>
      <c r="B15" s="51"/>
      <c r="C15" s="17"/>
      <c r="D15" s="70" t="s">
        <v>2</v>
      </c>
      <c r="E15" s="71" t="s">
        <v>544</v>
      </c>
      <c r="F15" s="71" t="s">
        <v>544</v>
      </c>
      <c r="G15" s="71" t="s">
        <v>544</v>
      </c>
      <c r="H15" s="71" t="s">
        <v>544</v>
      </c>
      <c r="I15" s="71" t="s">
        <v>544</v>
      </c>
      <c r="J15" s="71" t="s">
        <v>544</v>
      </c>
      <c r="K15" s="71"/>
    </row>
    <row r="16" spans="1:11" ht="14.5" x14ac:dyDescent="0.35">
      <c r="A16" s="51"/>
      <c r="B16" s="51"/>
      <c r="C16" s="45"/>
      <c r="D16" s="125" t="s">
        <v>131</v>
      </c>
      <c r="E16" s="69" t="s">
        <v>545</v>
      </c>
      <c r="F16" s="69" t="s">
        <v>545</v>
      </c>
      <c r="G16" s="69" t="s">
        <v>545</v>
      </c>
      <c r="H16" s="69" t="s">
        <v>545</v>
      </c>
      <c r="I16" s="69" t="s">
        <v>545</v>
      </c>
      <c r="J16" s="69" t="s">
        <v>545</v>
      </c>
      <c r="K16" s="69"/>
    </row>
    <row r="17" spans="1:21" ht="8.15" customHeight="1" x14ac:dyDescent="0.35">
      <c r="A17" s="55"/>
      <c r="B17" s="55"/>
      <c r="C17" s="45"/>
      <c r="D17" s="45"/>
      <c r="E17" s="45"/>
      <c r="F17" s="45"/>
      <c r="G17" s="45"/>
      <c r="H17" s="45"/>
      <c r="I17" s="45"/>
      <c r="J17" s="45"/>
      <c r="K17" s="45"/>
    </row>
    <row r="18" spans="1:21" ht="39" x14ac:dyDescent="0.4">
      <c r="A18" s="50"/>
      <c r="B18" s="50"/>
      <c r="C18" s="46"/>
      <c r="D18" s="46"/>
      <c r="E18" s="72" t="s">
        <v>1409</v>
      </c>
      <c r="F18" s="72" t="s">
        <v>1408</v>
      </c>
      <c r="G18" s="72" t="s">
        <v>1407</v>
      </c>
      <c r="H18" s="72" t="s">
        <v>1406</v>
      </c>
      <c r="I18" s="72" t="s">
        <v>1405</v>
      </c>
      <c r="J18" s="72" t="s">
        <v>1404</v>
      </c>
      <c r="K18" s="72"/>
    </row>
    <row r="19" spans="1:21" ht="52" x14ac:dyDescent="0.35">
      <c r="A19" s="51"/>
      <c r="B19" s="51"/>
      <c r="C19" s="46"/>
      <c r="D19" s="47"/>
      <c r="E19" s="201" t="s">
        <v>1403</v>
      </c>
      <c r="F19" s="201" t="s">
        <v>1402</v>
      </c>
      <c r="G19" s="201" t="s">
        <v>1401</v>
      </c>
      <c r="H19" s="201" t="s">
        <v>1400</v>
      </c>
      <c r="I19" s="201" t="s">
        <v>1399</v>
      </c>
      <c r="J19" s="201" t="s">
        <v>1398</v>
      </c>
      <c r="K19" s="201"/>
    </row>
    <row r="20" spans="1:21" ht="15" customHeight="1" x14ac:dyDescent="0.35">
      <c r="A20" s="51"/>
      <c r="B20" s="51"/>
      <c r="C20" s="166">
        <v>42826</v>
      </c>
      <c r="D20" s="127">
        <f t="shared" ref="D20:D51" si="0">C20</f>
        <v>42826</v>
      </c>
      <c r="E20" s="82">
        <v>8.6</v>
      </c>
      <c r="F20" s="82">
        <v>-2</v>
      </c>
      <c r="G20" s="82">
        <v>4.7</v>
      </c>
      <c r="H20" s="82">
        <v>3</v>
      </c>
      <c r="I20" s="82">
        <v>-2.5</v>
      </c>
      <c r="J20" s="82">
        <v>10</v>
      </c>
      <c r="P20" s="82"/>
      <c r="Q20" s="82"/>
      <c r="R20" s="82"/>
      <c r="T20" s="82"/>
      <c r="U20" s="82"/>
    </row>
    <row r="21" spans="1:21" ht="15" customHeight="1" x14ac:dyDescent="0.35">
      <c r="A21" s="51"/>
      <c r="B21" s="51"/>
      <c r="C21" s="166">
        <v>42856</v>
      </c>
      <c r="D21" s="127">
        <f t="shared" si="0"/>
        <v>42856</v>
      </c>
      <c r="E21" s="82">
        <v>8.6</v>
      </c>
      <c r="F21" s="82">
        <v>-1.9</v>
      </c>
      <c r="G21" s="82">
        <v>6.2</v>
      </c>
      <c r="H21" s="82">
        <v>2.9</v>
      </c>
      <c r="I21" s="82">
        <v>-2.4</v>
      </c>
      <c r="J21" s="82">
        <v>10</v>
      </c>
      <c r="P21" s="82"/>
      <c r="Q21" s="82"/>
      <c r="R21" s="82"/>
      <c r="T21" s="82"/>
      <c r="U21" s="82"/>
    </row>
    <row r="22" spans="1:21" ht="15" customHeight="1" x14ac:dyDescent="0.35">
      <c r="A22" s="49"/>
      <c r="B22" s="49"/>
      <c r="C22" s="166">
        <v>42887</v>
      </c>
      <c r="D22" s="127">
        <f t="shared" si="0"/>
        <v>42887</v>
      </c>
      <c r="E22" s="82">
        <v>8.1999999999999993</v>
      </c>
      <c r="F22" s="82">
        <v>-1.8</v>
      </c>
      <c r="G22" s="82">
        <v>6</v>
      </c>
      <c r="H22" s="82">
        <v>3.2</v>
      </c>
      <c r="I22" s="82">
        <v>-2.4</v>
      </c>
      <c r="J22" s="82">
        <v>9.6</v>
      </c>
      <c r="P22" s="82"/>
      <c r="Q22" s="82"/>
      <c r="R22" s="82"/>
      <c r="T22" s="82"/>
      <c r="U22" s="82"/>
    </row>
    <row r="23" spans="1:21" ht="15" customHeight="1" x14ac:dyDescent="0.35">
      <c r="A23" s="49"/>
      <c r="B23" s="49"/>
      <c r="C23" s="166">
        <v>42917</v>
      </c>
      <c r="D23" s="127">
        <f t="shared" si="0"/>
        <v>42917</v>
      </c>
      <c r="E23" s="82">
        <v>9.1</v>
      </c>
      <c r="F23" s="82">
        <v>-1.7</v>
      </c>
      <c r="G23" s="82">
        <v>6.8</v>
      </c>
      <c r="H23" s="82">
        <v>3</v>
      </c>
      <c r="I23" s="82">
        <v>-2.2999999999999998</v>
      </c>
      <c r="J23" s="82">
        <v>10.6</v>
      </c>
      <c r="P23" s="82"/>
      <c r="Q23" s="82"/>
      <c r="R23" s="82"/>
      <c r="T23" s="82"/>
      <c r="U23" s="82"/>
    </row>
    <row r="24" spans="1:21" ht="15" customHeight="1" x14ac:dyDescent="0.35">
      <c r="C24" s="166">
        <v>42948</v>
      </c>
      <c r="D24" s="127">
        <f t="shared" si="0"/>
        <v>42948</v>
      </c>
      <c r="E24" s="82">
        <v>9.6</v>
      </c>
      <c r="F24" s="82">
        <v>-1.6</v>
      </c>
      <c r="G24" s="82">
        <v>6.8</v>
      </c>
      <c r="H24" s="82">
        <v>3.3</v>
      </c>
      <c r="I24" s="82">
        <v>-2.1</v>
      </c>
      <c r="J24" s="82">
        <v>11</v>
      </c>
    </row>
    <row r="25" spans="1:21" ht="15" customHeight="1" x14ac:dyDescent="0.35">
      <c r="C25" s="166">
        <v>42979</v>
      </c>
      <c r="D25" s="127">
        <f t="shared" si="0"/>
        <v>42979</v>
      </c>
      <c r="E25" s="82">
        <v>9.6999999999999993</v>
      </c>
      <c r="F25" s="82">
        <v>-1.4</v>
      </c>
      <c r="G25" s="82">
        <v>6.8</v>
      </c>
      <c r="H25" s="82">
        <v>3.2</v>
      </c>
      <c r="I25" s="82">
        <v>-2</v>
      </c>
      <c r="J25" s="82">
        <v>11.1</v>
      </c>
    </row>
    <row r="26" spans="1:21" ht="15" customHeight="1" x14ac:dyDescent="0.35">
      <c r="C26" s="166">
        <v>43009</v>
      </c>
      <c r="D26" s="127">
        <f t="shared" si="0"/>
        <v>43009</v>
      </c>
      <c r="E26" s="82">
        <v>8.5</v>
      </c>
      <c r="F26" s="82">
        <v>-1.2</v>
      </c>
      <c r="G26" s="82">
        <v>6.8</v>
      </c>
      <c r="H26" s="82">
        <v>3.3</v>
      </c>
      <c r="I26" s="82">
        <v>-1.9</v>
      </c>
      <c r="J26" s="82">
        <v>10</v>
      </c>
    </row>
    <row r="27" spans="1:21" ht="15" customHeight="1" x14ac:dyDescent="0.35">
      <c r="C27" s="166">
        <v>43040</v>
      </c>
      <c r="D27" s="127">
        <f t="shared" si="0"/>
        <v>43040</v>
      </c>
      <c r="E27" s="82">
        <v>9.1</v>
      </c>
      <c r="F27" s="82">
        <v>-1.2</v>
      </c>
      <c r="G27" s="82">
        <v>7.4</v>
      </c>
      <c r="H27" s="82">
        <v>3.1</v>
      </c>
      <c r="I27" s="82">
        <v>-1.8</v>
      </c>
      <c r="J27" s="82">
        <v>10.5</v>
      </c>
    </row>
    <row r="28" spans="1:21" ht="15" customHeight="1" x14ac:dyDescent="0.35">
      <c r="C28" s="166">
        <v>43070</v>
      </c>
      <c r="D28" s="127">
        <f t="shared" si="0"/>
        <v>43070</v>
      </c>
      <c r="E28" s="82">
        <v>9.8000000000000007</v>
      </c>
      <c r="F28" s="82">
        <v>-1.2</v>
      </c>
      <c r="G28" s="82">
        <v>7.1</v>
      </c>
      <c r="H28" s="82">
        <v>3.3</v>
      </c>
      <c r="I28" s="82">
        <v>-1.6</v>
      </c>
      <c r="J28" s="82">
        <v>10.9</v>
      </c>
    </row>
    <row r="29" spans="1:21" ht="15" customHeight="1" x14ac:dyDescent="0.35">
      <c r="C29" s="166">
        <v>43101</v>
      </c>
      <c r="D29" s="127">
        <f t="shared" si="0"/>
        <v>43101</v>
      </c>
      <c r="E29" s="82">
        <v>10.6</v>
      </c>
      <c r="F29" s="82">
        <v>-1.2</v>
      </c>
      <c r="G29" s="82">
        <v>7.3</v>
      </c>
      <c r="H29" s="82">
        <v>3.1</v>
      </c>
      <c r="I29" s="82">
        <v>-1.6</v>
      </c>
      <c r="J29" s="82">
        <v>11.7</v>
      </c>
    </row>
    <row r="30" spans="1:21" ht="15" customHeight="1" x14ac:dyDescent="0.35">
      <c r="C30" s="166">
        <v>43132</v>
      </c>
      <c r="D30" s="127">
        <f t="shared" si="0"/>
        <v>43132</v>
      </c>
      <c r="E30" s="82">
        <v>10.3</v>
      </c>
      <c r="F30" s="82">
        <v>-1.2</v>
      </c>
      <c r="G30" s="82">
        <v>7.5</v>
      </c>
      <c r="H30" s="82">
        <v>2.9</v>
      </c>
      <c r="I30" s="82">
        <v>-1.6</v>
      </c>
      <c r="J30" s="82">
        <v>11.4</v>
      </c>
    </row>
    <row r="31" spans="1:21" ht="15" customHeight="1" x14ac:dyDescent="0.35">
      <c r="C31" s="166">
        <v>43160</v>
      </c>
      <c r="D31" s="127">
        <f t="shared" si="0"/>
        <v>43160</v>
      </c>
      <c r="E31" s="82">
        <v>10.9</v>
      </c>
      <c r="F31" s="82">
        <v>-1</v>
      </c>
      <c r="G31" s="82">
        <v>7.2</v>
      </c>
      <c r="H31" s="82">
        <v>3</v>
      </c>
      <c r="I31" s="82">
        <v>-1.4</v>
      </c>
      <c r="J31" s="82">
        <v>12.1</v>
      </c>
    </row>
    <row r="32" spans="1:21" ht="15" customHeight="1" x14ac:dyDescent="0.35">
      <c r="C32" s="166">
        <v>43191</v>
      </c>
      <c r="D32" s="127">
        <f t="shared" si="0"/>
        <v>43191</v>
      </c>
      <c r="E32" s="82">
        <v>10.6</v>
      </c>
      <c r="F32" s="82">
        <v>-0.9</v>
      </c>
      <c r="G32" s="82">
        <v>7.5</v>
      </c>
      <c r="H32" s="82">
        <v>2.9</v>
      </c>
      <c r="I32" s="82">
        <v>-1.4</v>
      </c>
      <c r="J32" s="82">
        <v>11.8</v>
      </c>
    </row>
    <row r="33" spans="3:10" ht="15" customHeight="1" x14ac:dyDescent="0.35">
      <c r="C33" s="166">
        <v>43221</v>
      </c>
      <c r="D33" s="127">
        <f t="shared" si="0"/>
        <v>43221</v>
      </c>
      <c r="E33" s="82">
        <v>11.2</v>
      </c>
      <c r="F33" s="82">
        <v>-0.8</v>
      </c>
      <c r="G33" s="82">
        <v>7.2</v>
      </c>
      <c r="H33" s="82">
        <v>3.1</v>
      </c>
      <c r="I33" s="82">
        <v>-1.2</v>
      </c>
      <c r="J33" s="82">
        <v>12.4</v>
      </c>
    </row>
    <row r="34" spans="3:10" ht="15" customHeight="1" x14ac:dyDescent="0.35">
      <c r="C34" s="166">
        <v>43252</v>
      </c>
      <c r="D34" s="127">
        <f t="shared" si="0"/>
        <v>43252</v>
      </c>
      <c r="E34" s="82">
        <v>11.2</v>
      </c>
      <c r="F34" s="82">
        <v>-0.6</v>
      </c>
      <c r="G34" s="82">
        <v>7.2</v>
      </c>
      <c r="H34" s="82">
        <v>3.1</v>
      </c>
      <c r="I34" s="82">
        <v>-1</v>
      </c>
      <c r="J34" s="82">
        <v>12</v>
      </c>
    </row>
    <row r="35" spans="3:10" ht="15" customHeight="1" x14ac:dyDescent="0.35">
      <c r="C35" s="166">
        <v>43282</v>
      </c>
      <c r="D35" s="127">
        <f t="shared" si="0"/>
        <v>43282</v>
      </c>
      <c r="E35" s="82">
        <v>11.2</v>
      </c>
      <c r="F35" s="82">
        <v>-0.5</v>
      </c>
      <c r="G35" s="82">
        <v>7.3</v>
      </c>
      <c r="H35" s="82">
        <v>3.4</v>
      </c>
      <c r="I35" s="82">
        <v>-0.9</v>
      </c>
      <c r="J35" s="82">
        <v>11.9</v>
      </c>
    </row>
    <row r="36" spans="3:10" ht="15" customHeight="1" x14ac:dyDescent="0.35">
      <c r="C36" s="166">
        <v>43313</v>
      </c>
      <c r="D36" s="127">
        <f t="shared" si="0"/>
        <v>43313</v>
      </c>
      <c r="E36" s="82">
        <v>11.4</v>
      </c>
      <c r="F36" s="82">
        <v>-0.4</v>
      </c>
      <c r="G36" s="82">
        <v>7.2</v>
      </c>
      <c r="H36" s="82">
        <v>3.2</v>
      </c>
      <c r="I36" s="82">
        <v>-0.8</v>
      </c>
      <c r="J36" s="82">
        <v>12.1</v>
      </c>
    </row>
    <row r="37" spans="3:10" ht="15" customHeight="1" x14ac:dyDescent="0.35">
      <c r="C37" s="166">
        <v>43344</v>
      </c>
      <c r="D37" s="127">
        <f t="shared" si="0"/>
        <v>43344</v>
      </c>
      <c r="E37" s="82">
        <v>11.1</v>
      </c>
      <c r="F37" s="82">
        <v>-0.4</v>
      </c>
      <c r="G37" s="82">
        <v>6.7</v>
      </c>
      <c r="H37" s="82">
        <v>3.2</v>
      </c>
      <c r="I37" s="82">
        <v>-0.7</v>
      </c>
      <c r="J37" s="82">
        <v>11.8</v>
      </c>
    </row>
    <row r="38" spans="3:10" ht="15" customHeight="1" x14ac:dyDescent="0.35">
      <c r="C38" s="166">
        <v>43374</v>
      </c>
      <c r="D38" s="127">
        <f t="shared" si="0"/>
        <v>43374</v>
      </c>
      <c r="E38" s="82">
        <v>12</v>
      </c>
      <c r="F38" s="82">
        <v>0.6</v>
      </c>
      <c r="G38" s="82">
        <v>7</v>
      </c>
      <c r="H38" s="82">
        <v>3.3</v>
      </c>
      <c r="I38" s="82">
        <v>-0.7</v>
      </c>
      <c r="J38" s="82">
        <v>12.5</v>
      </c>
    </row>
    <row r="39" spans="3:10" ht="15" customHeight="1" x14ac:dyDescent="0.35">
      <c r="C39" s="166">
        <v>43405</v>
      </c>
      <c r="D39" s="127">
        <f t="shared" si="0"/>
        <v>43405</v>
      </c>
      <c r="E39" s="82">
        <v>10.4</v>
      </c>
      <c r="F39" s="82">
        <v>0.6</v>
      </c>
      <c r="G39" s="82">
        <v>6.6</v>
      </c>
      <c r="H39" s="82">
        <v>3.3</v>
      </c>
      <c r="I39" s="82">
        <v>-0.7</v>
      </c>
      <c r="J39" s="82">
        <v>11.9</v>
      </c>
    </row>
    <row r="40" spans="3:10" ht="15" customHeight="1" x14ac:dyDescent="0.35">
      <c r="C40" s="166">
        <v>43435</v>
      </c>
      <c r="D40" s="127">
        <f t="shared" si="0"/>
        <v>43435</v>
      </c>
      <c r="E40" s="82">
        <v>9.4</v>
      </c>
      <c r="F40" s="82">
        <v>0.4</v>
      </c>
      <c r="G40" s="82">
        <v>6.4</v>
      </c>
      <c r="H40" s="82">
        <v>3.2</v>
      </c>
      <c r="I40" s="82">
        <v>-0.7</v>
      </c>
      <c r="J40" s="82">
        <v>11.2</v>
      </c>
    </row>
    <row r="41" spans="3:10" ht="15" customHeight="1" x14ac:dyDescent="0.35">
      <c r="C41" s="166">
        <v>43466</v>
      </c>
      <c r="D41" s="127">
        <f t="shared" si="0"/>
        <v>43466</v>
      </c>
      <c r="E41" s="82">
        <v>8.9</v>
      </c>
      <c r="F41" s="82">
        <v>0.4</v>
      </c>
      <c r="G41" s="82">
        <v>6.1</v>
      </c>
      <c r="H41" s="82">
        <v>3.5</v>
      </c>
      <c r="I41" s="82">
        <v>-0.6</v>
      </c>
      <c r="J41" s="82">
        <v>10.8</v>
      </c>
    </row>
    <row r="42" spans="3:10" ht="15" customHeight="1" x14ac:dyDescent="0.35">
      <c r="C42" s="166">
        <v>43497</v>
      </c>
      <c r="D42" s="127">
        <f t="shared" si="0"/>
        <v>43497</v>
      </c>
      <c r="E42" s="82">
        <v>9</v>
      </c>
      <c r="F42" s="82">
        <v>0.5</v>
      </c>
      <c r="G42" s="82">
        <v>6</v>
      </c>
      <c r="H42" s="82">
        <v>3.5</v>
      </c>
      <c r="I42" s="82">
        <v>-0.5</v>
      </c>
      <c r="J42" s="82">
        <v>10.9</v>
      </c>
    </row>
    <row r="43" spans="3:10" ht="15" customHeight="1" x14ac:dyDescent="0.35">
      <c r="C43" s="166">
        <v>43525</v>
      </c>
      <c r="D43" s="127">
        <f t="shared" si="0"/>
        <v>43525</v>
      </c>
      <c r="E43" s="82">
        <v>8.1999999999999993</v>
      </c>
      <c r="F43" s="82">
        <v>0.5</v>
      </c>
      <c r="G43" s="82">
        <v>5.9</v>
      </c>
      <c r="H43" s="82">
        <v>3.5</v>
      </c>
      <c r="I43" s="82">
        <v>-0.5</v>
      </c>
      <c r="J43" s="82">
        <v>9.9</v>
      </c>
    </row>
    <row r="44" spans="3:10" ht="15" customHeight="1" x14ac:dyDescent="0.35">
      <c r="C44" s="166">
        <v>43556</v>
      </c>
      <c r="D44" s="127">
        <f t="shared" si="0"/>
        <v>43556</v>
      </c>
      <c r="E44" s="82">
        <v>7.8</v>
      </c>
      <c r="F44" s="82">
        <v>0.5</v>
      </c>
      <c r="G44" s="82">
        <v>5.9</v>
      </c>
      <c r="H44" s="82">
        <v>3.5</v>
      </c>
      <c r="I44" s="82">
        <v>-0.5</v>
      </c>
      <c r="J44" s="82">
        <v>9.4</v>
      </c>
    </row>
    <row r="45" spans="3:10" ht="15" customHeight="1" x14ac:dyDescent="0.35">
      <c r="C45" s="166">
        <v>43586</v>
      </c>
      <c r="D45" s="127">
        <f t="shared" si="0"/>
        <v>43586</v>
      </c>
      <c r="E45" s="82">
        <v>7.6</v>
      </c>
      <c r="F45" s="82">
        <v>0.5</v>
      </c>
      <c r="G45" s="82">
        <v>6.3</v>
      </c>
      <c r="H45" s="82">
        <v>3.4</v>
      </c>
      <c r="I45" s="82">
        <v>-0.5</v>
      </c>
      <c r="J45" s="82">
        <v>9.3000000000000007</v>
      </c>
    </row>
    <row r="46" spans="3:10" ht="15" customHeight="1" x14ac:dyDescent="0.35">
      <c r="C46" s="166">
        <v>43617</v>
      </c>
      <c r="D46" s="127">
        <f t="shared" si="0"/>
        <v>43617</v>
      </c>
      <c r="E46" s="82">
        <v>7.3</v>
      </c>
      <c r="F46" s="82">
        <v>0.7</v>
      </c>
      <c r="G46" s="82">
        <v>6.3</v>
      </c>
      <c r="H46" s="82">
        <v>3.4</v>
      </c>
      <c r="I46" s="82">
        <v>-0.4</v>
      </c>
      <c r="J46" s="82">
        <v>9.1</v>
      </c>
    </row>
    <row r="47" spans="3:10" ht="15" customHeight="1" x14ac:dyDescent="0.35">
      <c r="C47" s="166">
        <v>43647</v>
      </c>
      <c r="D47" s="127">
        <f t="shared" si="0"/>
        <v>43647</v>
      </c>
      <c r="E47" s="82">
        <v>7.1</v>
      </c>
      <c r="F47" s="82">
        <v>0.6</v>
      </c>
      <c r="G47" s="82">
        <v>6.3</v>
      </c>
      <c r="H47" s="82">
        <v>3.4</v>
      </c>
      <c r="I47" s="82">
        <v>-0.5</v>
      </c>
      <c r="J47" s="82">
        <v>9.1</v>
      </c>
    </row>
    <row r="48" spans="3:10" ht="15" customHeight="1" x14ac:dyDescent="0.35">
      <c r="C48" s="166">
        <v>43678</v>
      </c>
      <c r="D48" s="127">
        <f t="shared" si="0"/>
        <v>43678</v>
      </c>
      <c r="E48" s="82">
        <v>7.1</v>
      </c>
      <c r="F48" s="82">
        <v>0.8</v>
      </c>
      <c r="G48" s="82">
        <v>6.2</v>
      </c>
      <c r="H48" s="82">
        <v>3.5</v>
      </c>
      <c r="I48" s="82">
        <v>-0.5</v>
      </c>
      <c r="J48" s="82">
        <v>9</v>
      </c>
    </row>
    <row r="49" spans="3:10" ht="15" customHeight="1" x14ac:dyDescent="0.35">
      <c r="C49" s="166">
        <v>43709</v>
      </c>
      <c r="D49" s="127">
        <f t="shared" si="0"/>
        <v>43709</v>
      </c>
      <c r="E49" s="82">
        <v>7.1</v>
      </c>
      <c r="F49" s="82">
        <v>0.7</v>
      </c>
      <c r="G49" s="82">
        <v>6.3</v>
      </c>
      <c r="H49" s="82">
        <v>3.5</v>
      </c>
      <c r="I49" s="82">
        <v>-0.4</v>
      </c>
      <c r="J49" s="82">
        <v>9.1</v>
      </c>
    </row>
    <row r="50" spans="3:10" ht="15" customHeight="1" x14ac:dyDescent="0.35">
      <c r="C50" s="166">
        <v>43739</v>
      </c>
      <c r="D50" s="127">
        <f t="shared" si="0"/>
        <v>43739</v>
      </c>
      <c r="E50" s="82">
        <v>6.8</v>
      </c>
      <c r="F50" s="82">
        <v>0.4</v>
      </c>
      <c r="G50" s="82">
        <v>5.8</v>
      </c>
      <c r="H50" s="82">
        <v>3.7</v>
      </c>
      <c r="I50" s="82">
        <v>-0.3</v>
      </c>
      <c r="J50" s="82">
        <v>8.8000000000000007</v>
      </c>
    </row>
    <row r="51" spans="3:10" ht="15" customHeight="1" x14ac:dyDescent="0.35">
      <c r="C51" s="166">
        <v>43770</v>
      </c>
      <c r="D51" s="127">
        <f t="shared" si="0"/>
        <v>43770</v>
      </c>
      <c r="E51" s="82">
        <v>7.3</v>
      </c>
      <c r="F51" s="82">
        <v>0.6</v>
      </c>
      <c r="G51" s="82">
        <v>5.7</v>
      </c>
      <c r="H51" s="82">
        <v>3.7</v>
      </c>
      <c r="I51" s="82">
        <v>0</v>
      </c>
      <c r="J51" s="82">
        <v>8.4</v>
      </c>
    </row>
    <row r="52" spans="3:10" ht="15" customHeight="1" x14ac:dyDescent="0.35">
      <c r="C52" s="166">
        <v>43800</v>
      </c>
      <c r="D52" s="127">
        <f t="shared" ref="D52:D80" si="1">C52</f>
        <v>43800</v>
      </c>
      <c r="E52" s="82">
        <v>7.7</v>
      </c>
      <c r="F52" s="82">
        <v>1</v>
      </c>
      <c r="G52" s="82">
        <v>6.1</v>
      </c>
      <c r="H52" s="82">
        <v>3.9</v>
      </c>
      <c r="I52" s="82">
        <v>0.1</v>
      </c>
      <c r="J52" s="82">
        <v>8.3000000000000007</v>
      </c>
    </row>
    <row r="53" spans="3:10" ht="15" customHeight="1" x14ac:dyDescent="0.35">
      <c r="C53" s="166">
        <v>43831</v>
      </c>
      <c r="D53" s="127">
        <f t="shared" si="1"/>
        <v>43831</v>
      </c>
      <c r="E53" s="82">
        <v>8.3000000000000007</v>
      </c>
      <c r="F53" s="82">
        <v>1.1000000000000001</v>
      </c>
      <c r="G53" s="82">
        <v>6</v>
      </c>
      <c r="H53" s="82">
        <v>4.0999999999999996</v>
      </c>
      <c r="I53" s="82">
        <v>0.2</v>
      </c>
      <c r="J53" s="82">
        <v>8.9</v>
      </c>
    </row>
    <row r="54" spans="3:10" ht="15" customHeight="1" x14ac:dyDescent="0.35">
      <c r="C54" s="166">
        <v>43862</v>
      </c>
      <c r="D54" s="127">
        <f t="shared" si="1"/>
        <v>43862</v>
      </c>
      <c r="E54" s="82">
        <v>8.3000000000000007</v>
      </c>
      <c r="F54" s="82">
        <v>1.3</v>
      </c>
      <c r="G54" s="82">
        <v>6</v>
      </c>
      <c r="H54" s="82">
        <v>4.3</v>
      </c>
      <c r="I54" s="82">
        <v>0.4</v>
      </c>
      <c r="J54" s="82">
        <v>8.9</v>
      </c>
    </row>
    <row r="55" spans="3:10" ht="15" customHeight="1" x14ac:dyDescent="0.35">
      <c r="C55" s="166">
        <v>43891</v>
      </c>
      <c r="D55" s="127">
        <f t="shared" si="1"/>
        <v>43891</v>
      </c>
      <c r="E55" s="82">
        <v>7</v>
      </c>
      <c r="F55" s="82">
        <v>1.3</v>
      </c>
      <c r="G55" s="82">
        <v>4.0999999999999996</v>
      </c>
      <c r="H55" s="82">
        <v>4</v>
      </c>
      <c r="I55" s="82">
        <v>0.4</v>
      </c>
      <c r="J55" s="82">
        <v>7.6</v>
      </c>
    </row>
    <row r="56" spans="3:10" ht="15" customHeight="1" x14ac:dyDescent="0.35">
      <c r="C56" s="166">
        <v>43922</v>
      </c>
      <c r="D56" s="127">
        <f t="shared" si="1"/>
        <v>43922</v>
      </c>
      <c r="E56" s="82">
        <v>5.2</v>
      </c>
      <c r="F56" s="82">
        <v>1.5</v>
      </c>
      <c r="G56" s="82">
        <v>1.2</v>
      </c>
      <c r="H56" s="82">
        <v>3.9</v>
      </c>
      <c r="I56" s="82">
        <v>0.6</v>
      </c>
      <c r="J56" s="82">
        <v>5.8</v>
      </c>
    </row>
    <row r="57" spans="3:10" ht="15" customHeight="1" x14ac:dyDescent="0.35">
      <c r="C57" s="166">
        <v>43952</v>
      </c>
      <c r="D57" s="127">
        <f t="shared" si="1"/>
        <v>43952</v>
      </c>
      <c r="E57" s="82">
        <v>4.7</v>
      </c>
      <c r="F57" s="82">
        <v>1.6</v>
      </c>
      <c r="G57" s="82">
        <v>0</v>
      </c>
      <c r="H57" s="82">
        <v>4.2</v>
      </c>
      <c r="I57" s="82">
        <v>0.8</v>
      </c>
      <c r="J57" s="82">
        <v>5.3</v>
      </c>
    </row>
    <row r="58" spans="3:10" ht="15" customHeight="1" x14ac:dyDescent="0.35">
      <c r="C58" s="166">
        <v>43983</v>
      </c>
      <c r="D58" s="127">
        <f t="shared" si="1"/>
        <v>43983</v>
      </c>
      <c r="E58" s="82">
        <v>4.0999999999999996</v>
      </c>
      <c r="F58" s="82">
        <v>1.5</v>
      </c>
      <c r="G58" s="82">
        <v>0.5</v>
      </c>
      <c r="H58" s="82">
        <v>4.0999999999999996</v>
      </c>
      <c r="I58" s="82">
        <v>0.9</v>
      </c>
      <c r="J58" s="82">
        <v>4.5999999999999996</v>
      </c>
    </row>
    <row r="59" spans="3:10" ht="15" customHeight="1" x14ac:dyDescent="0.35">
      <c r="C59" s="166">
        <v>44013</v>
      </c>
      <c r="D59" s="127">
        <f t="shared" si="1"/>
        <v>44013</v>
      </c>
      <c r="E59" s="82">
        <v>3.7</v>
      </c>
      <c r="F59" s="82">
        <v>1.8</v>
      </c>
      <c r="G59" s="82">
        <v>0.3</v>
      </c>
      <c r="H59" s="82">
        <v>4.2</v>
      </c>
      <c r="I59" s="82">
        <v>1.1000000000000001</v>
      </c>
      <c r="J59" s="82">
        <v>3.9</v>
      </c>
    </row>
    <row r="60" spans="3:10" ht="15" customHeight="1" x14ac:dyDescent="0.35">
      <c r="C60" s="166">
        <v>44044</v>
      </c>
      <c r="D60" s="127">
        <f t="shared" si="1"/>
        <v>44044</v>
      </c>
      <c r="E60" s="82">
        <v>3.5</v>
      </c>
      <c r="F60" s="82">
        <v>1.8</v>
      </c>
      <c r="G60" s="82">
        <v>0.3</v>
      </c>
      <c r="H60" s="82">
        <v>4.0999999999999996</v>
      </c>
      <c r="I60" s="82">
        <v>1.3</v>
      </c>
      <c r="J60" s="82">
        <v>3.7</v>
      </c>
    </row>
    <row r="61" spans="3:10" ht="15" customHeight="1" x14ac:dyDescent="0.35">
      <c r="C61" s="166">
        <v>44075</v>
      </c>
      <c r="D61" s="127">
        <f t="shared" si="1"/>
        <v>44075</v>
      </c>
      <c r="E61" s="82">
        <v>2.5</v>
      </c>
      <c r="F61" s="82">
        <v>2</v>
      </c>
      <c r="G61" s="82">
        <v>0</v>
      </c>
      <c r="H61" s="82">
        <v>4.5</v>
      </c>
      <c r="I61" s="82">
        <v>1.4</v>
      </c>
      <c r="J61" s="82">
        <v>2.7</v>
      </c>
    </row>
    <row r="62" spans="3:10" ht="15" customHeight="1" x14ac:dyDescent="0.35">
      <c r="C62" s="166">
        <v>44105</v>
      </c>
      <c r="D62" s="127">
        <f t="shared" si="1"/>
        <v>44105</v>
      </c>
      <c r="E62" s="82">
        <v>2.1</v>
      </c>
      <c r="F62" s="82">
        <v>1.9</v>
      </c>
      <c r="G62" s="82">
        <v>-0.2</v>
      </c>
      <c r="H62" s="82">
        <v>4.5999999999999996</v>
      </c>
      <c r="I62" s="82">
        <v>1.6</v>
      </c>
      <c r="J62" s="82">
        <v>2.2999999999999998</v>
      </c>
    </row>
    <row r="63" spans="3:10" ht="15" customHeight="1" x14ac:dyDescent="0.35">
      <c r="C63" s="166">
        <v>44136</v>
      </c>
      <c r="D63" s="127">
        <f t="shared" si="1"/>
        <v>44136</v>
      </c>
      <c r="E63" s="82">
        <v>1.7</v>
      </c>
      <c r="F63" s="82">
        <v>2</v>
      </c>
      <c r="G63" s="82">
        <v>-1.1000000000000001</v>
      </c>
      <c r="H63" s="82">
        <v>4.7</v>
      </c>
      <c r="I63" s="82">
        <v>1.8</v>
      </c>
      <c r="J63" s="82">
        <v>1.8</v>
      </c>
    </row>
    <row r="64" spans="3:10" ht="15" customHeight="1" x14ac:dyDescent="0.35">
      <c r="C64" s="166">
        <v>44166</v>
      </c>
      <c r="D64" s="127">
        <f t="shared" si="1"/>
        <v>44166</v>
      </c>
      <c r="E64" s="82">
        <v>0.5</v>
      </c>
      <c r="F64" s="82">
        <v>2.2999999999999998</v>
      </c>
      <c r="G64" s="82">
        <v>-1.7</v>
      </c>
      <c r="H64" s="82">
        <v>4.7</v>
      </c>
      <c r="I64" s="82">
        <v>1.9</v>
      </c>
      <c r="J64" s="82">
        <v>0.6</v>
      </c>
    </row>
    <row r="65" spans="3:10" ht="15" customHeight="1" x14ac:dyDescent="0.35">
      <c r="C65" s="166">
        <v>44197</v>
      </c>
      <c r="D65" s="127">
        <f t="shared" si="1"/>
        <v>44197</v>
      </c>
      <c r="E65" s="82">
        <v>-0.5</v>
      </c>
      <c r="F65" s="82">
        <v>2.4</v>
      </c>
      <c r="G65" s="82">
        <v>-2.7</v>
      </c>
      <c r="H65" s="82">
        <v>4.5</v>
      </c>
      <c r="I65" s="82">
        <v>2.1</v>
      </c>
      <c r="J65" s="82">
        <v>-0.4</v>
      </c>
    </row>
    <row r="66" spans="3:10" ht="15" customHeight="1" x14ac:dyDescent="0.35">
      <c r="C66" s="166">
        <v>44228</v>
      </c>
      <c r="D66" s="127">
        <f t="shared" si="1"/>
        <v>44228</v>
      </c>
      <c r="E66" s="82">
        <v>-1.7</v>
      </c>
      <c r="F66" s="82">
        <v>2.6</v>
      </c>
      <c r="G66" s="82">
        <v>-2.9</v>
      </c>
      <c r="H66" s="82">
        <v>4.5</v>
      </c>
      <c r="I66" s="82">
        <v>2.2999999999999998</v>
      </c>
      <c r="J66" s="82">
        <v>-1.6</v>
      </c>
    </row>
    <row r="67" spans="3:10" ht="15" customHeight="1" x14ac:dyDescent="0.35">
      <c r="C67" s="166">
        <v>44256</v>
      </c>
      <c r="D67" s="127">
        <f t="shared" si="1"/>
        <v>44256</v>
      </c>
      <c r="E67" s="82">
        <v>-1.3</v>
      </c>
      <c r="F67" s="82">
        <v>2.9</v>
      </c>
      <c r="G67" s="82">
        <v>-1.6</v>
      </c>
      <c r="H67" s="82">
        <v>5</v>
      </c>
      <c r="I67" s="82">
        <v>2.6</v>
      </c>
      <c r="J67" s="82">
        <v>-1.2</v>
      </c>
    </row>
    <row r="68" spans="3:10" ht="15" customHeight="1" x14ac:dyDescent="0.35">
      <c r="C68" s="166">
        <v>44287</v>
      </c>
      <c r="D68" s="127">
        <f t="shared" si="1"/>
        <v>44287</v>
      </c>
      <c r="E68" s="82">
        <v>0.3</v>
      </c>
      <c r="F68" s="82">
        <v>3.2</v>
      </c>
      <c r="G68" s="82">
        <v>0.3</v>
      </c>
      <c r="H68" s="82">
        <v>5.4</v>
      </c>
      <c r="I68" s="82">
        <v>2.8</v>
      </c>
      <c r="J68" s="82">
        <v>0.4</v>
      </c>
    </row>
    <row r="69" spans="3:10" ht="15" customHeight="1" x14ac:dyDescent="0.35">
      <c r="C69" s="166">
        <v>44317</v>
      </c>
      <c r="D69" s="127">
        <f t="shared" si="1"/>
        <v>44317</v>
      </c>
      <c r="E69" s="82">
        <v>1</v>
      </c>
      <c r="F69" s="82">
        <v>3.4</v>
      </c>
      <c r="G69" s="82">
        <v>1</v>
      </c>
      <c r="H69" s="82">
        <v>5.4</v>
      </c>
      <c r="I69" s="82">
        <v>3</v>
      </c>
      <c r="J69" s="82">
        <v>1.1000000000000001</v>
      </c>
    </row>
    <row r="70" spans="3:10" ht="15" customHeight="1" x14ac:dyDescent="0.35">
      <c r="C70" s="166">
        <v>44348</v>
      </c>
      <c r="D70" s="127">
        <f t="shared" si="1"/>
        <v>44348</v>
      </c>
      <c r="E70" s="82">
        <v>1.4</v>
      </c>
      <c r="F70" s="82">
        <v>3.6</v>
      </c>
      <c r="G70" s="82">
        <v>0.6</v>
      </c>
      <c r="H70" s="82">
        <v>5.7</v>
      </c>
      <c r="I70" s="82">
        <v>3.3</v>
      </c>
      <c r="J70" s="82">
        <v>1.5</v>
      </c>
    </row>
    <row r="71" spans="3:10" ht="15" customHeight="1" x14ac:dyDescent="0.35">
      <c r="C71" s="166">
        <v>44378</v>
      </c>
      <c r="D71" s="127">
        <f t="shared" si="1"/>
        <v>44378</v>
      </c>
      <c r="E71" s="82">
        <v>1.6</v>
      </c>
      <c r="F71" s="82">
        <v>3.8</v>
      </c>
      <c r="G71" s="82">
        <v>0.3</v>
      </c>
      <c r="H71" s="82">
        <v>5.7</v>
      </c>
      <c r="I71" s="82">
        <v>3.5</v>
      </c>
      <c r="J71" s="82">
        <v>1.7</v>
      </c>
    </row>
    <row r="72" spans="3:10" ht="15" customHeight="1" x14ac:dyDescent="0.35">
      <c r="C72" s="166">
        <v>44409</v>
      </c>
      <c r="D72" s="127">
        <f t="shared" si="1"/>
        <v>44409</v>
      </c>
      <c r="E72" s="82">
        <v>1.2</v>
      </c>
      <c r="F72" s="82">
        <v>4</v>
      </c>
      <c r="G72" s="82">
        <v>0.2</v>
      </c>
      <c r="H72" s="82">
        <v>5.8</v>
      </c>
      <c r="I72" s="82">
        <v>3.6</v>
      </c>
      <c r="J72" s="82">
        <v>1.3</v>
      </c>
    </row>
    <row r="73" spans="3:10" ht="15" customHeight="1" x14ac:dyDescent="0.35">
      <c r="C73" s="166">
        <v>44440</v>
      </c>
      <c r="D73" s="127">
        <f t="shared" si="1"/>
        <v>44440</v>
      </c>
      <c r="E73" s="82">
        <v>1.5</v>
      </c>
      <c r="F73" s="82">
        <v>4.3</v>
      </c>
      <c r="G73" s="82">
        <v>0.5</v>
      </c>
      <c r="H73" s="82">
        <v>5.5</v>
      </c>
      <c r="I73" s="82">
        <v>3.9</v>
      </c>
      <c r="J73" s="82">
        <v>1.6</v>
      </c>
    </row>
    <row r="74" spans="3:10" ht="15" customHeight="1" x14ac:dyDescent="0.35">
      <c r="C74" s="166">
        <v>44470</v>
      </c>
      <c r="D74" s="127">
        <f t="shared" si="1"/>
        <v>44470</v>
      </c>
      <c r="E74" s="82">
        <v>1.7</v>
      </c>
      <c r="F74" s="82">
        <v>4.3</v>
      </c>
      <c r="G74" s="82">
        <v>0.4</v>
      </c>
      <c r="H74" s="82">
        <v>5.5</v>
      </c>
      <c r="I74" s="82">
        <v>4</v>
      </c>
      <c r="J74" s="82">
        <v>1.8</v>
      </c>
    </row>
    <row r="75" spans="3:10" ht="15" customHeight="1" x14ac:dyDescent="0.35">
      <c r="C75" s="166">
        <v>44501</v>
      </c>
      <c r="D75" s="127">
        <f t="shared" si="1"/>
        <v>44501</v>
      </c>
      <c r="E75" s="82">
        <v>2.2000000000000002</v>
      </c>
      <c r="F75" s="82">
        <v>4.4000000000000004</v>
      </c>
      <c r="G75" s="82">
        <v>1.7</v>
      </c>
      <c r="H75" s="82">
        <v>5.5</v>
      </c>
      <c r="I75" s="82">
        <v>4</v>
      </c>
      <c r="J75" s="82">
        <v>2.5</v>
      </c>
    </row>
    <row r="76" spans="3:10" ht="15" customHeight="1" x14ac:dyDescent="0.35">
      <c r="C76" s="166">
        <v>44531</v>
      </c>
      <c r="D76" s="127">
        <f t="shared" si="1"/>
        <v>44531</v>
      </c>
      <c r="E76" s="82">
        <v>2.4</v>
      </c>
      <c r="F76" s="82">
        <v>4.4000000000000004</v>
      </c>
      <c r="G76" s="82">
        <v>1.5</v>
      </c>
      <c r="H76" s="82">
        <v>5.4</v>
      </c>
      <c r="I76" s="82">
        <v>4.0999999999999996</v>
      </c>
      <c r="J76" s="82">
        <v>2.7</v>
      </c>
    </row>
    <row r="77" spans="3:10" ht="15" customHeight="1" x14ac:dyDescent="0.35">
      <c r="C77" s="166">
        <v>44562</v>
      </c>
      <c r="D77" s="127">
        <f t="shared" si="1"/>
        <v>44562</v>
      </c>
      <c r="E77" s="82">
        <v>3.3</v>
      </c>
      <c r="F77" s="82">
        <v>4.5</v>
      </c>
      <c r="G77" s="82">
        <v>2.2000000000000002</v>
      </c>
      <c r="H77" s="82">
        <v>5.5</v>
      </c>
      <c r="I77" s="82">
        <v>3.9</v>
      </c>
      <c r="J77" s="82">
        <v>3.1</v>
      </c>
    </row>
    <row r="78" spans="3:10" ht="15" customHeight="1" x14ac:dyDescent="0.35">
      <c r="C78" s="166">
        <v>44593</v>
      </c>
      <c r="D78" s="127">
        <f t="shared" si="1"/>
        <v>44593</v>
      </c>
      <c r="E78" s="82">
        <v>4.3</v>
      </c>
      <c r="F78" s="82">
        <v>4.5999999999999996</v>
      </c>
      <c r="G78" s="82">
        <v>2.6</v>
      </c>
      <c r="H78" s="82">
        <v>5.4</v>
      </c>
      <c r="I78" s="82">
        <v>4</v>
      </c>
      <c r="J78" s="82">
        <v>4.0999999999999996</v>
      </c>
    </row>
    <row r="79" spans="3:10" ht="15" customHeight="1" x14ac:dyDescent="0.35">
      <c r="C79" s="166">
        <v>44621</v>
      </c>
      <c r="D79" s="127">
        <f t="shared" si="1"/>
        <v>44621</v>
      </c>
      <c r="E79" s="82">
        <v>4.9000000000000004</v>
      </c>
      <c r="F79" s="82">
        <v>4.8</v>
      </c>
      <c r="G79" s="82">
        <v>2.6</v>
      </c>
      <c r="H79" s="82">
        <v>5.4</v>
      </c>
      <c r="I79" s="82">
        <v>4.2</v>
      </c>
      <c r="J79" s="82">
        <v>4.5999999999999996</v>
      </c>
    </row>
    <row r="80" spans="3:10" ht="15" customHeight="1" x14ac:dyDescent="0.35">
      <c r="C80" s="166">
        <v>44652</v>
      </c>
      <c r="D80" s="127">
        <f t="shared" si="1"/>
        <v>44652</v>
      </c>
      <c r="E80" s="82">
        <v>5.0999999999999996</v>
      </c>
      <c r="F80" s="82">
        <v>4.8</v>
      </c>
      <c r="G80" s="82">
        <v>2.9</v>
      </c>
      <c r="H80" s="82">
        <v>5.3</v>
      </c>
      <c r="I80" s="82">
        <v>4.2</v>
      </c>
      <c r="J80" s="82">
        <v>4.8</v>
      </c>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U27"/>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1" width="20.81640625" style="18" customWidth="1"/>
    <col min="12" max="16384" width="9.45312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Índice!B53</f>
        <v>2. Sistema bancário</v>
      </c>
      <c r="C9" s="57"/>
      <c r="D9" s="58"/>
      <c r="E9" s="53"/>
      <c r="F9" s="53"/>
      <c r="G9" s="53"/>
    </row>
    <row r="10" spans="1:11" ht="15" customHeight="1" x14ac:dyDescent="0.35">
      <c r="A10" s="53"/>
      <c r="B10" s="76" t="str">
        <f>Contents!B53</f>
        <v>2. Banking system</v>
      </c>
      <c r="C10" s="57"/>
      <c r="D10" s="58"/>
      <c r="E10" s="53"/>
      <c r="F10" s="53"/>
      <c r="G10" s="53"/>
    </row>
    <row r="11" spans="1:11" ht="8.15" customHeight="1" x14ac:dyDescent="0.35">
      <c r="A11" s="49"/>
      <c r="B11" s="60"/>
      <c r="C11" s="61"/>
      <c r="D11" s="56"/>
      <c r="E11" s="49"/>
      <c r="F11" s="49"/>
      <c r="G11" s="49"/>
    </row>
    <row r="12" spans="1:11" ht="15" customHeight="1" x14ac:dyDescent="0.35">
      <c r="A12" s="51"/>
      <c r="B12" s="74" t="s">
        <v>648</v>
      </c>
      <c r="C12" s="62"/>
      <c r="D12" s="63"/>
      <c r="E12" s="51"/>
      <c r="F12" s="51"/>
      <c r="G12" s="51"/>
    </row>
    <row r="13" spans="1:11" ht="15" customHeight="1" x14ac:dyDescent="0.35">
      <c r="A13" s="51"/>
      <c r="B13" s="77" t="s">
        <v>1518</v>
      </c>
      <c r="C13" s="122"/>
      <c r="D13" s="123"/>
      <c r="E13" s="124"/>
      <c r="F13" s="124"/>
      <c r="G13" s="124"/>
    </row>
    <row r="14" spans="1:11" ht="8.15" customHeight="1" x14ac:dyDescent="0.35">
      <c r="A14" s="51"/>
      <c r="B14" s="51"/>
      <c r="C14" s="51"/>
      <c r="D14" s="51"/>
      <c r="E14" s="51"/>
      <c r="F14" s="51"/>
      <c r="G14" s="51"/>
    </row>
    <row r="15" spans="1:11" ht="14.5" x14ac:dyDescent="0.35">
      <c r="A15" s="51"/>
      <c r="B15" s="51"/>
      <c r="C15" s="17"/>
      <c r="D15" s="70" t="s">
        <v>2</v>
      </c>
      <c r="E15" s="71" t="s">
        <v>544</v>
      </c>
      <c r="F15" s="71" t="s">
        <v>544</v>
      </c>
      <c r="G15" s="71" t="s">
        <v>544</v>
      </c>
      <c r="H15" s="71" t="s">
        <v>544</v>
      </c>
      <c r="I15" s="71" t="s">
        <v>544</v>
      </c>
      <c r="J15" s="71" t="s">
        <v>544</v>
      </c>
      <c r="K15" s="71"/>
    </row>
    <row r="16" spans="1:11" ht="14.5" x14ac:dyDescent="0.35">
      <c r="A16" s="51"/>
      <c r="B16" s="51"/>
      <c r="C16" s="45"/>
      <c r="D16" s="125" t="s">
        <v>131</v>
      </c>
      <c r="E16" s="69" t="s">
        <v>545</v>
      </c>
      <c r="F16" s="69" t="s">
        <v>545</v>
      </c>
      <c r="G16" s="69" t="s">
        <v>545</v>
      </c>
      <c r="H16" s="69" t="s">
        <v>545</v>
      </c>
      <c r="I16" s="69" t="s">
        <v>545</v>
      </c>
      <c r="J16" s="69" t="s">
        <v>545</v>
      </c>
      <c r="K16" s="69"/>
    </row>
    <row r="17" spans="1:21" ht="8.15" customHeight="1" x14ac:dyDescent="0.35">
      <c r="A17" s="55"/>
      <c r="B17" s="55"/>
      <c r="C17" s="45"/>
      <c r="D17" s="45"/>
      <c r="E17" s="45"/>
      <c r="F17" s="45"/>
      <c r="G17" s="45"/>
      <c r="H17" s="45"/>
      <c r="I17" s="45"/>
      <c r="J17" s="45"/>
      <c r="K17" s="45"/>
    </row>
    <row r="18" spans="1:21" ht="39" x14ac:dyDescent="0.4">
      <c r="A18" s="50"/>
      <c r="B18" s="50"/>
      <c r="C18" s="46"/>
      <c r="D18" s="46"/>
      <c r="E18" s="72" t="s">
        <v>206</v>
      </c>
      <c r="F18" s="72" t="s">
        <v>546</v>
      </c>
      <c r="G18" s="72" t="s">
        <v>547</v>
      </c>
      <c r="H18" s="72" t="s">
        <v>234</v>
      </c>
      <c r="I18" s="72" t="s">
        <v>237</v>
      </c>
      <c r="J18" s="72" t="s">
        <v>548</v>
      </c>
      <c r="K18" s="72"/>
    </row>
    <row r="19" spans="1:21" ht="26" x14ac:dyDescent="0.35">
      <c r="A19" s="51"/>
      <c r="B19" s="51"/>
      <c r="C19" s="46"/>
      <c r="D19" s="47"/>
      <c r="E19" s="97" t="s">
        <v>206</v>
      </c>
      <c r="F19" s="97" t="s">
        <v>1514</v>
      </c>
      <c r="G19" s="97" t="s">
        <v>549</v>
      </c>
      <c r="H19" s="97" t="s">
        <v>246</v>
      </c>
      <c r="I19" s="97" t="s">
        <v>252</v>
      </c>
      <c r="J19" s="97" t="s">
        <v>550</v>
      </c>
      <c r="K19" s="97"/>
    </row>
    <row r="20" spans="1:21" ht="15" customHeight="1" x14ac:dyDescent="0.35">
      <c r="A20" s="51"/>
      <c r="B20" s="51"/>
      <c r="C20" s="166">
        <v>42705</v>
      </c>
      <c r="D20" s="127">
        <v>42705</v>
      </c>
      <c r="E20" s="82">
        <v>-2</v>
      </c>
      <c r="F20" s="82">
        <v>1.7</v>
      </c>
      <c r="G20" s="82">
        <v>-6.1</v>
      </c>
      <c r="H20" s="82">
        <v>1.5</v>
      </c>
      <c r="I20" s="82">
        <v>4.0999999999999996</v>
      </c>
      <c r="J20" s="82">
        <v>-4.0999999999999996</v>
      </c>
      <c r="P20" s="82"/>
      <c r="Q20" s="82"/>
      <c r="R20" s="82"/>
      <c r="T20" s="82"/>
      <c r="U20" s="82"/>
    </row>
    <row r="21" spans="1:21" ht="15" customHeight="1" x14ac:dyDescent="0.35">
      <c r="A21" s="51"/>
      <c r="B21" s="51"/>
      <c r="C21" s="166">
        <v>43070</v>
      </c>
      <c r="D21" s="127">
        <v>43070</v>
      </c>
      <c r="E21" s="82">
        <v>-2</v>
      </c>
      <c r="F21" s="82">
        <v>0.8</v>
      </c>
      <c r="G21" s="82">
        <v>-0.9</v>
      </c>
      <c r="H21" s="82">
        <v>1.6</v>
      </c>
      <c r="I21" s="82">
        <v>2.6</v>
      </c>
      <c r="J21" s="82">
        <v>-10.6</v>
      </c>
      <c r="P21" s="82"/>
      <c r="Q21" s="82"/>
      <c r="R21" s="82"/>
      <c r="T21" s="82"/>
      <c r="U21" s="82"/>
    </row>
    <row r="22" spans="1:21" ht="15" customHeight="1" x14ac:dyDescent="0.35">
      <c r="A22" s="51"/>
      <c r="B22" s="51"/>
      <c r="C22" s="166">
        <v>43435</v>
      </c>
      <c r="D22" s="127">
        <v>43435</v>
      </c>
      <c r="E22" s="82">
        <v>0.2</v>
      </c>
      <c r="F22" s="82">
        <v>3.7</v>
      </c>
      <c r="G22" s="82">
        <v>-2.1</v>
      </c>
      <c r="H22" s="82">
        <v>-2.2000000000000002</v>
      </c>
      <c r="I22" s="82">
        <v>4.8</v>
      </c>
      <c r="J22" s="82">
        <v>-3.1</v>
      </c>
      <c r="P22" s="82"/>
      <c r="Q22" s="82"/>
      <c r="R22" s="82"/>
      <c r="T22" s="82"/>
      <c r="U22" s="82"/>
    </row>
    <row r="23" spans="1:21" ht="15" customHeight="1" x14ac:dyDescent="0.35">
      <c r="A23" s="51"/>
      <c r="B23" s="51"/>
      <c r="C23" s="166">
        <v>43800</v>
      </c>
      <c r="D23" s="127">
        <v>43800</v>
      </c>
      <c r="E23" s="82">
        <v>0.4</v>
      </c>
      <c r="F23" s="82">
        <v>0.1</v>
      </c>
      <c r="G23" s="82">
        <v>1.8</v>
      </c>
      <c r="H23" s="82">
        <v>2.2000000000000002</v>
      </c>
      <c r="I23" s="82">
        <v>2.2999999999999998</v>
      </c>
      <c r="J23" s="82">
        <v>-9.3000000000000007</v>
      </c>
      <c r="P23" s="82"/>
      <c r="Q23" s="82"/>
      <c r="R23" s="82"/>
      <c r="T23" s="82"/>
      <c r="U23" s="82"/>
    </row>
    <row r="24" spans="1:21" ht="15" customHeight="1" x14ac:dyDescent="0.35">
      <c r="A24" s="51"/>
      <c r="B24" s="51"/>
      <c r="C24" s="166">
        <v>44166</v>
      </c>
      <c r="D24" s="127">
        <v>44166</v>
      </c>
      <c r="E24" s="82">
        <v>9.6999999999999993</v>
      </c>
      <c r="F24" s="82">
        <v>9.6</v>
      </c>
      <c r="G24" s="82">
        <v>5.3</v>
      </c>
      <c r="H24" s="82">
        <v>9.5</v>
      </c>
      <c r="I24" s="82">
        <v>25.3</v>
      </c>
      <c r="J24" s="82">
        <v>0.4</v>
      </c>
      <c r="P24" s="82"/>
      <c r="Q24" s="82"/>
      <c r="R24" s="82"/>
      <c r="T24" s="82"/>
      <c r="U24" s="82"/>
    </row>
    <row r="25" spans="1:21" ht="15" customHeight="1" x14ac:dyDescent="0.35">
      <c r="A25" s="51"/>
      <c r="B25" s="51"/>
      <c r="C25" s="166">
        <v>44287</v>
      </c>
      <c r="D25" s="127">
        <v>44287</v>
      </c>
      <c r="E25" s="82">
        <v>9.9</v>
      </c>
      <c r="F25" s="82">
        <v>15.8</v>
      </c>
      <c r="G25" s="82">
        <v>5.3</v>
      </c>
      <c r="H25" s="82">
        <v>10.199999999999999</v>
      </c>
      <c r="I25" s="82">
        <v>24.5</v>
      </c>
      <c r="J25" s="82">
        <v>5.5</v>
      </c>
      <c r="P25" s="82"/>
      <c r="Q25" s="82"/>
      <c r="R25" s="82"/>
      <c r="T25" s="82"/>
      <c r="U25" s="82"/>
    </row>
    <row r="26" spans="1:21" ht="15" customHeight="1" x14ac:dyDescent="0.35">
      <c r="A26" s="49"/>
      <c r="B26" s="49"/>
      <c r="C26" s="166">
        <v>44531</v>
      </c>
      <c r="D26" s="127">
        <v>44531</v>
      </c>
      <c r="E26" s="82">
        <v>4.2</v>
      </c>
      <c r="F26" s="82">
        <v>10.3</v>
      </c>
      <c r="G26" s="82">
        <v>0</v>
      </c>
      <c r="H26" s="82">
        <v>5.0999999999999996</v>
      </c>
      <c r="I26" s="82">
        <v>7.6</v>
      </c>
      <c r="J26" s="82">
        <v>0.1</v>
      </c>
      <c r="P26" s="82"/>
      <c r="Q26" s="82"/>
      <c r="R26" s="82"/>
      <c r="T26" s="82"/>
      <c r="U26" s="82"/>
    </row>
    <row r="27" spans="1:21" ht="15" customHeight="1" x14ac:dyDescent="0.35">
      <c r="A27" s="49"/>
      <c r="B27" s="49"/>
      <c r="C27" s="166">
        <v>44652</v>
      </c>
      <c r="D27" s="127">
        <v>44652</v>
      </c>
      <c r="E27" s="82">
        <v>3.1</v>
      </c>
      <c r="F27" s="82">
        <v>5.8</v>
      </c>
      <c r="G27" s="82">
        <v>1</v>
      </c>
      <c r="H27" s="82">
        <v>5</v>
      </c>
      <c r="I27" s="82">
        <v>2.8</v>
      </c>
      <c r="J27" s="82">
        <v>-3.1</v>
      </c>
      <c r="P27" s="82"/>
      <c r="Q27" s="82"/>
      <c r="R27" s="82"/>
      <c r="T27" s="82"/>
      <c r="U27" s="8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U84"/>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1" width="20.81640625" style="18" customWidth="1"/>
    <col min="12" max="16384" width="9.45312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Índice!B53</f>
        <v>2. Sistema bancário</v>
      </c>
      <c r="C9" s="57"/>
      <c r="D9" s="58"/>
      <c r="E9" s="53"/>
      <c r="F9" s="53"/>
      <c r="G9" s="53"/>
    </row>
    <row r="10" spans="1:11" ht="15" customHeight="1" x14ac:dyDescent="0.35">
      <c r="A10" s="53"/>
      <c r="B10" s="76" t="str">
        <f>Contents!B53</f>
        <v>2. Banking system</v>
      </c>
      <c r="C10" s="57"/>
      <c r="D10" s="58"/>
      <c r="E10" s="53"/>
      <c r="F10" s="53"/>
      <c r="G10" s="53"/>
    </row>
    <row r="11" spans="1:11" ht="8.15" customHeight="1" x14ac:dyDescent="0.35">
      <c r="A11" s="49"/>
      <c r="B11" s="60"/>
      <c r="C11" s="61"/>
      <c r="D11" s="56"/>
      <c r="E11" s="49"/>
      <c r="F11" s="49"/>
      <c r="G11" s="49"/>
    </row>
    <row r="12" spans="1:11" ht="15" customHeight="1" x14ac:dyDescent="0.35">
      <c r="A12" s="51"/>
      <c r="B12" s="74" t="s">
        <v>649</v>
      </c>
      <c r="C12" s="62"/>
      <c r="D12" s="63"/>
      <c r="E12" s="51"/>
      <c r="F12" s="51"/>
      <c r="G12" s="51"/>
    </row>
    <row r="13" spans="1:11" ht="15" customHeight="1" x14ac:dyDescent="0.35">
      <c r="A13" s="51"/>
      <c r="B13" s="77" t="s">
        <v>650</v>
      </c>
      <c r="C13" s="62"/>
      <c r="D13" s="63"/>
      <c r="E13" s="51"/>
      <c r="F13" s="51"/>
      <c r="G13" s="51"/>
    </row>
    <row r="14" spans="1:11" ht="8.15" customHeight="1" x14ac:dyDescent="0.35">
      <c r="A14" s="51"/>
      <c r="B14" s="51"/>
      <c r="C14" s="51"/>
      <c r="D14" s="51"/>
      <c r="E14" s="51"/>
      <c r="F14" s="51"/>
      <c r="G14" s="51"/>
    </row>
    <row r="15" spans="1:11" ht="14.5" x14ac:dyDescent="0.35">
      <c r="A15" s="51"/>
      <c r="B15" s="51"/>
      <c r="C15" s="17"/>
      <c r="D15" s="70" t="s">
        <v>2</v>
      </c>
      <c r="E15" s="71" t="s">
        <v>544</v>
      </c>
      <c r="F15" s="71" t="s">
        <v>544</v>
      </c>
      <c r="G15" s="71" t="s">
        <v>544</v>
      </c>
      <c r="H15" s="71"/>
      <c r="I15" s="71"/>
      <c r="J15" s="71"/>
      <c r="K15" s="71"/>
    </row>
    <row r="16" spans="1:11" ht="14.5" x14ac:dyDescent="0.35">
      <c r="A16" s="51"/>
      <c r="B16" s="51"/>
      <c r="C16" s="45"/>
      <c r="D16" s="125" t="s">
        <v>131</v>
      </c>
      <c r="E16" s="69" t="s">
        <v>545</v>
      </c>
      <c r="F16" s="69" t="s">
        <v>545</v>
      </c>
      <c r="G16" s="69" t="s">
        <v>545</v>
      </c>
      <c r="H16" s="69"/>
      <c r="I16" s="69"/>
      <c r="J16" s="69"/>
      <c r="K16" s="69"/>
    </row>
    <row r="17" spans="1:21" ht="8.15" customHeight="1" x14ac:dyDescent="0.35">
      <c r="A17" s="55"/>
      <c r="B17" s="55"/>
      <c r="C17" s="45"/>
      <c r="D17" s="45"/>
      <c r="E17" s="45"/>
      <c r="F17" s="45"/>
      <c r="G17" s="45"/>
      <c r="H17" s="45"/>
      <c r="I17" s="45"/>
      <c r="J17" s="45"/>
      <c r="K17" s="45"/>
    </row>
    <row r="18" spans="1:21" ht="26" x14ac:dyDescent="0.4">
      <c r="A18" s="50"/>
      <c r="B18" s="50"/>
      <c r="C18" s="46"/>
      <c r="D18" s="46"/>
      <c r="E18" s="72" t="s">
        <v>9</v>
      </c>
      <c r="F18" s="72" t="s">
        <v>428</v>
      </c>
      <c r="G18" s="72" t="s">
        <v>551</v>
      </c>
      <c r="H18" s="72"/>
      <c r="I18" s="72"/>
      <c r="J18" s="72"/>
      <c r="K18" s="72"/>
    </row>
    <row r="19" spans="1:21" ht="39" x14ac:dyDescent="0.35">
      <c r="A19" s="51"/>
      <c r="B19" s="51"/>
      <c r="C19" s="46"/>
      <c r="D19" s="47"/>
      <c r="E19" s="97" t="s">
        <v>9</v>
      </c>
      <c r="F19" s="97" t="s">
        <v>434</v>
      </c>
      <c r="G19" s="97" t="s">
        <v>1515</v>
      </c>
      <c r="H19" s="97"/>
      <c r="I19" s="97"/>
      <c r="J19" s="97"/>
      <c r="K19" s="97"/>
    </row>
    <row r="20" spans="1:21" ht="15" customHeight="1" x14ac:dyDescent="0.35">
      <c r="A20" s="51"/>
      <c r="B20" s="51"/>
      <c r="C20" s="166">
        <v>42705</v>
      </c>
      <c r="D20" s="127">
        <f>C20</f>
        <v>42705</v>
      </c>
      <c r="E20" s="82">
        <v>-2</v>
      </c>
      <c r="F20" s="82">
        <v>1.9</v>
      </c>
      <c r="G20" s="82">
        <v>-1.4</v>
      </c>
      <c r="H20" s="82"/>
      <c r="I20" s="82"/>
      <c r="J20" s="82"/>
      <c r="P20" s="82"/>
      <c r="Q20" s="82"/>
      <c r="R20" s="82"/>
      <c r="T20" s="82"/>
      <c r="U20" s="82"/>
    </row>
    <row r="21" spans="1:21" ht="15" customHeight="1" x14ac:dyDescent="0.35">
      <c r="A21" s="51"/>
      <c r="B21" s="51"/>
      <c r="C21" s="166">
        <v>42736</v>
      </c>
      <c r="D21" s="127">
        <f t="shared" ref="D21:D84" si="0">C21</f>
        <v>42736</v>
      </c>
      <c r="E21" s="82">
        <v>-2.2999999999999998</v>
      </c>
      <c r="F21" s="82">
        <v>1.8</v>
      </c>
      <c r="G21" s="82">
        <v>-1.6</v>
      </c>
      <c r="H21" s="82"/>
      <c r="I21" s="82"/>
      <c r="J21" s="82"/>
      <c r="P21" s="82"/>
      <c r="Q21" s="82"/>
      <c r="R21" s="82"/>
      <c r="T21" s="82"/>
      <c r="U21" s="82"/>
    </row>
    <row r="22" spans="1:21" ht="15" customHeight="1" x14ac:dyDescent="0.35">
      <c r="A22" s="51"/>
      <c r="B22" s="51"/>
      <c r="C22" s="166">
        <v>42767</v>
      </c>
      <c r="D22" s="127">
        <f t="shared" si="0"/>
        <v>42767</v>
      </c>
      <c r="E22" s="82">
        <v>-2.2000000000000002</v>
      </c>
      <c r="F22" s="82">
        <v>1.5</v>
      </c>
      <c r="G22" s="82">
        <v>-1.5</v>
      </c>
      <c r="H22" s="82"/>
      <c r="I22" s="82"/>
      <c r="J22" s="82"/>
      <c r="P22" s="82"/>
      <c r="Q22" s="82"/>
      <c r="R22" s="82"/>
      <c r="T22" s="82"/>
      <c r="U22" s="82"/>
    </row>
    <row r="23" spans="1:21" ht="15" customHeight="1" x14ac:dyDescent="0.35">
      <c r="A23" s="51"/>
      <c r="B23" s="51"/>
      <c r="C23" s="166">
        <v>42795</v>
      </c>
      <c r="D23" s="127">
        <f t="shared" si="0"/>
        <v>42795</v>
      </c>
      <c r="E23" s="82">
        <v>-1.8</v>
      </c>
      <c r="F23" s="82">
        <v>1.8</v>
      </c>
      <c r="G23" s="82">
        <v>-0.9</v>
      </c>
      <c r="H23" s="82"/>
      <c r="I23" s="82"/>
      <c r="J23" s="82"/>
      <c r="P23" s="82"/>
      <c r="Q23" s="82"/>
      <c r="R23" s="82"/>
      <c r="T23" s="82"/>
      <c r="U23" s="82"/>
    </row>
    <row r="24" spans="1:21" ht="15" customHeight="1" x14ac:dyDescent="0.35">
      <c r="A24" s="51"/>
      <c r="B24" s="51"/>
      <c r="C24" s="166">
        <v>42826</v>
      </c>
      <c r="D24" s="127">
        <f t="shared" si="0"/>
        <v>42826</v>
      </c>
      <c r="E24" s="82">
        <v>-1.7</v>
      </c>
      <c r="F24" s="82">
        <v>1.7</v>
      </c>
      <c r="G24" s="82">
        <v>-0.8</v>
      </c>
      <c r="H24" s="82"/>
      <c r="I24" s="82"/>
      <c r="J24" s="82"/>
      <c r="P24" s="82"/>
      <c r="Q24" s="82"/>
      <c r="R24" s="82"/>
      <c r="T24" s="82"/>
      <c r="U24" s="82"/>
    </row>
    <row r="25" spans="1:21" ht="15" customHeight="1" x14ac:dyDescent="0.35">
      <c r="A25" s="51"/>
      <c r="B25" s="51"/>
      <c r="C25" s="166">
        <v>42856</v>
      </c>
      <c r="D25" s="127">
        <f t="shared" si="0"/>
        <v>42856</v>
      </c>
      <c r="E25" s="82">
        <v>-2.6</v>
      </c>
      <c r="F25" s="82">
        <v>1.7</v>
      </c>
      <c r="G25" s="82">
        <v>-1.5</v>
      </c>
      <c r="H25" s="82"/>
      <c r="I25" s="82"/>
      <c r="J25" s="82"/>
      <c r="P25" s="82"/>
      <c r="Q25" s="82"/>
      <c r="R25" s="82"/>
      <c r="T25" s="82"/>
      <c r="U25" s="82"/>
    </row>
    <row r="26" spans="1:21" ht="15" customHeight="1" x14ac:dyDescent="0.35">
      <c r="A26" s="49"/>
      <c r="B26" s="49"/>
      <c r="C26" s="166">
        <v>42887</v>
      </c>
      <c r="D26" s="127">
        <f t="shared" si="0"/>
        <v>42887</v>
      </c>
      <c r="E26" s="82">
        <v>-3.3</v>
      </c>
      <c r="F26" s="82">
        <v>1.3</v>
      </c>
      <c r="G26" s="82">
        <v>-1.7</v>
      </c>
      <c r="H26" s="82"/>
      <c r="I26" s="82"/>
      <c r="J26" s="82"/>
      <c r="P26" s="82"/>
      <c r="Q26" s="82"/>
      <c r="R26" s="82"/>
      <c r="T26" s="82"/>
      <c r="U26" s="82"/>
    </row>
    <row r="27" spans="1:21" ht="15" customHeight="1" x14ac:dyDescent="0.35">
      <c r="A27" s="49"/>
      <c r="B27" s="49"/>
      <c r="C27" s="166">
        <v>42917</v>
      </c>
      <c r="D27" s="127">
        <f t="shared" si="0"/>
        <v>42917</v>
      </c>
      <c r="E27" s="82">
        <v>-3.2</v>
      </c>
      <c r="F27" s="82">
        <v>1.2</v>
      </c>
      <c r="G27" s="82">
        <v>-1.5</v>
      </c>
      <c r="H27" s="82"/>
      <c r="I27" s="82"/>
      <c r="J27" s="82"/>
      <c r="P27" s="82"/>
      <c r="Q27" s="82"/>
      <c r="R27" s="82"/>
      <c r="T27" s="82"/>
      <c r="U27" s="82"/>
    </row>
    <row r="28" spans="1:21" ht="15" customHeight="1" x14ac:dyDescent="0.35">
      <c r="C28" s="166">
        <v>42948</v>
      </c>
      <c r="D28" s="127">
        <f t="shared" si="0"/>
        <v>42948</v>
      </c>
      <c r="E28" s="82">
        <v>-2.6</v>
      </c>
      <c r="F28" s="82">
        <v>1.4</v>
      </c>
      <c r="G28" s="82">
        <v>-1</v>
      </c>
    </row>
    <row r="29" spans="1:21" ht="15" customHeight="1" x14ac:dyDescent="0.35">
      <c r="C29" s="166">
        <v>42979</v>
      </c>
      <c r="D29" s="127">
        <f t="shared" si="0"/>
        <v>42979</v>
      </c>
      <c r="E29" s="82">
        <v>-2.9</v>
      </c>
      <c r="F29" s="82">
        <v>1.5</v>
      </c>
      <c r="G29" s="82">
        <v>-1.1000000000000001</v>
      </c>
    </row>
    <row r="30" spans="1:21" ht="15" customHeight="1" x14ac:dyDescent="0.35">
      <c r="C30" s="166">
        <v>43009</v>
      </c>
      <c r="D30" s="127">
        <f t="shared" si="0"/>
        <v>43009</v>
      </c>
      <c r="E30" s="82">
        <v>-2.8</v>
      </c>
      <c r="F30" s="82">
        <v>1.8</v>
      </c>
      <c r="G30" s="82">
        <v>-1</v>
      </c>
    </row>
    <row r="31" spans="1:21" ht="15" customHeight="1" x14ac:dyDescent="0.35">
      <c r="C31" s="166">
        <v>43040</v>
      </c>
      <c r="D31" s="127">
        <f t="shared" si="0"/>
        <v>43040</v>
      </c>
      <c r="E31" s="82">
        <v>-2.2000000000000002</v>
      </c>
      <c r="F31" s="82">
        <v>1.8</v>
      </c>
      <c r="G31" s="82">
        <v>-0.6</v>
      </c>
    </row>
    <row r="32" spans="1:21" ht="15" customHeight="1" x14ac:dyDescent="0.35">
      <c r="C32" s="166">
        <v>43070</v>
      </c>
      <c r="D32" s="127">
        <f t="shared" si="0"/>
        <v>43070</v>
      </c>
      <c r="E32" s="82">
        <v>-2</v>
      </c>
      <c r="F32" s="82">
        <v>2</v>
      </c>
      <c r="G32" s="82">
        <v>-0.1</v>
      </c>
    </row>
    <row r="33" spans="3:7" ht="15" customHeight="1" x14ac:dyDescent="0.35">
      <c r="C33" s="166">
        <v>43101</v>
      </c>
      <c r="D33" s="127">
        <f t="shared" si="0"/>
        <v>43101</v>
      </c>
      <c r="E33" s="82">
        <v>-0.1</v>
      </c>
      <c r="F33" s="82">
        <v>2.4</v>
      </c>
      <c r="G33" s="82">
        <v>1.7</v>
      </c>
    </row>
    <row r="34" spans="3:7" ht="15" customHeight="1" x14ac:dyDescent="0.35">
      <c r="C34" s="166">
        <v>43132</v>
      </c>
      <c r="D34" s="127">
        <f t="shared" si="0"/>
        <v>43132</v>
      </c>
      <c r="E34" s="82">
        <v>-0.5</v>
      </c>
      <c r="F34" s="82">
        <v>2.2000000000000002</v>
      </c>
      <c r="G34" s="82">
        <v>1.6</v>
      </c>
    </row>
    <row r="35" spans="3:7" ht="15" customHeight="1" x14ac:dyDescent="0.35">
      <c r="C35" s="166">
        <v>43160</v>
      </c>
      <c r="D35" s="127">
        <f t="shared" si="0"/>
        <v>43160</v>
      </c>
      <c r="E35" s="82">
        <v>-0.5</v>
      </c>
      <c r="F35" s="82">
        <v>2.4</v>
      </c>
      <c r="G35" s="82">
        <v>1.6</v>
      </c>
    </row>
    <row r="36" spans="3:7" ht="15" customHeight="1" x14ac:dyDescent="0.35">
      <c r="C36" s="166">
        <v>43191</v>
      </c>
      <c r="D36" s="127">
        <f t="shared" si="0"/>
        <v>43191</v>
      </c>
      <c r="E36" s="82">
        <v>-1</v>
      </c>
      <c r="F36" s="82">
        <v>2.5</v>
      </c>
      <c r="G36" s="82">
        <v>1</v>
      </c>
    </row>
    <row r="37" spans="3:7" ht="15" customHeight="1" x14ac:dyDescent="0.35">
      <c r="C37" s="166">
        <v>43221</v>
      </c>
      <c r="D37" s="127">
        <f t="shared" si="0"/>
        <v>43221</v>
      </c>
      <c r="E37" s="82">
        <v>-0.8</v>
      </c>
      <c r="F37" s="82">
        <v>2.9</v>
      </c>
      <c r="G37" s="82">
        <v>1.3</v>
      </c>
    </row>
    <row r="38" spans="3:7" ht="15" customHeight="1" x14ac:dyDescent="0.35">
      <c r="C38" s="166">
        <v>43252</v>
      </c>
      <c r="D38" s="127">
        <f t="shared" si="0"/>
        <v>43252</v>
      </c>
      <c r="E38" s="82">
        <v>-0.4</v>
      </c>
      <c r="F38" s="82">
        <v>2.7</v>
      </c>
      <c r="G38" s="82">
        <v>0.9</v>
      </c>
    </row>
    <row r="39" spans="3:7" ht="15" customHeight="1" x14ac:dyDescent="0.35">
      <c r="C39" s="166">
        <v>43282</v>
      </c>
      <c r="D39" s="127">
        <f t="shared" si="0"/>
        <v>43282</v>
      </c>
      <c r="E39" s="82">
        <v>-0.4</v>
      </c>
      <c r="F39" s="82">
        <v>3.1</v>
      </c>
      <c r="G39" s="82">
        <v>0.9</v>
      </c>
    </row>
    <row r="40" spans="3:7" ht="15" customHeight="1" x14ac:dyDescent="0.35">
      <c r="C40" s="166">
        <v>43313</v>
      </c>
      <c r="D40" s="127">
        <f t="shared" si="0"/>
        <v>43313</v>
      </c>
      <c r="E40" s="82">
        <v>-0.4</v>
      </c>
      <c r="F40" s="82">
        <v>3.2</v>
      </c>
      <c r="G40" s="82">
        <v>1</v>
      </c>
    </row>
    <row r="41" spans="3:7" ht="15" customHeight="1" x14ac:dyDescent="0.35">
      <c r="C41" s="166">
        <v>43344</v>
      </c>
      <c r="D41" s="127">
        <f t="shared" si="0"/>
        <v>43344</v>
      </c>
      <c r="E41" s="82">
        <v>0.1</v>
      </c>
      <c r="F41" s="82">
        <v>3.3</v>
      </c>
      <c r="G41" s="82">
        <v>1.2</v>
      </c>
    </row>
    <row r="42" spans="3:7" ht="15" customHeight="1" x14ac:dyDescent="0.35">
      <c r="C42" s="166">
        <v>43374</v>
      </c>
      <c r="D42" s="127">
        <f t="shared" si="0"/>
        <v>43374</v>
      </c>
      <c r="E42" s="82">
        <v>-0.5</v>
      </c>
      <c r="F42" s="82">
        <v>2.9</v>
      </c>
      <c r="G42" s="82">
        <v>1</v>
      </c>
    </row>
    <row r="43" spans="3:7" ht="15" customHeight="1" x14ac:dyDescent="0.35">
      <c r="C43" s="166">
        <v>43405</v>
      </c>
      <c r="D43" s="127">
        <f t="shared" si="0"/>
        <v>43405</v>
      </c>
      <c r="E43" s="82">
        <v>-0.4</v>
      </c>
      <c r="F43" s="82">
        <v>3.1</v>
      </c>
      <c r="G43" s="82">
        <v>1</v>
      </c>
    </row>
    <row r="44" spans="3:7" ht="15" customHeight="1" x14ac:dyDescent="0.35">
      <c r="C44" s="166">
        <v>43435</v>
      </c>
      <c r="D44" s="127">
        <f t="shared" si="0"/>
        <v>43435</v>
      </c>
      <c r="E44" s="82">
        <v>0.2</v>
      </c>
      <c r="F44" s="82">
        <v>2.9</v>
      </c>
      <c r="G44" s="82">
        <v>1.7</v>
      </c>
    </row>
    <row r="45" spans="3:7" ht="15" customHeight="1" x14ac:dyDescent="0.35">
      <c r="C45" s="166">
        <v>43466</v>
      </c>
      <c r="D45" s="127">
        <f t="shared" si="0"/>
        <v>43466</v>
      </c>
      <c r="E45" s="82">
        <v>-1.4</v>
      </c>
      <c r="F45" s="82">
        <v>2.2999999999999998</v>
      </c>
      <c r="G45" s="82">
        <v>0.1</v>
      </c>
    </row>
    <row r="46" spans="3:7" ht="15" customHeight="1" x14ac:dyDescent="0.35">
      <c r="C46" s="166">
        <v>43497</v>
      </c>
      <c r="D46" s="127">
        <f t="shared" si="0"/>
        <v>43497</v>
      </c>
      <c r="E46" s="82">
        <v>-0.7</v>
      </c>
      <c r="F46" s="82">
        <v>2.7</v>
      </c>
      <c r="G46" s="82">
        <v>0.4</v>
      </c>
    </row>
    <row r="47" spans="3:7" ht="15" customHeight="1" x14ac:dyDescent="0.35">
      <c r="C47" s="166">
        <v>43525</v>
      </c>
      <c r="D47" s="127">
        <f t="shared" si="0"/>
        <v>43525</v>
      </c>
      <c r="E47" s="82">
        <v>-0.6</v>
      </c>
      <c r="F47" s="82">
        <v>2.5</v>
      </c>
      <c r="G47" s="82">
        <v>0.4</v>
      </c>
    </row>
    <row r="48" spans="3:7" ht="15" customHeight="1" x14ac:dyDescent="0.35">
      <c r="C48" s="166">
        <v>43556</v>
      </c>
      <c r="D48" s="127">
        <f t="shared" si="0"/>
        <v>43556</v>
      </c>
      <c r="E48" s="82">
        <v>-0.4</v>
      </c>
      <c r="F48" s="82">
        <v>2.8</v>
      </c>
      <c r="G48" s="82">
        <v>0.7</v>
      </c>
    </row>
    <row r="49" spans="3:7" ht="15" customHeight="1" x14ac:dyDescent="0.35">
      <c r="C49" s="166">
        <v>43586</v>
      </c>
      <c r="D49" s="127">
        <f t="shared" si="0"/>
        <v>43586</v>
      </c>
      <c r="E49" s="82">
        <v>0.6</v>
      </c>
      <c r="F49" s="82">
        <v>2.8</v>
      </c>
      <c r="G49" s="82">
        <v>1.6</v>
      </c>
    </row>
    <row r="50" spans="3:7" ht="15" customHeight="1" x14ac:dyDescent="0.35">
      <c r="C50" s="166">
        <v>43617</v>
      </c>
      <c r="D50" s="127">
        <f t="shared" si="0"/>
        <v>43617</v>
      </c>
      <c r="E50" s="82">
        <v>1.5</v>
      </c>
      <c r="F50" s="82">
        <v>3.3</v>
      </c>
      <c r="G50" s="82">
        <v>2.5</v>
      </c>
    </row>
    <row r="51" spans="3:7" ht="15" customHeight="1" x14ac:dyDescent="0.35">
      <c r="C51" s="166">
        <v>43647</v>
      </c>
      <c r="D51" s="127">
        <f t="shared" si="0"/>
        <v>43647</v>
      </c>
      <c r="E51" s="82">
        <v>1.2</v>
      </c>
      <c r="F51" s="82">
        <v>3.3</v>
      </c>
      <c r="G51" s="82">
        <v>2.2999999999999998</v>
      </c>
    </row>
    <row r="52" spans="3:7" ht="15" customHeight="1" x14ac:dyDescent="0.35">
      <c r="C52" s="166">
        <v>43678</v>
      </c>
      <c r="D52" s="127">
        <f t="shared" si="0"/>
        <v>43678</v>
      </c>
      <c r="E52" s="82">
        <v>1</v>
      </c>
      <c r="F52" s="82">
        <v>3.5</v>
      </c>
      <c r="G52" s="82">
        <v>2.1</v>
      </c>
    </row>
    <row r="53" spans="3:7" ht="15" customHeight="1" x14ac:dyDescent="0.35">
      <c r="C53" s="166">
        <v>43709</v>
      </c>
      <c r="D53" s="127">
        <f t="shared" si="0"/>
        <v>43709</v>
      </c>
      <c r="E53" s="82">
        <v>1</v>
      </c>
      <c r="F53" s="82">
        <v>2.9</v>
      </c>
      <c r="G53" s="82">
        <v>2.2000000000000002</v>
      </c>
    </row>
    <row r="54" spans="3:7" ht="15" customHeight="1" x14ac:dyDescent="0.35">
      <c r="C54" s="166">
        <v>43739</v>
      </c>
      <c r="D54" s="127">
        <f t="shared" si="0"/>
        <v>43739</v>
      </c>
      <c r="E54" s="82">
        <v>1.7</v>
      </c>
      <c r="F54" s="82">
        <v>3.1</v>
      </c>
      <c r="G54" s="82">
        <v>2.7</v>
      </c>
    </row>
    <row r="55" spans="3:7" ht="15" customHeight="1" x14ac:dyDescent="0.35">
      <c r="C55" s="166">
        <v>43770</v>
      </c>
      <c r="D55" s="127">
        <f t="shared" si="0"/>
        <v>43770</v>
      </c>
      <c r="E55" s="82">
        <v>1.1000000000000001</v>
      </c>
      <c r="F55" s="82">
        <v>2.6</v>
      </c>
      <c r="G55" s="82">
        <v>2.2000000000000002</v>
      </c>
    </row>
    <row r="56" spans="3:7" ht="15" customHeight="1" x14ac:dyDescent="0.35">
      <c r="C56" s="166">
        <v>43800</v>
      </c>
      <c r="D56" s="127">
        <f t="shared" si="0"/>
        <v>43800</v>
      </c>
      <c r="E56" s="82">
        <v>0.4</v>
      </c>
      <c r="F56" s="82">
        <v>2.6</v>
      </c>
      <c r="G56" s="82">
        <v>1.1000000000000001</v>
      </c>
    </row>
    <row r="57" spans="3:7" ht="15" customHeight="1" x14ac:dyDescent="0.35">
      <c r="C57" s="166">
        <v>43831</v>
      </c>
      <c r="D57" s="127">
        <f t="shared" si="0"/>
        <v>43831</v>
      </c>
      <c r="E57" s="82">
        <v>0.4</v>
      </c>
      <c r="F57" s="82">
        <v>2.6</v>
      </c>
      <c r="G57" s="82">
        <v>1</v>
      </c>
    </row>
    <row r="58" spans="3:7" ht="15" customHeight="1" x14ac:dyDescent="0.35">
      <c r="C58" s="166">
        <v>43862</v>
      </c>
      <c r="D58" s="127">
        <f t="shared" si="0"/>
        <v>43862</v>
      </c>
      <c r="E58" s="82">
        <v>0</v>
      </c>
      <c r="F58" s="82">
        <v>2.4</v>
      </c>
      <c r="G58" s="82">
        <v>0.8</v>
      </c>
    </row>
    <row r="59" spans="3:7" ht="15" customHeight="1" x14ac:dyDescent="0.35">
      <c r="C59" s="166">
        <v>43891</v>
      </c>
      <c r="D59" s="127">
        <f t="shared" si="0"/>
        <v>43891</v>
      </c>
      <c r="E59" s="82">
        <v>1.7</v>
      </c>
      <c r="F59" s="82">
        <v>4.9000000000000004</v>
      </c>
      <c r="G59" s="82">
        <v>2.5</v>
      </c>
    </row>
    <row r="60" spans="3:7" ht="15" customHeight="1" x14ac:dyDescent="0.35">
      <c r="C60" s="166">
        <v>43922</v>
      </c>
      <c r="D60" s="127">
        <f t="shared" si="0"/>
        <v>43922</v>
      </c>
      <c r="E60" s="82">
        <v>2.5</v>
      </c>
      <c r="F60" s="82">
        <v>6</v>
      </c>
      <c r="G60" s="82">
        <v>3.3</v>
      </c>
    </row>
    <row r="61" spans="3:7" ht="15" customHeight="1" x14ac:dyDescent="0.35">
      <c r="C61" s="166">
        <v>43952</v>
      </c>
      <c r="D61" s="127">
        <f t="shared" si="0"/>
        <v>43952</v>
      </c>
      <c r="E61" s="82">
        <v>4.8</v>
      </c>
      <c r="F61" s="82">
        <v>6.7</v>
      </c>
      <c r="G61" s="82">
        <v>5.5</v>
      </c>
    </row>
    <row r="62" spans="3:7" ht="15" customHeight="1" x14ac:dyDescent="0.35">
      <c r="C62" s="166">
        <v>43983</v>
      </c>
      <c r="D62" s="127">
        <f t="shared" si="0"/>
        <v>43983</v>
      </c>
      <c r="E62" s="82">
        <v>5.6</v>
      </c>
      <c r="F62" s="82">
        <v>6.5</v>
      </c>
      <c r="G62" s="82">
        <v>6.3</v>
      </c>
    </row>
    <row r="63" spans="3:7" ht="15" customHeight="1" x14ac:dyDescent="0.35">
      <c r="C63" s="166">
        <v>44013</v>
      </c>
      <c r="D63" s="127">
        <f t="shared" si="0"/>
        <v>44013</v>
      </c>
      <c r="E63" s="82">
        <v>7.2</v>
      </c>
      <c r="F63" s="82">
        <v>6.5</v>
      </c>
      <c r="G63" s="82">
        <v>7.9</v>
      </c>
    </row>
    <row r="64" spans="3:7" ht="15" customHeight="1" x14ac:dyDescent="0.35">
      <c r="C64" s="166">
        <v>44044</v>
      </c>
      <c r="D64" s="127">
        <f t="shared" si="0"/>
        <v>44044</v>
      </c>
      <c r="E64" s="82">
        <v>7.8</v>
      </c>
      <c r="F64" s="82">
        <v>6.6</v>
      </c>
      <c r="G64" s="82">
        <v>8.4</v>
      </c>
    </row>
    <row r="65" spans="3:7" ht="15" customHeight="1" x14ac:dyDescent="0.35">
      <c r="C65" s="166">
        <v>44075</v>
      </c>
      <c r="D65" s="127">
        <f t="shared" si="0"/>
        <v>44075</v>
      </c>
      <c r="E65" s="82">
        <v>8.4</v>
      </c>
      <c r="F65" s="82">
        <v>6.5</v>
      </c>
      <c r="G65" s="82">
        <v>8.8000000000000007</v>
      </c>
    </row>
    <row r="66" spans="3:7" ht="15" customHeight="1" x14ac:dyDescent="0.35">
      <c r="C66" s="166">
        <v>44105</v>
      </c>
      <c r="D66" s="127">
        <f t="shared" si="0"/>
        <v>44105</v>
      </c>
      <c r="E66" s="82">
        <v>8.1</v>
      </c>
      <c r="F66" s="82">
        <v>6.3</v>
      </c>
      <c r="G66" s="82">
        <v>8.6</v>
      </c>
    </row>
    <row r="67" spans="3:7" ht="15" customHeight="1" x14ac:dyDescent="0.35">
      <c r="C67" s="166">
        <v>44136</v>
      </c>
      <c r="D67" s="127">
        <f t="shared" si="0"/>
        <v>44136</v>
      </c>
      <c r="E67" s="82">
        <v>8.6</v>
      </c>
      <c r="F67" s="82">
        <v>6.3</v>
      </c>
      <c r="G67" s="82">
        <v>8.8000000000000007</v>
      </c>
    </row>
    <row r="68" spans="3:7" ht="15" customHeight="1" x14ac:dyDescent="0.35">
      <c r="C68" s="166">
        <v>44166</v>
      </c>
      <c r="D68" s="127">
        <f t="shared" si="0"/>
        <v>44166</v>
      </c>
      <c r="E68" s="82">
        <v>9.6999999999999993</v>
      </c>
      <c r="F68" s="82">
        <v>6.5</v>
      </c>
      <c r="G68" s="82">
        <v>10</v>
      </c>
    </row>
    <row r="69" spans="3:7" ht="15" customHeight="1" x14ac:dyDescent="0.35">
      <c r="C69" s="166">
        <v>44197</v>
      </c>
      <c r="D69" s="127">
        <f t="shared" si="0"/>
        <v>44197</v>
      </c>
      <c r="E69" s="82">
        <v>9.8000000000000007</v>
      </c>
      <c r="F69" s="82">
        <v>6.2</v>
      </c>
      <c r="G69" s="82">
        <v>10.199999999999999</v>
      </c>
    </row>
    <row r="70" spans="3:7" ht="15" customHeight="1" x14ac:dyDescent="0.35">
      <c r="C70" s="166">
        <v>44228</v>
      </c>
      <c r="D70" s="127">
        <f t="shared" si="0"/>
        <v>44228</v>
      </c>
      <c r="E70" s="82">
        <v>11.1</v>
      </c>
      <c r="F70" s="82">
        <v>6.4</v>
      </c>
      <c r="G70" s="82">
        <v>11.3</v>
      </c>
    </row>
    <row r="71" spans="3:7" ht="15" customHeight="1" x14ac:dyDescent="0.35">
      <c r="C71" s="166">
        <v>44256</v>
      </c>
      <c r="D71" s="127">
        <f t="shared" si="0"/>
        <v>44256</v>
      </c>
      <c r="E71" s="82">
        <v>9.9</v>
      </c>
      <c r="F71" s="82">
        <v>4.5999999999999996</v>
      </c>
      <c r="G71" s="82">
        <v>10.199999999999999</v>
      </c>
    </row>
    <row r="72" spans="3:7" ht="15" customHeight="1" x14ac:dyDescent="0.35">
      <c r="C72" s="166">
        <v>44287</v>
      </c>
      <c r="D72" s="127">
        <f t="shared" si="0"/>
        <v>44287</v>
      </c>
      <c r="E72" s="82">
        <v>9.9</v>
      </c>
      <c r="F72" s="82">
        <v>2.7</v>
      </c>
      <c r="G72" s="82">
        <v>10.199999999999999</v>
      </c>
    </row>
    <row r="73" spans="3:7" ht="15" customHeight="1" x14ac:dyDescent="0.35">
      <c r="C73" s="166">
        <v>44317</v>
      </c>
      <c r="D73" s="127">
        <f t="shared" si="0"/>
        <v>44317</v>
      </c>
      <c r="E73" s="82">
        <v>7.3</v>
      </c>
      <c r="F73" s="82">
        <v>1.5</v>
      </c>
      <c r="G73" s="82">
        <v>7.6</v>
      </c>
    </row>
    <row r="74" spans="3:7" ht="15" customHeight="1" x14ac:dyDescent="0.35">
      <c r="C74" s="166">
        <v>44348</v>
      </c>
      <c r="D74" s="127">
        <f t="shared" si="0"/>
        <v>44348</v>
      </c>
      <c r="E74" s="82">
        <v>6.2</v>
      </c>
      <c r="F74" s="82">
        <v>1.4</v>
      </c>
      <c r="G74" s="82">
        <v>6.5</v>
      </c>
    </row>
    <row r="75" spans="3:7" ht="15" customHeight="1" x14ac:dyDescent="0.35">
      <c r="C75" s="166">
        <v>44378</v>
      </c>
      <c r="D75" s="127">
        <f t="shared" si="0"/>
        <v>44378</v>
      </c>
      <c r="E75" s="82">
        <v>5.8</v>
      </c>
      <c r="F75" s="82">
        <v>1.3</v>
      </c>
      <c r="G75" s="82">
        <v>6.1</v>
      </c>
    </row>
    <row r="76" spans="3:7" ht="15" customHeight="1" x14ac:dyDescent="0.35">
      <c r="C76" s="166">
        <v>44409</v>
      </c>
      <c r="D76" s="127">
        <f t="shared" si="0"/>
        <v>44409</v>
      </c>
      <c r="E76" s="82">
        <v>5.2</v>
      </c>
      <c r="F76" s="82">
        <v>1</v>
      </c>
      <c r="G76" s="82">
        <v>5.5</v>
      </c>
    </row>
    <row r="77" spans="3:7" ht="15" customHeight="1" x14ac:dyDescent="0.35">
      <c r="C77" s="166">
        <v>44440</v>
      </c>
      <c r="D77" s="127">
        <f t="shared" si="0"/>
        <v>44440</v>
      </c>
      <c r="E77" s="82">
        <v>5</v>
      </c>
      <c r="F77" s="82">
        <v>1.6</v>
      </c>
      <c r="G77" s="82">
        <v>5.4</v>
      </c>
    </row>
    <row r="78" spans="3:7" ht="15" customHeight="1" x14ac:dyDescent="0.35">
      <c r="C78" s="166">
        <v>44470</v>
      </c>
      <c r="D78" s="127">
        <f t="shared" si="0"/>
        <v>44470</v>
      </c>
      <c r="E78" s="82">
        <v>4.9000000000000004</v>
      </c>
      <c r="F78" s="82">
        <v>1.9</v>
      </c>
      <c r="G78" s="82">
        <v>5.2</v>
      </c>
    </row>
    <row r="79" spans="3:7" ht="15" customHeight="1" x14ac:dyDescent="0.35">
      <c r="C79" s="166">
        <v>44501</v>
      </c>
      <c r="D79" s="127">
        <f t="shared" si="0"/>
        <v>44501</v>
      </c>
      <c r="E79" s="82">
        <v>4.7</v>
      </c>
      <c r="F79" s="82">
        <v>2.4</v>
      </c>
      <c r="G79" s="82">
        <v>5</v>
      </c>
    </row>
    <row r="80" spans="3:7" ht="15" customHeight="1" x14ac:dyDescent="0.35">
      <c r="C80" s="166">
        <v>44531</v>
      </c>
      <c r="D80" s="127">
        <f t="shared" si="0"/>
        <v>44531</v>
      </c>
      <c r="E80" s="82">
        <v>4.2</v>
      </c>
      <c r="F80" s="82">
        <v>3.8</v>
      </c>
      <c r="G80" s="82">
        <v>4.5</v>
      </c>
    </row>
    <row r="81" spans="3:7" ht="15" customHeight="1" x14ac:dyDescent="0.35">
      <c r="C81" s="166">
        <v>44562</v>
      </c>
      <c r="D81" s="127">
        <f t="shared" si="0"/>
        <v>44562</v>
      </c>
      <c r="E81" s="82">
        <v>4.5999999999999996</v>
      </c>
      <c r="F81" s="82">
        <v>3.8</v>
      </c>
      <c r="G81" s="82">
        <v>4.2</v>
      </c>
    </row>
    <row r="82" spans="3:7" ht="15" customHeight="1" x14ac:dyDescent="0.35">
      <c r="C82" s="166">
        <v>44593</v>
      </c>
      <c r="D82" s="127">
        <f t="shared" si="0"/>
        <v>44593</v>
      </c>
      <c r="E82" s="82">
        <v>3.5</v>
      </c>
      <c r="F82" s="82">
        <v>3.9</v>
      </c>
      <c r="G82" s="82">
        <v>3.1</v>
      </c>
    </row>
    <row r="83" spans="3:7" ht="15" customHeight="1" x14ac:dyDescent="0.35">
      <c r="C83" s="166">
        <v>44621</v>
      </c>
      <c r="D83" s="127">
        <f t="shared" si="0"/>
        <v>44621</v>
      </c>
      <c r="E83" s="82">
        <v>3.3</v>
      </c>
      <c r="F83" s="82">
        <v>3.5</v>
      </c>
      <c r="G83" s="82">
        <v>2.9</v>
      </c>
    </row>
    <row r="84" spans="3:7" ht="15" customHeight="1" x14ac:dyDescent="0.35">
      <c r="C84" s="166">
        <v>44652</v>
      </c>
      <c r="D84" s="127">
        <f t="shared" si="0"/>
        <v>44652</v>
      </c>
      <c r="E84" s="82">
        <v>3.1</v>
      </c>
      <c r="F84" s="82">
        <v>4.5</v>
      </c>
      <c r="G84" s="82">
        <v>2.7</v>
      </c>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7"/>
  <sheetViews>
    <sheetView showGridLines="0" workbookViewId="0">
      <selection activeCell="B1" sqref="B1"/>
    </sheetView>
  </sheetViews>
  <sheetFormatPr defaultColWidth="9.453125" defaultRowHeight="15" customHeight="1" x14ac:dyDescent="0.35"/>
  <cols>
    <col min="1" max="1" width="1.81640625" style="18" customWidth="1"/>
    <col min="2" max="2" width="9.453125" style="18"/>
    <col min="3" max="3" width="23.54296875" style="18" bestFit="1" customWidth="1"/>
    <col min="4" max="4" width="22.453125" style="18" bestFit="1" customWidth="1"/>
    <col min="5" max="11" width="20.81640625" style="18" customWidth="1"/>
    <col min="12" max="16384" width="9.45312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Índice!B9</f>
        <v>1. Vulnerabilidades, riscos e política macroprudencial</v>
      </c>
      <c r="C9" s="57"/>
      <c r="D9" s="58"/>
      <c r="E9" s="53"/>
      <c r="F9" s="53"/>
      <c r="G9" s="53"/>
    </row>
    <row r="10" spans="1:11" ht="15" customHeight="1" x14ac:dyDescent="0.35">
      <c r="A10" s="53"/>
      <c r="B10" s="76" t="str">
        <f>Contents!B9</f>
        <v>1. Vulnerabilities, risks and macroprudential policy</v>
      </c>
      <c r="C10" s="57"/>
      <c r="D10" s="58"/>
      <c r="E10" s="53"/>
      <c r="F10" s="53"/>
      <c r="G10" s="53"/>
    </row>
    <row r="11" spans="1:11" ht="8.15" customHeight="1" x14ac:dyDescent="0.35">
      <c r="A11" s="49"/>
      <c r="B11" s="60"/>
      <c r="C11" s="61"/>
      <c r="D11" s="56"/>
      <c r="E11" s="49"/>
      <c r="F11" s="49"/>
      <c r="G11" s="49"/>
    </row>
    <row r="12" spans="1:11" ht="15" customHeight="1" x14ac:dyDescent="0.35">
      <c r="A12" s="51"/>
      <c r="B12" s="74" t="s">
        <v>833</v>
      </c>
      <c r="C12" s="62"/>
      <c r="D12" s="63"/>
      <c r="E12" s="51"/>
      <c r="F12" s="51"/>
      <c r="G12" s="51"/>
    </row>
    <row r="13" spans="1:11" ht="15" customHeight="1" x14ac:dyDescent="0.35">
      <c r="A13" s="51"/>
      <c r="B13" s="77" t="s">
        <v>834</v>
      </c>
      <c r="C13" s="62"/>
      <c r="D13" s="63"/>
      <c r="E13" s="51"/>
      <c r="F13" s="51"/>
      <c r="G13" s="51"/>
    </row>
    <row r="14" spans="1:11" ht="8.15" customHeight="1" x14ac:dyDescent="0.35">
      <c r="A14" s="51"/>
      <c r="B14" s="51"/>
      <c r="C14" s="51"/>
      <c r="D14" s="51"/>
      <c r="E14" s="51"/>
      <c r="F14" s="51"/>
      <c r="G14" s="51"/>
    </row>
    <row r="15" spans="1:11" ht="14.5" x14ac:dyDescent="0.35">
      <c r="A15" s="51"/>
      <c r="B15" s="51"/>
      <c r="C15" s="17"/>
      <c r="D15" s="70" t="s">
        <v>2</v>
      </c>
      <c r="E15" s="71" t="s">
        <v>544</v>
      </c>
      <c r="F15" s="71" t="s">
        <v>510</v>
      </c>
      <c r="G15" s="71" t="s">
        <v>510</v>
      </c>
      <c r="H15" s="71" t="s">
        <v>764</v>
      </c>
      <c r="I15" s="71" t="s">
        <v>544</v>
      </c>
      <c r="J15" s="71" t="s">
        <v>544</v>
      </c>
      <c r="K15" s="71" t="s">
        <v>544</v>
      </c>
    </row>
    <row r="16" spans="1:11" ht="14.5" x14ac:dyDescent="0.35">
      <c r="A16" s="51"/>
      <c r="B16" s="51"/>
      <c r="C16" s="45"/>
      <c r="D16" s="68" t="s">
        <v>131</v>
      </c>
      <c r="E16" s="69" t="s">
        <v>545</v>
      </c>
      <c r="F16" s="69" t="s">
        <v>564</v>
      </c>
      <c r="G16" s="69" t="s">
        <v>564</v>
      </c>
      <c r="H16" s="69" t="s">
        <v>765</v>
      </c>
      <c r="I16" s="69" t="s">
        <v>545</v>
      </c>
      <c r="J16" s="69" t="s">
        <v>545</v>
      </c>
      <c r="K16" s="69" t="s">
        <v>545</v>
      </c>
    </row>
    <row r="17" spans="1:11" ht="8.15" customHeight="1" x14ac:dyDescent="0.35">
      <c r="A17" s="55"/>
      <c r="B17" s="55"/>
      <c r="C17" s="45"/>
      <c r="D17" s="45"/>
      <c r="E17" s="45"/>
      <c r="F17" s="45"/>
      <c r="G17" s="45"/>
      <c r="H17" s="45"/>
      <c r="I17" s="45"/>
      <c r="J17" s="45"/>
      <c r="K17" s="45"/>
    </row>
    <row r="18" spans="1:11" ht="39" x14ac:dyDescent="0.4">
      <c r="A18" s="50"/>
      <c r="B18" s="50"/>
      <c r="C18" s="46"/>
      <c r="D18" s="46"/>
      <c r="E18" s="96" t="s">
        <v>1562</v>
      </c>
      <c r="F18" s="96" t="s">
        <v>831</v>
      </c>
      <c r="G18" s="96" t="s">
        <v>832</v>
      </c>
      <c r="H18" s="96" t="s">
        <v>511</v>
      </c>
      <c r="I18" s="96" t="s">
        <v>1564</v>
      </c>
      <c r="J18" s="96" t="s">
        <v>533</v>
      </c>
      <c r="K18" s="96" t="s">
        <v>534</v>
      </c>
    </row>
    <row r="19" spans="1:11" ht="39" x14ac:dyDescent="0.35">
      <c r="A19" s="51"/>
      <c r="B19" s="51"/>
      <c r="C19" s="46"/>
      <c r="D19" s="47"/>
      <c r="E19" s="97" t="s">
        <v>1563</v>
      </c>
      <c r="F19" s="97" t="s">
        <v>512</v>
      </c>
      <c r="G19" s="97" t="s">
        <v>513</v>
      </c>
      <c r="H19" s="97" t="s">
        <v>514</v>
      </c>
      <c r="I19" s="97" t="s">
        <v>1565</v>
      </c>
      <c r="J19" s="97" t="s">
        <v>515</v>
      </c>
      <c r="K19" s="97" t="s">
        <v>516</v>
      </c>
    </row>
    <row r="20" spans="1:11" ht="15" customHeight="1" x14ac:dyDescent="0.35">
      <c r="A20" s="51"/>
      <c r="B20" s="51"/>
      <c r="C20" s="75" t="s">
        <v>517</v>
      </c>
      <c r="D20" s="76" t="s">
        <v>518</v>
      </c>
      <c r="E20" s="184">
        <v>4.9000000000000004</v>
      </c>
      <c r="F20" s="184">
        <v>2.5</v>
      </c>
      <c r="G20" s="184">
        <v>2.3958072143193303</v>
      </c>
      <c r="H20" s="184">
        <v>0.7</v>
      </c>
      <c r="I20" s="184">
        <v>0.9</v>
      </c>
      <c r="J20" s="184">
        <v>7.5</v>
      </c>
      <c r="K20" s="184">
        <v>0.4</v>
      </c>
    </row>
    <row r="21" spans="1:11" ht="15" customHeight="1" x14ac:dyDescent="0.35">
      <c r="A21" s="51"/>
      <c r="B21" s="51"/>
      <c r="C21" s="75" t="s">
        <v>519</v>
      </c>
      <c r="D21" s="76" t="s">
        <v>520</v>
      </c>
      <c r="E21" s="185">
        <v>4.9000000000000004</v>
      </c>
      <c r="F21" s="185">
        <v>1.6</v>
      </c>
      <c r="G21" s="185">
        <v>3.2786636793336257</v>
      </c>
      <c r="H21" s="185">
        <v>-0.4</v>
      </c>
      <c r="I21" s="185">
        <v>4</v>
      </c>
      <c r="J21" s="185">
        <v>14.2</v>
      </c>
      <c r="K21" s="185">
        <v>3.1</v>
      </c>
    </row>
    <row r="22" spans="1:11" ht="15" customHeight="1" x14ac:dyDescent="0.35">
      <c r="A22" s="51"/>
      <c r="B22" s="51"/>
      <c r="C22" s="75" t="s">
        <v>521</v>
      </c>
      <c r="D22" s="76" t="s">
        <v>522</v>
      </c>
      <c r="E22" s="185">
        <v>2.9</v>
      </c>
      <c r="F22" s="185">
        <v>1</v>
      </c>
      <c r="G22" s="185">
        <v>1.9091764200405172</v>
      </c>
      <c r="H22" s="185">
        <v>1.8</v>
      </c>
      <c r="I22" s="185">
        <v>1.6</v>
      </c>
      <c r="J22" s="185">
        <v>-2.1</v>
      </c>
      <c r="K22" s="185">
        <v>1.9</v>
      </c>
    </row>
    <row r="23" spans="1:11" ht="15" customHeight="1" x14ac:dyDescent="0.35">
      <c r="A23" s="51"/>
      <c r="B23" s="51"/>
      <c r="C23" s="75" t="s">
        <v>523</v>
      </c>
      <c r="D23" s="76" t="s">
        <v>524</v>
      </c>
      <c r="E23" s="185">
        <v>2</v>
      </c>
      <c r="F23" s="185">
        <v>1</v>
      </c>
      <c r="G23" s="185">
        <v>1.0052962420664611</v>
      </c>
      <c r="H23" s="185">
        <v>0.7</v>
      </c>
      <c r="I23" s="185">
        <v>1.6</v>
      </c>
      <c r="J23" s="185">
        <v>-1.8</v>
      </c>
      <c r="K23" s="185">
        <v>2</v>
      </c>
    </row>
    <row r="24" spans="1:11" ht="15" customHeight="1" x14ac:dyDescent="0.35">
      <c r="A24" s="51"/>
      <c r="B24" s="51"/>
      <c r="C24" s="75" t="s">
        <v>525</v>
      </c>
      <c r="D24" s="76" t="s">
        <v>526</v>
      </c>
      <c r="E24" s="185">
        <v>4.9000000000000004</v>
      </c>
      <c r="F24" s="185">
        <v>2.4599180492828223</v>
      </c>
      <c r="G24" s="185">
        <v>2.4235957965577986</v>
      </c>
      <c r="H24" s="185">
        <v>0.7</v>
      </c>
      <c r="I24" s="185">
        <v>0.9</v>
      </c>
      <c r="J24" s="185">
        <v>7.5</v>
      </c>
      <c r="K24" s="185">
        <v>0.4</v>
      </c>
    </row>
    <row r="25" spans="1:11" ht="15" customHeight="1" x14ac:dyDescent="0.35">
      <c r="A25" s="51"/>
      <c r="B25" s="51"/>
      <c r="C25" s="75" t="s">
        <v>527</v>
      </c>
      <c r="D25" s="76" t="s">
        <v>528</v>
      </c>
      <c r="E25" s="185">
        <v>6.3</v>
      </c>
      <c r="F25" s="185">
        <v>2.5999999999999996</v>
      </c>
      <c r="G25" s="185">
        <v>3.6587630569639642</v>
      </c>
      <c r="H25" s="185">
        <v>0.4</v>
      </c>
      <c r="I25" s="185">
        <v>5.9</v>
      </c>
      <c r="J25" s="185">
        <v>18.8</v>
      </c>
      <c r="K25" s="185">
        <v>4.8</v>
      </c>
    </row>
    <row r="26" spans="1:11" ht="15" customHeight="1" x14ac:dyDescent="0.35">
      <c r="A26" s="51"/>
      <c r="B26" s="51"/>
      <c r="C26" s="75" t="s">
        <v>529</v>
      </c>
      <c r="D26" s="76" t="s">
        <v>530</v>
      </c>
      <c r="E26" s="185">
        <v>2.6</v>
      </c>
      <c r="F26" s="185">
        <v>1</v>
      </c>
      <c r="G26" s="185">
        <v>1.5518591969308893</v>
      </c>
      <c r="H26" s="185">
        <v>2.2000000000000002</v>
      </c>
      <c r="I26" s="185">
        <v>2.7</v>
      </c>
      <c r="J26" s="185">
        <v>4.5</v>
      </c>
      <c r="K26" s="185">
        <v>2.5</v>
      </c>
    </row>
    <row r="27" spans="1:11" ht="15" customHeight="1" x14ac:dyDescent="0.35">
      <c r="A27" s="51"/>
      <c r="B27" s="51"/>
      <c r="C27" s="75" t="s">
        <v>531</v>
      </c>
      <c r="D27" s="76" t="s">
        <v>532</v>
      </c>
      <c r="E27" s="185">
        <v>2</v>
      </c>
      <c r="F27" s="185">
        <v>1.1000000000000001</v>
      </c>
      <c r="G27" s="185">
        <v>0.8814859565394868</v>
      </c>
      <c r="H27" s="185">
        <v>1</v>
      </c>
      <c r="I27" s="185">
        <v>2</v>
      </c>
      <c r="J27" s="185">
        <v>0</v>
      </c>
      <c r="K27" s="185">
        <v>2.2000000000000002</v>
      </c>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V84"/>
  <sheetViews>
    <sheetView showGridLines="0" zoomScaleNormal="100" workbookViewId="0"/>
  </sheetViews>
  <sheetFormatPr defaultColWidth="9.453125" defaultRowHeight="15" customHeight="1" x14ac:dyDescent="0.35"/>
  <cols>
    <col min="1" max="1" width="1.81640625" style="18" customWidth="1"/>
    <col min="2" max="2" width="9.453125" style="18"/>
    <col min="3" max="3" width="15.81640625" style="18" customWidth="1"/>
    <col min="4" max="4" width="23" style="18" customWidth="1"/>
    <col min="5" max="5" width="22.81640625" style="18" bestFit="1" customWidth="1"/>
    <col min="6" max="12" width="20.81640625" style="18" customWidth="1"/>
    <col min="13" max="16384" width="9.453125" style="18"/>
  </cols>
  <sheetData>
    <row r="1" spans="1:12" ht="15" customHeight="1" x14ac:dyDescent="0.35">
      <c r="A1" s="48"/>
      <c r="B1" s="52"/>
      <c r="C1" s="48"/>
      <c r="D1" s="48"/>
      <c r="E1" s="48"/>
      <c r="F1" s="48"/>
      <c r="G1" s="48"/>
      <c r="H1" s="48"/>
    </row>
    <row r="2" spans="1:12" ht="15" customHeight="1" x14ac:dyDescent="0.35">
      <c r="A2" s="48"/>
      <c r="B2" s="48"/>
      <c r="C2" s="48"/>
      <c r="D2" s="48"/>
      <c r="E2" s="48"/>
      <c r="F2" s="48"/>
      <c r="G2" s="48"/>
      <c r="H2" s="48"/>
    </row>
    <row r="3" spans="1:12" ht="8.15" customHeight="1" x14ac:dyDescent="0.35">
      <c r="A3" s="48"/>
      <c r="B3" s="48"/>
      <c r="C3" s="48"/>
      <c r="D3" s="48"/>
      <c r="E3" s="48"/>
      <c r="F3" s="48"/>
      <c r="G3" s="48"/>
      <c r="H3" s="48"/>
    </row>
    <row r="4" spans="1:12" ht="15" customHeight="1" x14ac:dyDescent="0.35">
      <c r="A4" s="48"/>
      <c r="B4" s="80" t="str">
        <f>HYPERLINK("#"&amp;"Índice!B7",Índice!B7)</f>
        <v>Índice</v>
      </c>
      <c r="C4" s="80" t="str">
        <f>HYPERLINK("#"&amp;"Contents!B7",Contents!B7)</f>
        <v>Contents</v>
      </c>
      <c r="D4" s="48"/>
      <c r="E4" s="48"/>
      <c r="F4" s="48"/>
      <c r="G4" s="48"/>
      <c r="H4" s="48"/>
    </row>
    <row r="5" spans="1:12" ht="8.15" customHeight="1" x14ac:dyDescent="0.35">
      <c r="A5" s="49"/>
      <c r="B5" s="49"/>
      <c r="C5" s="56"/>
      <c r="D5" s="56"/>
      <c r="E5" s="56"/>
      <c r="F5" s="49"/>
      <c r="G5" s="49"/>
      <c r="H5" s="49"/>
    </row>
    <row r="6" spans="1:12" ht="15" customHeight="1" x14ac:dyDescent="0.35">
      <c r="A6" s="53"/>
      <c r="B6" s="75" t="str">
        <f>Índice!B5</f>
        <v>Relatório de Estabilidade Financeira - junho 2022</v>
      </c>
      <c r="C6" s="57"/>
      <c r="D6" s="58"/>
      <c r="E6" s="58"/>
      <c r="F6" s="53"/>
      <c r="G6" s="53"/>
      <c r="H6" s="53"/>
    </row>
    <row r="7" spans="1:12" ht="15" customHeight="1" x14ac:dyDescent="0.35">
      <c r="A7" s="53"/>
      <c r="B7" s="76" t="str">
        <f>Contents!B5</f>
        <v>Financial Stability Report - June 2022</v>
      </c>
      <c r="C7" s="57"/>
      <c r="D7" s="58"/>
      <c r="E7" s="58"/>
      <c r="F7" s="53"/>
      <c r="G7" s="53"/>
      <c r="H7" s="53"/>
    </row>
    <row r="8" spans="1:12" ht="8.15" customHeight="1" x14ac:dyDescent="0.35">
      <c r="A8" s="53"/>
      <c r="B8" s="59"/>
      <c r="C8" s="57"/>
      <c r="D8" s="58"/>
      <c r="E8" s="58"/>
      <c r="F8" s="53"/>
      <c r="G8" s="53"/>
      <c r="H8" s="53"/>
    </row>
    <row r="9" spans="1:12" ht="15" customHeight="1" x14ac:dyDescent="0.35">
      <c r="A9" s="53"/>
      <c r="B9" s="75" t="str">
        <f>Índice!B53</f>
        <v>2. Sistema bancário</v>
      </c>
      <c r="C9" s="57"/>
      <c r="D9" s="58"/>
      <c r="E9" s="58"/>
      <c r="F9" s="53"/>
      <c r="G9" s="53"/>
      <c r="H9" s="53"/>
    </row>
    <row r="10" spans="1:12" ht="15" customHeight="1" x14ac:dyDescent="0.35">
      <c r="A10" s="53"/>
      <c r="B10" s="76" t="str">
        <f>Contents!B53</f>
        <v>2. Banking system</v>
      </c>
      <c r="C10" s="57"/>
      <c r="D10" s="58"/>
      <c r="E10" s="58"/>
      <c r="F10" s="53"/>
      <c r="G10" s="53"/>
      <c r="H10" s="53"/>
    </row>
    <row r="11" spans="1:12" ht="8.15" customHeight="1" x14ac:dyDescent="0.35">
      <c r="A11" s="49"/>
      <c r="B11" s="60"/>
      <c r="C11" s="61"/>
      <c r="D11" s="56"/>
      <c r="E11" s="56"/>
      <c r="F11" s="49"/>
      <c r="G11" s="49"/>
      <c r="H11" s="49"/>
    </row>
    <row r="12" spans="1:12" ht="15" customHeight="1" x14ac:dyDescent="0.35">
      <c r="A12" s="51"/>
      <c r="B12" s="74" t="s">
        <v>651</v>
      </c>
      <c r="C12" s="62"/>
      <c r="D12" s="63"/>
      <c r="E12" s="63"/>
      <c r="F12" s="51"/>
      <c r="G12" s="51"/>
      <c r="H12" s="51"/>
    </row>
    <row r="13" spans="1:12" ht="15" customHeight="1" x14ac:dyDescent="0.35">
      <c r="A13" s="51"/>
      <c r="B13" s="77" t="s">
        <v>1555</v>
      </c>
      <c r="C13" s="122"/>
      <c r="D13" s="123"/>
      <c r="E13" s="124"/>
      <c r="F13" s="124"/>
      <c r="G13" s="51"/>
      <c r="H13" s="51"/>
    </row>
    <row r="14" spans="1:12" ht="8.15" customHeight="1" x14ac:dyDescent="0.35">
      <c r="A14" s="51"/>
      <c r="B14" s="51"/>
      <c r="C14" s="51"/>
      <c r="D14" s="51"/>
      <c r="E14" s="51"/>
      <c r="F14" s="51"/>
      <c r="G14" s="51"/>
      <c r="H14" s="51"/>
    </row>
    <row r="15" spans="1:12" ht="14.5" x14ac:dyDescent="0.35">
      <c r="A15" s="51"/>
      <c r="B15" s="51"/>
      <c r="C15" s="70"/>
      <c r="D15" s="70"/>
      <c r="E15" s="70" t="s">
        <v>2</v>
      </c>
      <c r="F15" s="71" t="s">
        <v>544</v>
      </c>
      <c r="G15" s="71" t="s">
        <v>544</v>
      </c>
      <c r="H15" s="71" t="s">
        <v>544</v>
      </c>
      <c r="I15" s="71"/>
      <c r="J15" s="71"/>
      <c r="K15" s="71"/>
      <c r="L15" s="71"/>
    </row>
    <row r="16" spans="1:12" ht="14.5" x14ac:dyDescent="0.35">
      <c r="A16" s="51"/>
      <c r="B16" s="51"/>
      <c r="C16" s="125"/>
      <c r="D16" s="125"/>
      <c r="E16" s="125" t="s">
        <v>131</v>
      </c>
      <c r="F16" s="69" t="s">
        <v>545</v>
      </c>
      <c r="G16" s="69" t="s">
        <v>545</v>
      </c>
      <c r="H16" s="69" t="s">
        <v>545</v>
      </c>
      <c r="I16" s="69"/>
      <c r="J16" s="69"/>
      <c r="K16" s="69"/>
      <c r="L16" s="69"/>
    </row>
    <row r="17" spans="1:22" ht="8.15" customHeight="1" x14ac:dyDescent="0.35">
      <c r="A17" s="55"/>
      <c r="B17" s="55"/>
      <c r="C17" s="45"/>
      <c r="D17" s="45"/>
      <c r="E17" s="45"/>
      <c r="F17" s="45"/>
      <c r="G17" s="45"/>
      <c r="H17" s="45"/>
      <c r="I17" s="45"/>
      <c r="J17" s="45"/>
      <c r="K17" s="45"/>
      <c r="L17" s="45"/>
    </row>
    <row r="18" spans="1:22" ht="26" x14ac:dyDescent="0.4">
      <c r="A18" s="50"/>
      <c r="B18" s="50"/>
      <c r="C18" s="46"/>
      <c r="D18" s="46"/>
      <c r="E18" s="46"/>
      <c r="F18" s="72" t="s">
        <v>552</v>
      </c>
      <c r="G18" s="72" t="s">
        <v>553</v>
      </c>
      <c r="H18" s="72" t="s">
        <v>554</v>
      </c>
      <c r="I18" s="72"/>
      <c r="J18" s="72"/>
      <c r="K18" s="72"/>
      <c r="L18" s="72"/>
    </row>
    <row r="19" spans="1:22" ht="26" x14ac:dyDescent="0.35">
      <c r="A19" s="51"/>
      <c r="B19" s="51"/>
      <c r="C19" s="46"/>
      <c r="D19" s="47"/>
      <c r="E19" s="47"/>
      <c r="F19" s="97" t="s">
        <v>555</v>
      </c>
      <c r="G19" s="97" t="s">
        <v>556</v>
      </c>
      <c r="H19" s="97" t="s">
        <v>557</v>
      </c>
      <c r="I19" s="97"/>
      <c r="J19" s="97"/>
      <c r="K19" s="97"/>
      <c r="L19" s="97"/>
    </row>
    <row r="20" spans="1:22" ht="15" customHeight="1" x14ac:dyDescent="0.35">
      <c r="A20" s="51"/>
      <c r="B20" s="51"/>
      <c r="C20" s="230" t="s">
        <v>558</v>
      </c>
      <c r="D20" s="128" t="s">
        <v>559</v>
      </c>
      <c r="E20" s="129" t="s">
        <v>560</v>
      </c>
      <c r="F20" s="83">
        <v>40.067263064944321</v>
      </c>
      <c r="G20" s="83">
        <v>38.038861586105213</v>
      </c>
      <c r="H20" s="83">
        <v>21.893875348950459</v>
      </c>
      <c r="I20" s="82"/>
      <c r="J20" s="82"/>
      <c r="K20" s="82"/>
      <c r="Q20" s="82"/>
      <c r="R20" s="82"/>
      <c r="S20" s="82"/>
      <c r="U20" s="82"/>
      <c r="V20" s="82"/>
    </row>
    <row r="21" spans="1:22" ht="15" customHeight="1" x14ac:dyDescent="0.35">
      <c r="A21" s="51"/>
      <c r="B21" s="51"/>
      <c r="C21" s="230"/>
      <c r="D21" s="130">
        <v>2020</v>
      </c>
      <c r="E21" s="131">
        <v>2020</v>
      </c>
      <c r="F21" s="83">
        <v>35.625113487152255</v>
      </c>
      <c r="G21" s="83">
        <v>40.580125341147138</v>
      </c>
      <c r="H21" s="83">
        <v>23.794761171700614</v>
      </c>
      <c r="I21" s="82"/>
      <c r="J21" s="82"/>
      <c r="K21" s="82"/>
      <c r="Q21" s="82"/>
      <c r="R21" s="82"/>
      <c r="S21" s="82"/>
      <c r="U21" s="82"/>
      <c r="V21" s="82"/>
    </row>
    <row r="22" spans="1:22" ht="15" customHeight="1" x14ac:dyDescent="0.35">
      <c r="A22" s="51"/>
      <c r="B22" s="51"/>
      <c r="C22" s="230"/>
      <c r="D22" s="130">
        <v>2021</v>
      </c>
      <c r="E22" s="131">
        <v>2021</v>
      </c>
      <c r="F22" s="83">
        <v>37.971567125545121</v>
      </c>
      <c r="G22" s="83">
        <v>39.964430763470489</v>
      </c>
      <c r="H22" s="83">
        <v>22.064002110984383</v>
      </c>
      <c r="I22" s="82"/>
      <c r="J22" s="82"/>
      <c r="K22" s="82"/>
      <c r="Q22" s="82"/>
      <c r="R22" s="82"/>
      <c r="S22" s="82"/>
      <c r="U22" s="82"/>
      <c r="V22" s="82"/>
    </row>
    <row r="23" spans="1:22" ht="15" customHeight="1" x14ac:dyDescent="0.35">
      <c r="A23" s="51"/>
      <c r="B23" s="51"/>
      <c r="C23" s="230"/>
      <c r="D23" s="132">
        <v>44621</v>
      </c>
      <c r="E23" s="129">
        <v>44621</v>
      </c>
      <c r="F23" s="83">
        <v>38.461582398391364</v>
      </c>
      <c r="G23" s="83">
        <v>39.728488439592816</v>
      </c>
      <c r="H23" s="83">
        <v>21.809929162015827</v>
      </c>
      <c r="I23" s="82"/>
      <c r="J23" s="82"/>
      <c r="K23" s="82"/>
      <c r="Q23" s="82"/>
      <c r="R23" s="82"/>
      <c r="S23" s="82"/>
      <c r="U23" s="82"/>
      <c r="V23" s="82"/>
    </row>
    <row r="24" spans="1:22" ht="15" customHeight="1" x14ac:dyDescent="0.35">
      <c r="A24" s="51"/>
      <c r="B24" s="51"/>
      <c r="C24" s="230" t="s">
        <v>561</v>
      </c>
      <c r="D24" s="128" t="s">
        <v>559</v>
      </c>
      <c r="E24" s="129" t="s">
        <v>560</v>
      </c>
      <c r="F24" s="83">
        <v>53.387122262828299</v>
      </c>
      <c r="G24" s="83">
        <v>32.887708556352472</v>
      </c>
      <c r="H24" s="83">
        <v>13.725169180819229</v>
      </c>
      <c r="I24" s="82"/>
      <c r="J24" s="82"/>
      <c r="K24" s="82"/>
      <c r="Q24" s="82"/>
      <c r="R24" s="82"/>
      <c r="S24" s="82"/>
      <c r="U24" s="82"/>
      <c r="V24" s="82"/>
    </row>
    <row r="25" spans="1:22" ht="15" customHeight="1" x14ac:dyDescent="0.35">
      <c r="A25" s="51"/>
      <c r="B25" s="51"/>
      <c r="C25" s="230"/>
      <c r="D25" s="130">
        <v>2020</v>
      </c>
      <c r="E25" s="131">
        <v>2020</v>
      </c>
      <c r="F25" s="83">
        <v>50.881993877192187</v>
      </c>
      <c r="G25" s="83">
        <v>37.003027313118267</v>
      </c>
      <c r="H25" s="83">
        <v>12.114978809689541</v>
      </c>
      <c r="I25" s="82"/>
      <c r="J25" s="82"/>
      <c r="K25" s="82"/>
      <c r="Q25" s="82"/>
      <c r="R25" s="82"/>
      <c r="S25" s="82"/>
      <c r="U25" s="82"/>
      <c r="V25" s="82"/>
    </row>
    <row r="26" spans="1:22" ht="15" customHeight="1" x14ac:dyDescent="0.35">
      <c r="A26" s="49"/>
      <c r="B26" s="49"/>
      <c r="C26" s="230"/>
      <c r="D26" s="130">
        <v>2021</v>
      </c>
      <c r="E26" s="131">
        <v>2021</v>
      </c>
      <c r="F26" s="83">
        <v>44.617997832280189</v>
      </c>
      <c r="G26" s="83">
        <v>38.037918516914573</v>
      </c>
      <c r="H26" s="83">
        <v>17.344083650805239</v>
      </c>
      <c r="I26" s="82"/>
      <c r="J26" s="82"/>
      <c r="K26" s="82"/>
      <c r="Q26" s="82"/>
      <c r="R26" s="82"/>
      <c r="S26" s="82"/>
      <c r="U26" s="82"/>
      <c r="V26" s="82"/>
    </row>
    <row r="27" spans="1:22" ht="15" customHeight="1" x14ac:dyDescent="0.35">
      <c r="A27" s="49"/>
      <c r="B27" s="49"/>
      <c r="C27" s="230"/>
      <c r="D27" s="132" t="s">
        <v>562</v>
      </c>
      <c r="E27" s="129" t="s">
        <v>563</v>
      </c>
      <c r="F27" s="83">
        <v>49.248053018810936</v>
      </c>
      <c r="G27" s="83">
        <v>36.699980140957415</v>
      </c>
      <c r="H27" s="83">
        <v>14.05196684023165</v>
      </c>
      <c r="I27" s="82"/>
      <c r="J27" s="82"/>
      <c r="K27" s="82"/>
      <c r="Q27" s="82"/>
      <c r="R27" s="82"/>
      <c r="S27" s="82"/>
      <c r="U27" s="82"/>
      <c r="V27" s="82"/>
    </row>
    <row r="28" spans="1:22" ht="15" customHeight="1" x14ac:dyDescent="0.4">
      <c r="C28" s="126"/>
      <c r="D28" s="127"/>
      <c r="E28" s="127"/>
      <c r="F28" s="82"/>
      <c r="G28" s="82"/>
      <c r="H28" s="82"/>
    </row>
    <row r="29" spans="1:22" ht="15" customHeight="1" x14ac:dyDescent="0.4">
      <c r="C29" s="126"/>
      <c r="D29" s="127"/>
      <c r="E29" s="127"/>
      <c r="F29" s="82"/>
      <c r="G29" s="82"/>
      <c r="H29" s="82"/>
    </row>
    <row r="30" spans="1:22" ht="15" customHeight="1" x14ac:dyDescent="0.4">
      <c r="C30" s="126"/>
      <c r="D30" s="127"/>
      <c r="E30" s="127"/>
      <c r="F30" s="82"/>
      <c r="G30" s="82"/>
      <c r="H30" s="82"/>
    </row>
    <row r="31" spans="1:22" ht="15" customHeight="1" x14ac:dyDescent="0.4">
      <c r="C31" s="126"/>
      <c r="D31" s="127"/>
      <c r="E31" s="127"/>
      <c r="F31" s="82"/>
      <c r="G31" s="82"/>
      <c r="H31" s="82"/>
    </row>
    <row r="32" spans="1:22" ht="15" customHeight="1" x14ac:dyDescent="0.4">
      <c r="C32" s="126"/>
      <c r="D32" s="127"/>
      <c r="E32" s="127"/>
      <c r="F32" s="82"/>
      <c r="G32" s="82"/>
      <c r="H32" s="82"/>
    </row>
    <row r="33" spans="3:8" ht="15" customHeight="1" x14ac:dyDescent="0.4">
      <c r="C33" s="126"/>
      <c r="D33" s="127"/>
      <c r="E33" s="127"/>
      <c r="F33" s="82"/>
      <c r="G33" s="82"/>
      <c r="H33" s="82"/>
    </row>
    <row r="34" spans="3:8" ht="15" customHeight="1" x14ac:dyDescent="0.4">
      <c r="C34" s="126"/>
      <c r="D34" s="127"/>
      <c r="E34" s="127"/>
      <c r="F34" s="82"/>
      <c r="G34" s="82"/>
      <c r="H34" s="82"/>
    </row>
    <row r="35" spans="3:8" ht="15" customHeight="1" x14ac:dyDescent="0.4">
      <c r="C35" s="126"/>
      <c r="D35" s="127"/>
      <c r="E35" s="127"/>
      <c r="F35" s="82"/>
      <c r="G35" s="82"/>
      <c r="H35" s="82"/>
    </row>
    <row r="36" spans="3:8" ht="15" customHeight="1" x14ac:dyDescent="0.4">
      <c r="C36" s="126"/>
      <c r="D36" s="127"/>
      <c r="E36" s="127"/>
      <c r="F36" s="82"/>
      <c r="G36" s="82"/>
      <c r="H36" s="82"/>
    </row>
    <row r="37" spans="3:8" ht="15" customHeight="1" x14ac:dyDescent="0.4">
      <c r="C37" s="126"/>
      <c r="D37" s="127"/>
      <c r="E37" s="127"/>
      <c r="F37" s="82"/>
      <c r="G37" s="82"/>
      <c r="H37" s="82"/>
    </row>
    <row r="38" spans="3:8" ht="15" customHeight="1" x14ac:dyDescent="0.4">
      <c r="C38" s="126"/>
      <c r="D38" s="127"/>
      <c r="E38" s="127"/>
      <c r="F38" s="82"/>
      <c r="G38" s="82"/>
      <c r="H38" s="82"/>
    </row>
    <row r="39" spans="3:8" ht="15" customHeight="1" x14ac:dyDescent="0.4">
      <c r="C39" s="126"/>
      <c r="D39" s="127"/>
      <c r="E39" s="127"/>
      <c r="F39" s="82"/>
      <c r="G39" s="82"/>
      <c r="H39" s="82"/>
    </row>
    <row r="40" spans="3:8" ht="15" customHeight="1" x14ac:dyDescent="0.4">
      <c r="C40" s="126"/>
      <c r="D40" s="127"/>
      <c r="E40" s="127"/>
      <c r="F40" s="82"/>
      <c r="G40" s="82"/>
      <c r="H40" s="82"/>
    </row>
    <row r="41" spans="3:8" ht="15" customHeight="1" x14ac:dyDescent="0.4">
      <c r="C41" s="126"/>
      <c r="D41" s="127"/>
      <c r="E41" s="127"/>
      <c r="F41" s="82"/>
      <c r="G41" s="82"/>
      <c r="H41" s="82"/>
    </row>
    <row r="42" spans="3:8" ht="15" customHeight="1" x14ac:dyDescent="0.4">
      <c r="C42" s="126"/>
      <c r="D42" s="127"/>
      <c r="E42" s="127"/>
      <c r="F42" s="82"/>
      <c r="G42" s="82"/>
      <c r="H42" s="82"/>
    </row>
    <row r="43" spans="3:8" ht="15" customHeight="1" x14ac:dyDescent="0.4">
      <c r="C43" s="126"/>
      <c r="D43" s="127"/>
      <c r="E43" s="127"/>
      <c r="F43" s="82"/>
      <c r="G43" s="82"/>
      <c r="H43" s="82"/>
    </row>
    <row r="44" spans="3:8" ht="15" customHeight="1" x14ac:dyDescent="0.4">
      <c r="C44" s="126"/>
      <c r="D44" s="127"/>
      <c r="E44" s="127"/>
      <c r="F44" s="82"/>
      <c r="G44" s="82"/>
      <c r="H44" s="82"/>
    </row>
    <row r="45" spans="3:8" ht="15" customHeight="1" x14ac:dyDescent="0.4">
      <c r="C45" s="126"/>
      <c r="D45" s="127"/>
      <c r="E45" s="127"/>
      <c r="F45" s="82"/>
      <c r="G45" s="82"/>
      <c r="H45" s="82"/>
    </row>
    <row r="46" spans="3:8" ht="15" customHeight="1" x14ac:dyDescent="0.4">
      <c r="C46" s="126"/>
      <c r="D46" s="127"/>
      <c r="E46" s="127"/>
      <c r="F46" s="82"/>
      <c r="G46" s="82"/>
      <c r="H46" s="82"/>
    </row>
    <row r="47" spans="3:8" ht="15" customHeight="1" x14ac:dyDescent="0.4">
      <c r="C47" s="126"/>
      <c r="D47" s="127"/>
      <c r="E47" s="127"/>
      <c r="F47" s="82"/>
      <c r="G47" s="82"/>
      <c r="H47" s="82"/>
    </row>
    <row r="48" spans="3:8" ht="15" customHeight="1" x14ac:dyDescent="0.4">
      <c r="C48" s="126"/>
      <c r="D48" s="127"/>
      <c r="E48" s="127"/>
      <c r="F48" s="82"/>
      <c r="G48" s="82"/>
      <c r="H48" s="82"/>
    </row>
    <row r="49" spans="3:8" ht="15" customHeight="1" x14ac:dyDescent="0.4">
      <c r="C49" s="126"/>
      <c r="D49" s="127"/>
      <c r="E49" s="127"/>
      <c r="F49" s="82"/>
      <c r="G49" s="82"/>
      <c r="H49" s="82"/>
    </row>
    <row r="50" spans="3:8" ht="15" customHeight="1" x14ac:dyDescent="0.4">
      <c r="C50" s="126"/>
      <c r="D50" s="127"/>
      <c r="E50" s="127"/>
      <c r="F50" s="82"/>
      <c r="G50" s="82"/>
      <c r="H50" s="82"/>
    </row>
    <row r="51" spans="3:8" ht="15" customHeight="1" x14ac:dyDescent="0.4">
      <c r="C51" s="126"/>
      <c r="D51" s="127"/>
      <c r="E51" s="127"/>
      <c r="F51" s="82"/>
      <c r="G51" s="82"/>
      <c r="H51" s="82"/>
    </row>
    <row r="52" spans="3:8" ht="15" customHeight="1" x14ac:dyDescent="0.4">
      <c r="C52" s="126"/>
      <c r="D52" s="127"/>
      <c r="E52" s="127"/>
      <c r="F52" s="82"/>
      <c r="G52" s="82"/>
      <c r="H52" s="82"/>
    </row>
    <row r="53" spans="3:8" ht="15" customHeight="1" x14ac:dyDescent="0.4">
      <c r="C53" s="126"/>
      <c r="D53" s="127"/>
      <c r="E53" s="127"/>
      <c r="F53" s="82"/>
      <c r="G53" s="82"/>
      <c r="H53" s="82"/>
    </row>
    <row r="54" spans="3:8" ht="15" customHeight="1" x14ac:dyDescent="0.4">
      <c r="C54" s="126"/>
      <c r="D54" s="127"/>
      <c r="E54" s="127"/>
      <c r="F54" s="82"/>
      <c r="G54" s="82"/>
      <c r="H54" s="82"/>
    </row>
    <row r="55" spans="3:8" ht="15" customHeight="1" x14ac:dyDescent="0.4">
      <c r="C55" s="126"/>
      <c r="D55" s="127"/>
      <c r="E55" s="127"/>
      <c r="F55" s="82"/>
      <c r="G55" s="82"/>
      <c r="H55" s="82"/>
    </row>
    <row r="56" spans="3:8" ht="15" customHeight="1" x14ac:dyDescent="0.4">
      <c r="C56" s="126"/>
      <c r="D56" s="127"/>
      <c r="E56" s="127"/>
      <c r="F56" s="82"/>
      <c r="G56" s="82"/>
      <c r="H56" s="82"/>
    </row>
    <row r="57" spans="3:8" ht="15" customHeight="1" x14ac:dyDescent="0.4">
      <c r="C57" s="126"/>
      <c r="D57" s="127"/>
      <c r="E57" s="127"/>
      <c r="F57" s="82"/>
      <c r="G57" s="82"/>
      <c r="H57" s="82"/>
    </row>
    <row r="58" spans="3:8" ht="15" customHeight="1" x14ac:dyDescent="0.4">
      <c r="C58" s="126"/>
      <c r="D58" s="127"/>
      <c r="E58" s="127"/>
      <c r="F58" s="82"/>
      <c r="G58" s="82"/>
      <c r="H58" s="82"/>
    </row>
    <row r="59" spans="3:8" ht="15" customHeight="1" x14ac:dyDescent="0.4">
      <c r="C59" s="126"/>
      <c r="D59" s="127"/>
      <c r="E59" s="127"/>
      <c r="F59" s="82"/>
      <c r="G59" s="82"/>
      <c r="H59" s="82"/>
    </row>
    <row r="60" spans="3:8" ht="15" customHeight="1" x14ac:dyDescent="0.4">
      <c r="C60" s="126"/>
      <c r="D60" s="127"/>
      <c r="E60" s="127"/>
      <c r="F60" s="82"/>
      <c r="G60" s="82"/>
      <c r="H60" s="82"/>
    </row>
    <row r="61" spans="3:8" ht="15" customHeight="1" x14ac:dyDescent="0.4">
      <c r="C61" s="126"/>
      <c r="D61" s="127"/>
      <c r="E61" s="127"/>
      <c r="F61" s="82"/>
      <c r="G61" s="82"/>
      <c r="H61" s="82"/>
    </row>
    <row r="62" spans="3:8" ht="15" customHeight="1" x14ac:dyDescent="0.4">
      <c r="C62" s="126"/>
      <c r="D62" s="127"/>
      <c r="E62" s="127"/>
      <c r="F62" s="82"/>
      <c r="G62" s="82"/>
      <c r="H62" s="82"/>
    </row>
    <row r="63" spans="3:8" ht="15" customHeight="1" x14ac:dyDescent="0.4">
      <c r="C63" s="126"/>
      <c r="D63" s="127"/>
      <c r="E63" s="127"/>
      <c r="F63" s="82"/>
      <c r="G63" s="82"/>
      <c r="H63" s="82"/>
    </row>
    <row r="64" spans="3:8" ht="15" customHeight="1" x14ac:dyDescent="0.4">
      <c r="C64" s="126"/>
      <c r="D64" s="127"/>
      <c r="E64" s="127"/>
      <c r="F64" s="82"/>
      <c r="G64" s="82"/>
      <c r="H64" s="82"/>
    </row>
    <row r="65" spans="3:8" ht="15" customHeight="1" x14ac:dyDescent="0.4">
      <c r="C65" s="126"/>
      <c r="D65" s="127"/>
      <c r="E65" s="127"/>
      <c r="F65" s="82"/>
      <c r="G65" s="82"/>
      <c r="H65" s="82"/>
    </row>
    <row r="66" spans="3:8" ht="15" customHeight="1" x14ac:dyDescent="0.4">
      <c r="C66" s="126"/>
      <c r="D66" s="127"/>
      <c r="E66" s="127"/>
      <c r="F66" s="82"/>
      <c r="G66" s="82"/>
      <c r="H66" s="82"/>
    </row>
    <row r="67" spans="3:8" ht="15" customHeight="1" x14ac:dyDescent="0.4">
      <c r="C67" s="126"/>
      <c r="D67" s="127"/>
      <c r="E67" s="127"/>
      <c r="F67" s="82"/>
      <c r="G67" s="82"/>
      <c r="H67" s="82"/>
    </row>
    <row r="68" spans="3:8" ht="15" customHeight="1" x14ac:dyDescent="0.4">
      <c r="C68" s="126"/>
      <c r="D68" s="127"/>
      <c r="E68" s="127"/>
      <c r="F68" s="82"/>
      <c r="G68" s="82"/>
      <c r="H68" s="82"/>
    </row>
    <row r="69" spans="3:8" ht="15" customHeight="1" x14ac:dyDescent="0.4">
      <c r="C69" s="126"/>
      <c r="D69" s="127"/>
      <c r="E69" s="127"/>
      <c r="F69" s="82"/>
      <c r="G69" s="82"/>
      <c r="H69" s="82"/>
    </row>
    <row r="70" spans="3:8" ht="15" customHeight="1" x14ac:dyDescent="0.4">
      <c r="C70" s="126"/>
      <c r="D70" s="127"/>
      <c r="E70" s="127"/>
      <c r="F70" s="82"/>
      <c r="G70" s="82"/>
      <c r="H70" s="82"/>
    </row>
    <row r="71" spans="3:8" ht="15" customHeight="1" x14ac:dyDescent="0.4">
      <c r="C71" s="126"/>
      <c r="D71" s="127"/>
      <c r="E71" s="127"/>
      <c r="F71" s="82"/>
      <c r="G71" s="82"/>
      <c r="H71" s="82"/>
    </row>
    <row r="72" spans="3:8" ht="15" customHeight="1" x14ac:dyDescent="0.4">
      <c r="C72" s="126"/>
      <c r="D72" s="127"/>
      <c r="E72" s="127"/>
      <c r="F72" s="82"/>
      <c r="G72" s="82"/>
      <c r="H72" s="82"/>
    </row>
    <row r="73" spans="3:8" ht="15" customHeight="1" x14ac:dyDescent="0.4">
      <c r="C73" s="126"/>
      <c r="D73" s="127"/>
      <c r="E73" s="127"/>
      <c r="F73" s="82"/>
      <c r="G73" s="82"/>
      <c r="H73" s="82"/>
    </row>
    <row r="74" spans="3:8" ht="15" customHeight="1" x14ac:dyDescent="0.4">
      <c r="C74" s="126"/>
      <c r="D74" s="127"/>
      <c r="E74" s="127"/>
      <c r="F74" s="82"/>
      <c r="G74" s="82"/>
      <c r="H74" s="82"/>
    </row>
    <row r="75" spans="3:8" ht="15" customHeight="1" x14ac:dyDescent="0.4">
      <c r="C75" s="126"/>
      <c r="D75" s="127"/>
      <c r="E75" s="127"/>
      <c r="F75" s="82"/>
      <c r="G75" s="82"/>
      <c r="H75" s="82"/>
    </row>
    <row r="76" spans="3:8" ht="15" customHeight="1" x14ac:dyDescent="0.4">
      <c r="C76" s="126"/>
      <c r="D76" s="127"/>
      <c r="E76" s="127"/>
      <c r="F76" s="82"/>
      <c r="G76" s="82"/>
      <c r="H76" s="82"/>
    </row>
    <row r="77" spans="3:8" ht="15" customHeight="1" x14ac:dyDescent="0.4">
      <c r="C77" s="126"/>
      <c r="D77" s="127"/>
      <c r="E77" s="127"/>
      <c r="F77" s="82"/>
      <c r="G77" s="82"/>
      <c r="H77" s="82"/>
    </row>
    <row r="78" spans="3:8" ht="15" customHeight="1" x14ac:dyDescent="0.4">
      <c r="C78" s="126"/>
      <c r="D78" s="127"/>
      <c r="E78" s="127"/>
      <c r="F78" s="82"/>
      <c r="G78" s="82"/>
      <c r="H78" s="82"/>
    </row>
    <row r="79" spans="3:8" ht="15" customHeight="1" x14ac:dyDescent="0.4">
      <c r="C79" s="126"/>
      <c r="D79" s="127"/>
      <c r="E79" s="127"/>
      <c r="F79" s="82"/>
      <c r="G79" s="82"/>
      <c r="H79" s="82"/>
    </row>
    <row r="80" spans="3:8" ht="15" customHeight="1" x14ac:dyDescent="0.4">
      <c r="C80" s="126"/>
      <c r="D80" s="127"/>
      <c r="E80" s="127"/>
      <c r="F80" s="82"/>
      <c r="G80" s="82"/>
      <c r="H80" s="82"/>
    </row>
    <row r="81" spans="3:8" ht="15" customHeight="1" x14ac:dyDescent="0.4">
      <c r="C81" s="126"/>
      <c r="D81" s="127"/>
      <c r="E81" s="127"/>
      <c r="F81" s="82"/>
      <c r="G81" s="82"/>
      <c r="H81" s="82"/>
    </row>
    <row r="82" spans="3:8" ht="15" customHeight="1" x14ac:dyDescent="0.4">
      <c r="C82" s="126"/>
      <c r="D82" s="127"/>
      <c r="E82" s="127"/>
      <c r="F82" s="82"/>
      <c r="G82" s="82"/>
      <c r="H82" s="82"/>
    </row>
    <row r="83" spans="3:8" ht="15" customHeight="1" x14ac:dyDescent="0.4">
      <c r="C83" s="126"/>
      <c r="D83" s="127"/>
      <c r="E83" s="127"/>
      <c r="F83" s="82"/>
      <c r="G83" s="82"/>
      <c r="H83" s="82"/>
    </row>
    <row r="84" spans="3:8" ht="15" customHeight="1" x14ac:dyDescent="0.4">
      <c r="C84" s="126"/>
      <c r="D84" s="127"/>
      <c r="E84" s="127"/>
      <c r="F84" s="82"/>
      <c r="G84" s="82"/>
      <c r="H84" s="82"/>
    </row>
  </sheetData>
  <mergeCells count="2">
    <mergeCell ref="C20:C23"/>
    <mergeCell ref="C24:C27"/>
  </mergeCells>
  <pageMargins left="0.7" right="0.7" top="0.75" bottom="0.75" header="0.3" footer="0.3"/>
  <pageSetup paperSize="9" orientation="portrait" horizontalDpi="90" verticalDpi="90" r:id="rId1"/>
  <ignoredErrors>
    <ignoredError sqref="B6:B10" unlockedFormula="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84"/>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0" width="17.81640625" style="18" customWidth="1"/>
    <col min="11" max="11" width="20.81640625" style="18" customWidth="1"/>
    <col min="12" max="16384" width="9.45312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Índice!B53</f>
        <v>2. Sistema bancário</v>
      </c>
      <c r="C9" s="57"/>
      <c r="D9" s="58"/>
      <c r="E9" s="53"/>
      <c r="F9" s="53"/>
      <c r="G9" s="53"/>
    </row>
    <row r="10" spans="1:11" ht="15" customHeight="1" x14ac:dyDescent="0.35">
      <c r="A10" s="53"/>
      <c r="B10" s="76" t="str">
        <f>Contents!B53</f>
        <v>2. Banking system</v>
      </c>
      <c r="C10" s="57"/>
      <c r="D10" s="58"/>
      <c r="E10" s="53"/>
      <c r="F10" s="53"/>
      <c r="G10" s="53"/>
    </row>
    <row r="11" spans="1:11" ht="8.15" customHeight="1" x14ac:dyDescent="0.35">
      <c r="A11" s="49"/>
      <c r="B11" s="60"/>
      <c r="C11" s="61"/>
      <c r="D11" s="56"/>
      <c r="E11" s="49"/>
      <c r="F11" s="49"/>
      <c r="G11" s="49"/>
    </row>
    <row r="12" spans="1:11" ht="15" customHeight="1" x14ac:dyDescent="0.35">
      <c r="A12" s="51"/>
      <c r="B12" s="74" t="s">
        <v>652</v>
      </c>
      <c r="C12" s="62"/>
      <c r="D12" s="63"/>
      <c r="E12" s="51"/>
      <c r="F12" s="51"/>
      <c r="G12" s="51"/>
    </row>
    <row r="13" spans="1:11" ht="15" customHeight="1" x14ac:dyDescent="0.35">
      <c r="A13" s="51"/>
      <c r="B13" s="77" t="s">
        <v>653</v>
      </c>
      <c r="C13" s="62"/>
      <c r="D13" s="63"/>
      <c r="E13" s="51"/>
      <c r="F13" s="51"/>
      <c r="G13" s="51"/>
    </row>
    <row r="14" spans="1:11" ht="8.15" customHeight="1" x14ac:dyDescent="0.35">
      <c r="A14" s="51"/>
      <c r="B14" s="51"/>
      <c r="C14" s="51"/>
      <c r="D14" s="51"/>
      <c r="E14" s="51"/>
      <c r="F14" s="51"/>
      <c r="G14" s="51"/>
    </row>
    <row r="15" spans="1:11" ht="30" customHeight="1" x14ac:dyDescent="0.35">
      <c r="A15" s="51"/>
      <c r="B15" s="51"/>
      <c r="C15" s="17"/>
      <c r="D15" s="70" t="s">
        <v>2</v>
      </c>
      <c r="E15" s="71" t="s">
        <v>510</v>
      </c>
      <c r="F15" s="71" t="s">
        <v>510</v>
      </c>
      <c r="G15" s="71" t="s">
        <v>510</v>
      </c>
      <c r="H15" s="71" t="s">
        <v>510</v>
      </c>
      <c r="I15" s="71" t="s">
        <v>510</v>
      </c>
      <c r="J15" s="71" t="s">
        <v>510</v>
      </c>
      <c r="K15" s="71"/>
    </row>
    <row r="16" spans="1:11" ht="14.5" x14ac:dyDescent="0.35">
      <c r="A16" s="51"/>
      <c r="B16" s="51"/>
      <c r="C16" s="45"/>
      <c r="D16" s="125" t="s">
        <v>131</v>
      </c>
      <c r="E16" s="69" t="s">
        <v>564</v>
      </c>
      <c r="F16" s="69" t="s">
        <v>564</v>
      </c>
      <c r="G16" s="69" t="s">
        <v>564</v>
      </c>
      <c r="H16" s="69" t="s">
        <v>564</v>
      </c>
      <c r="I16" s="69" t="s">
        <v>564</v>
      </c>
      <c r="J16" s="69" t="s">
        <v>564</v>
      </c>
      <c r="K16" s="69"/>
    </row>
    <row r="17" spans="1:21" ht="8.15" customHeight="1" x14ac:dyDescent="0.35">
      <c r="A17" s="55"/>
      <c r="B17" s="55"/>
      <c r="C17" s="45"/>
      <c r="D17" s="45"/>
      <c r="E17" s="45"/>
      <c r="F17" s="45"/>
      <c r="G17" s="45"/>
      <c r="H17" s="45"/>
      <c r="I17" s="45"/>
      <c r="J17" s="45"/>
      <c r="K17" s="45"/>
    </row>
    <row r="18" spans="1:21" ht="26" x14ac:dyDescent="0.4">
      <c r="A18" s="50"/>
      <c r="B18" s="50"/>
      <c r="C18" s="46"/>
      <c r="D18" s="46"/>
      <c r="E18" s="72" t="s">
        <v>565</v>
      </c>
      <c r="F18" s="72" t="s">
        <v>566</v>
      </c>
      <c r="G18" s="72" t="s">
        <v>567</v>
      </c>
      <c r="H18" s="72" t="s">
        <v>568</v>
      </c>
      <c r="I18" s="72" t="s">
        <v>569</v>
      </c>
      <c r="J18" s="72" t="s">
        <v>570</v>
      </c>
      <c r="K18" s="72"/>
    </row>
    <row r="19" spans="1:21" ht="26" x14ac:dyDescent="0.35">
      <c r="A19" s="51"/>
      <c r="B19" s="51"/>
      <c r="C19" s="46"/>
      <c r="D19" s="47"/>
      <c r="E19" s="66" t="s">
        <v>571</v>
      </c>
      <c r="F19" s="66" t="s">
        <v>572</v>
      </c>
      <c r="G19" s="66" t="s">
        <v>573</v>
      </c>
      <c r="H19" s="66" t="s">
        <v>574</v>
      </c>
      <c r="I19" s="66" t="s">
        <v>575</v>
      </c>
      <c r="J19" s="66" t="s">
        <v>576</v>
      </c>
      <c r="K19" s="97"/>
    </row>
    <row r="20" spans="1:21" ht="15" customHeight="1" x14ac:dyDescent="0.35">
      <c r="A20" s="51"/>
      <c r="B20" s="51"/>
      <c r="C20" s="166">
        <v>44256</v>
      </c>
      <c r="D20" s="127">
        <f>C20</f>
        <v>44256</v>
      </c>
      <c r="E20" s="82">
        <v>2.1444532675347259</v>
      </c>
      <c r="F20" s="82">
        <v>2.212061861211879</v>
      </c>
      <c r="G20" s="82">
        <v>0.73256867412388293</v>
      </c>
      <c r="H20" s="82">
        <v>1.8065235051713959</v>
      </c>
      <c r="I20" s="82">
        <v>1.8098391592460854</v>
      </c>
      <c r="J20" s="82">
        <v>0.43704455115107521</v>
      </c>
      <c r="P20" s="82"/>
      <c r="Q20" s="82"/>
      <c r="R20" s="82"/>
      <c r="T20" s="82"/>
      <c r="U20" s="82"/>
    </row>
    <row r="21" spans="1:21" ht="15" customHeight="1" x14ac:dyDescent="0.35">
      <c r="A21" s="51"/>
      <c r="B21" s="51"/>
      <c r="C21" s="166">
        <v>44531</v>
      </c>
      <c r="D21" s="127">
        <f t="shared" ref="D21:D22" si="0">C21</f>
        <v>44531</v>
      </c>
      <c r="E21" s="82">
        <v>0.95730882235887405</v>
      </c>
      <c r="F21" s="82">
        <v>0.10427848412083505</v>
      </c>
      <c r="G21" s="82">
        <v>-0.73803457552983986</v>
      </c>
      <c r="H21" s="82">
        <v>2.1095265199940778</v>
      </c>
      <c r="I21" s="82">
        <v>0.85369792031319436</v>
      </c>
      <c r="J21" s="82">
        <v>-7.9709842243117918E-2</v>
      </c>
      <c r="P21" s="82"/>
      <c r="Q21" s="82"/>
      <c r="R21" s="82"/>
      <c r="T21" s="82"/>
      <c r="U21" s="82"/>
    </row>
    <row r="22" spans="1:21" ht="15" customHeight="1" x14ac:dyDescent="0.35">
      <c r="A22" s="51"/>
      <c r="B22" s="51"/>
      <c r="C22" s="166">
        <v>44621</v>
      </c>
      <c r="D22" s="127">
        <f t="shared" si="0"/>
        <v>44621</v>
      </c>
      <c r="E22" s="82">
        <v>0.50012620328472424</v>
      </c>
      <c r="F22" s="82">
        <v>-0.45540674126811126</v>
      </c>
      <c r="G22" s="82">
        <v>-0.9667342366460222</v>
      </c>
      <c r="H22" s="82">
        <v>2.1435587187528746</v>
      </c>
      <c r="I22" s="82">
        <v>0.44130189630550681</v>
      </c>
      <c r="J22" s="82">
        <v>-0.30423182911364599</v>
      </c>
      <c r="P22" s="82"/>
      <c r="Q22" s="82"/>
      <c r="R22" s="82"/>
      <c r="T22" s="82"/>
      <c r="U22" s="82"/>
    </row>
    <row r="23" spans="1:21" ht="15" customHeight="1" x14ac:dyDescent="0.4">
      <c r="A23" s="51"/>
      <c r="B23" s="51"/>
      <c r="C23" s="126"/>
      <c r="D23" s="127"/>
      <c r="E23" s="82"/>
      <c r="F23" s="82"/>
      <c r="G23" s="82"/>
      <c r="H23" s="82"/>
      <c r="I23" s="82"/>
      <c r="J23" s="82"/>
      <c r="P23" s="82"/>
      <c r="Q23" s="82"/>
      <c r="R23" s="82"/>
      <c r="T23" s="82"/>
      <c r="U23" s="82"/>
    </row>
    <row r="24" spans="1:21" ht="15" customHeight="1" x14ac:dyDescent="0.4">
      <c r="A24" s="51"/>
      <c r="B24" s="51"/>
      <c r="C24" s="126"/>
      <c r="D24" s="127"/>
      <c r="E24" s="82"/>
      <c r="F24" s="82"/>
      <c r="G24" s="82"/>
      <c r="H24" s="82"/>
      <c r="I24" s="82"/>
      <c r="J24" s="82"/>
      <c r="P24" s="82"/>
      <c r="Q24" s="82"/>
      <c r="R24" s="82"/>
      <c r="T24" s="82"/>
      <c r="U24" s="82"/>
    </row>
    <row r="25" spans="1:21" ht="15" customHeight="1" x14ac:dyDescent="0.4">
      <c r="A25" s="51"/>
      <c r="B25" s="51"/>
      <c r="C25" s="126"/>
      <c r="D25" s="127"/>
      <c r="E25" s="82"/>
      <c r="F25" s="82"/>
      <c r="G25" s="82"/>
      <c r="H25" s="82"/>
      <c r="I25" s="82"/>
      <c r="J25" s="82"/>
      <c r="P25" s="82"/>
      <c r="Q25" s="82"/>
      <c r="R25" s="82"/>
      <c r="T25" s="82"/>
      <c r="U25" s="82"/>
    </row>
    <row r="26" spans="1:21" ht="15" customHeight="1" x14ac:dyDescent="0.4">
      <c r="A26" s="49"/>
      <c r="B26" s="49"/>
      <c r="C26" s="126"/>
      <c r="D26" s="127"/>
      <c r="E26" s="82"/>
      <c r="F26" s="82"/>
      <c r="G26" s="82"/>
      <c r="H26" s="82"/>
      <c r="I26" s="82"/>
      <c r="J26" s="82"/>
      <c r="P26" s="82"/>
      <c r="Q26" s="82"/>
      <c r="R26" s="82"/>
      <c r="T26" s="82"/>
      <c r="U26" s="82"/>
    </row>
    <row r="27" spans="1:21" ht="15" customHeight="1" x14ac:dyDescent="0.4">
      <c r="A27" s="49"/>
      <c r="B27" s="49"/>
      <c r="C27" s="126"/>
      <c r="D27" s="127"/>
      <c r="E27" s="82"/>
      <c r="F27" s="82"/>
      <c r="G27" s="82"/>
      <c r="H27" s="82"/>
      <c r="I27" s="82"/>
      <c r="J27" s="82"/>
      <c r="P27" s="82"/>
      <c r="Q27" s="82"/>
      <c r="R27" s="82"/>
      <c r="T27" s="82"/>
      <c r="U27" s="82"/>
    </row>
    <row r="28" spans="1:21" ht="15" customHeight="1" x14ac:dyDescent="0.4">
      <c r="C28" s="126"/>
      <c r="D28" s="127"/>
      <c r="E28" s="82"/>
      <c r="F28" s="82"/>
      <c r="G28" s="82"/>
    </row>
    <row r="29" spans="1:21" ht="15" customHeight="1" x14ac:dyDescent="0.4">
      <c r="C29" s="126"/>
      <c r="D29" s="127"/>
      <c r="E29" s="82"/>
      <c r="F29" s="82"/>
      <c r="G29" s="82"/>
    </row>
    <row r="30" spans="1:21" ht="15" customHeight="1" x14ac:dyDescent="0.4">
      <c r="C30" s="126"/>
      <c r="D30" s="127"/>
      <c r="E30" s="82"/>
      <c r="F30" s="82"/>
      <c r="G30" s="82"/>
    </row>
    <row r="31" spans="1:21" ht="15" customHeight="1" x14ac:dyDescent="0.4">
      <c r="C31" s="126"/>
      <c r="D31" s="127"/>
      <c r="E31" s="82"/>
      <c r="F31" s="82"/>
      <c r="G31" s="82"/>
    </row>
    <row r="32" spans="1:21" ht="15" customHeight="1" x14ac:dyDescent="0.4">
      <c r="C32" s="126"/>
      <c r="D32" s="127"/>
      <c r="E32" s="82"/>
      <c r="F32" s="82"/>
      <c r="G32" s="82"/>
    </row>
    <row r="33" spans="3:7" ht="15" customHeight="1" x14ac:dyDescent="0.4">
      <c r="C33" s="126"/>
      <c r="D33" s="127"/>
      <c r="E33" s="82"/>
      <c r="F33" s="82"/>
      <c r="G33" s="82"/>
    </row>
    <row r="34" spans="3:7" ht="15" customHeight="1" x14ac:dyDescent="0.4">
      <c r="C34" s="126"/>
      <c r="D34" s="127"/>
      <c r="E34" s="82"/>
      <c r="F34" s="82"/>
      <c r="G34" s="82"/>
    </row>
    <row r="35" spans="3:7" ht="15" customHeight="1" x14ac:dyDescent="0.4">
      <c r="C35" s="126"/>
      <c r="D35" s="127"/>
      <c r="E35" s="82"/>
      <c r="F35" s="82"/>
      <c r="G35" s="82"/>
    </row>
    <row r="36" spans="3:7" ht="15" customHeight="1" x14ac:dyDescent="0.4">
      <c r="C36" s="126"/>
      <c r="D36" s="127"/>
      <c r="E36" s="82"/>
      <c r="F36" s="82"/>
      <c r="G36" s="82"/>
    </row>
    <row r="37" spans="3:7" ht="15" customHeight="1" x14ac:dyDescent="0.4">
      <c r="C37" s="126"/>
      <c r="D37" s="127"/>
      <c r="E37" s="82"/>
      <c r="F37" s="82"/>
      <c r="G37" s="82"/>
    </row>
    <row r="38" spans="3:7" ht="15" customHeight="1" x14ac:dyDescent="0.4">
      <c r="C38" s="126"/>
      <c r="D38" s="127"/>
      <c r="E38" s="82"/>
      <c r="F38" s="82"/>
      <c r="G38" s="82"/>
    </row>
    <row r="39" spans="3:7" ht="15" customHeight="1" x14ac:dyDescent="0.4">
      <c r="C39" s="126"/>
      <c r="D39" s="127"/>
      <c r="E39" s="82"/>
      <c r="F39" s="82"/>
      <c r="G39" s="82"/>
    </row>
    <row r="40" spans="3:7" ht="15" customHeight="1" x14ac:dyDescent="0.4">
      <c r="C40" s="126"/>
      <c r="D40" s="127"/>
      <c r="E40" s="82"/>
      <c r="F40" s="82"/>
      <c r="G40" s="82"/>
    </row>
    <row r="41" spans="3:7" ht="15" customHeight="1" x14ac:dyDescent="0.4">
      <c r="C41" s="126"/>
      <c r="D41" s="127"/>
      <c r="E41" s="82"/>
      <c r="F41" s="82"/>
      <c r="G41" s="82"/>
    </row>
    <row r="42" spans="3:7" ht="15" customHeight="1" x14ac:dyDescent="0.4">
      <c r="C42" s="126"/>
      <c r="D42" s="127"/>
      <c r="E42" s="82"/>
      <c r="F42" s="82"/>
      <c r="G42" s="82"/>
    </row>
    <row r="43" spans="3:7" ht="15" customHeight="1" x14ac:dyDescent="0.4">
      <c r="C43" s="126"/>
      <c r="D43" s="127"/>
      <c r="E43" s="82"/>
      <c r="F43" s="82"/>
      <c r="G43" s="82"/>
    </row>
    <row r="44" spans="3:7" ht="15" customHeight="1" x14ac:dyDescent="0.4">
      <c r="C44" s="126"/>
      <c r="D44" s="127"/>
      <c r="E44" s="82"/>
      <c r="F44" s="82"/>
      <c r="G44" s="82"/>
    </row>
    <row r="45" spans="3:7" ht="15" customHeight="1" x14ac:dyDescent="0.4">
      <c r="C45" s="126"/>
      <c r="D45" s="127"/>
      <c r="E45" s="82"/>
      <c r="F45" s="82"/>
      <c r="G45" s="82"/>
    </row>
    <row r="46" spans="3:7" ht="15" customHeight="1" x14ac:dyDescent="0.4">
      <c r="C46" s="126"/>
      <c r="D46" s="127"/>
      <c r="E46" s="82"/>
      <c r="F46" s="82"/>
      <c r="G46" s="82"/>
    </row>
    <row r="47" spans="3:7" ht="15" customHeight="1" x14ac:dyDescent="0.4">
      <c r="C47" s="126"/>
      <c r="D47" s="127"/>
      <c r="E47" s="82"/>
      <c r="F47" s="82"/>
      <c r="G47" s="82"/>
    </row>
    <row r="48" spans="3:7" ht="15" customHeight="1" x14ac:dyDescent="0.4">
      <c r="C48" s="126"/>
      <c r="D48" s="127"/>
      <c r="E48" s="82"/>
      <c r="F48" s="82"/>
      <c r="G48" s="82"/>
    </row>
    <row r="49" spans="3:7" ht="15" customHeight="1" x14ac:dyDescent="0.4">
      <c r="C49" s="126"/>
      <c r="D49" s="127"/>
      <c r="E49" s="82"/>
      <c r="F49" s="82"/>
      <c r="G49" s="82"/>
    </row>
    <row r="50" spans="3:7" ht="15" customHeight="1" x14ac:dyDescent="0.4">
      <c r="C50" s="126"/>
      <c r="D50" s="127"/>
      <c r="E50" s="82"/>
      <c r="F50" s="82"/>
      <c r="G50" s="82"/>
    </row>
    <row r="51" spans="3:7" ht="15" customHeight="1" x14ac:dyDescent="0.4">
      <c r="C51" s="126"/>
      <c r="D51" s="127"/>
      <c r="E51" s="82"/>
      <c r="F51" s="82"/>
      <c r="G51" s="82"/>
    </row>
    <row r="52" spans="3:7" ht="15" customHeight="1" x14ac:dyDescent="0.4">
      <c r="C52" s="126"/>
      <c r="D52" s="127"/>
      <c r="E52" s="82"/>
      <c r="F52" s="82"/>
      <c r="G52" s="82"/>
    </row>
    <row r="53" spans="3:7" ht="15" customHeight="1" x14ac:dyDescent="0.4">
      <c r="C53" s="126"/>
      <c r="D53" s="127"/>
      <c r="E53" s="82"/>
      <c r="F53" s="82"/>
      <c r="G53" s="82"/>
    </row>
    <row r="54" spans="3:7" ht="15" customHeight="1" x14ac:dyDescent="0.4">
      <c r="C54" s="126"/>
      <c r="D54" s="127"/>
      <c r="E54" s="82"/>
      <c r="F54" s="82"/>
      <c r="G54" s="82"/>
    </row>
    <row r="55" spans="3:7" ht="15" customHeight="1" x14ac:dyDescent="0.4">
      <c r="C55" s="126"/>
      <c r="D55" s="127"/>
      <c r="E55" s="82"/>
      <c r="F55" s="82"/>
      <c r="G55" s="82"/>
    </row>
    <row r="56" spans="3:7" ht="15" customHeight="1" x14ac:dyDescent="0.4">
      <c r="C56" s="126"/>
      <c r="D56" s="127"/>
      <c r="E56" s="82"/>
      <c r="F56" s="82"/>
      <c r="G56" s="82"/>
    </row>
    <row r="57" spans="3:7" ht="15" customHeight="1" x14ac:dyDescent="0.4">
      <c r="C57" s="126"/>
      <c r="D57" s="127"/>
      <c r="E57" s="82"/>
      <c r="F57" s="82"/>
      <c r="G57" s="82"/>
    </row>
    <row r="58" spans="3:7" ht="15" customHeight="1" x14ac:dyDescent="0.4">
      <c r="C58" s="126"/>
      <c r="D58" s="127"/>
      <c r="E58" s="82"/>
      <c r="F58" s="82"/>
      <c r="G58" s="82"/>
    </row>
    <row r="59" spans="3:7" ht="15" customHeight="1" x14ac:dyDescent="0.4">
      <c r="C59" s="126"/>
      <c r="D59" s="127"/>
      <c r="E59" s="82"/>
      <c r="F59" s="82"/>
      <c r="G59" s="82"/>
    </row>
    <row r="60" spans="3:7" ht="15" customHeight="1" x14ac:dyDescent="0.4">
      <c r="C60" s="126"/>
      <c r="D60" s="127"/>
      <c r="E60" s="82"/>
      <c r="F60" s="82"/>
      <c r="G60" s="82"/>
    </row>
    <row r="61" spans="3:7" ht="15" customHeight="1" x14ac:dyDescent="0.4">
      <c r="C61" s="126"/>
      <c r="D61" s="127"/>
      <c r="E61" s="82"/>
      <c r="F61" s="82"/>
      <c r="G61" s="82"/>
    </row>
    <row r="62" spans="3:7" ht="15" customHeight="1" x14ac:dyDescent="0.4">
      <c r="C62" s="126"/>
      <c r="D62" s="127"/>
      <c r="E62" s="82"/>
      <c r="F62" s="82"/>
      <c r="G62" s="82"/>
    </row>
    <row r="63" spans="3:7" ht="15" customHeight="1" x14ac:dyDescent="0.4">
      <c r="C63" s="126"/>
      <c r="D63" s="127"/>
      <c r="E63" s="82"/>
      <c r="F63" s="82"/>
      <c r="G63" s="82"/>
    </row>
    <row r="64" spans="3:7" ht="15" customHeight="1" x14ac:dyDescent="0.4">
      <c r="C64" s="126"/>
      <c r="D64" s="127"/>
      <c r="E64" s="82"/>
      <c r="F64" s="82"/>
      <c r="G64" s="82"/>
    </row>
    <row r="65" spans="3:7" ht="15" customHeight="1" x14ac:dyDescent="0.4">
      <c r="C65" s="126"/>
      <c r="D65" s="127"/>
      <c r="E65" s="82"/>
      <c r="F65" s="82"/>
      <c r="G65" s="82"/>
    </row>
    <row r="66" spans="3:7" ht="15" customHeight="1" x14ac:dyDescent="0.4">
      <c r="C66" s="126"/>
      <c r="D66" s="127"/>
      <c r="E66" s="82"/>
      <c r="F66" s="82"/>
      <c r="G66" s="82"/>
    </row>
    <row r="67" spans="3:7" ht="15" customHeight="1" x14ac:dyDescent="0.4">
      <c r="C67" s="126"/>
      <c r="D67" s="127"/>
      <c r="E67" s="82"/>
      <c r="F67" s="82"/>
      <c r="G67" s="82"/>
    </row>
    <row r="68" spans="3:7" ht="15" customHeight="1" x14ac:dyDescent="0.4">
      <c r="C68" s="126"/>
      <c r="D68" s="127"/>
      <c r="E68" s="82"/>
      <c r="F68" s="82"/>
      <c r="G68" s="82"/>
    </row>
    <row r="69" spans="3:7" ht="15" customHeight="1" x14ac:dyDescent="0.4">
      <c r="C69" s="126"/>
      <c r="D69" s="127"/>
      <c r="E69" s="82"/>
      <c r="F69" s="82"/>
      <c r="G69" s="82"/>
    </row>
    <row r="70" spans="3:7" ht="15" customHeight="1" x14ac:dyDescent="0.4">
      <c r="C70" s="126"/>
      <c r="D70" s="127"/>
      <c r="E70" s="82"/>
      <c r="F70" s="82"/>
      <c r="G70" s="82"/>
    </row>
    <row r="71" spans="3:7" ht="15" customHeight="1" x14ac:dyDescent="0.4">
      <c r="C71" s="126"/>
      <c r="D71" s="127"/>
      <c r="E71" s="82"/>
      <c r="F71" s="82"/>
      <c r="G71" s="82"/>
    </row>
    <row r="72" spans="3:7" ht="15" customHeight="1" x14ac:dyDescent="0.4">
      <c r="C72" s="126"/>
      <c r="D72" s="127"/>
      <c r="E72" s="82"/>
      <c r="F72" s="82"/>
      <c r="G72" s="82"/>
    </row>
    <row r="73" spans="3:7" ht="15" customHeight="1" x14ac:dyDescent="0.4">
      <c r="C73" s="126"/>
      <c r="D73" s="127"/>
      <c r="E73" s="82"/>
      <c r="F73" s="82"/>
      <c r="G73" s="82"/>
    </row>
    <row r="74" spans="3:7" ht="15" customHeight="1" x14ac:dyDescent="0.4">
      <c r="C74" s="126"/>
      <c r="D74" s="127"/>
      <c r="E74" s="82"/>
      <c r="F74" s="82"/>
      <c r="G74" s="82"/>
    </row>
    <row r="75" spans="3:7" ht="15" customHeight="1" x14ac:dyDescent="0.4">
      <c r="C75" s="126"/>
      <c r="D75" s="127"/>
      <c r="E75" s="82"/>
      <c r="F75" s="82"/>
      <c r="G75" s="82"/>
    </row>
    <row r="76" spans="3:7" ht="15" customHeight="1" x14ac:dyDescent="0.4">
      <c r="C76" s="126"/>
      <c r="D76" s="127"/>
      <c r="E76" s="82"/>
      <c r="F76" s="82"/>
      <c r="G76" s="82"/>
    </row>
    <row r="77" spans="3:7" ht="15" customHeight="1" x14ac:dyDescent="0.4">
      <c r="C77" s="126"/>
      <c r="D77" s="127"/>
      <c r="E77" s="82"/>
      <c r="F77" s="82"/>
      <c r="G77" s="82"/>
    </row>
    <row r="78" spans="3:7" ht="15" customHeight="1" x14ac:dyDescent="0.4">
      <c r="C78" s="126"/>
      <c r="D78" s="127"/>
      <c r="E78" s="82"/>
      <c r="F78" s="82"/>
      <c r="G78" s="82"/>
    </row>
    <row r="79" spans="3:7" ht="15" customHeight="1" x14ac:dyDescent="0.4">
      <c r="C79" s="126"/>
      <c r="D79" s="127"/>
      <c r="E79" s="82"/>
      <c r="F79" s="82"/>
      <c r="G79" s="82"/>
    </row>
    <row r="80" spans="3:7" ht="15" customHeight="1" x14ac:dyDescent="0.4">
      <c r="C80" s="126"/>
      <c r="D80" s="127"/>
      <c r="E80" s="82"/>
      <c r="F80" s="82"/>
      <c r="G80" s="82"/>
    </row>
    <row r="81" spans="3:7" ht="15" customHeight="1" x14ac:dyDescent="0.4">
      <c r="C81" s="126"/>
      <c r="D81" s="127"/>
      <c r="E81" s="82"/>
      <c r="F81" s="82"/>
      <c r="G81" s="82"/>
    </row>
    <row r="82" spans="3:7" ht="15" customHeight="1" x14ac:dyDescent="0.4">
      <c r="C82" s="126"/>
      <c r="D82" s="127"/>
      <c r="E82" s="82"/>
      <c r="F82" s="82"/>
      <c r="G82" s="82"/>
    </row>
    <row r="83" spans="3:7" ht="15" customHeight="1" x14ac:dyDescent="0.4">
      <c r="C83" s="126"/>
      <c r="D83" s="127"/>
      <c r="E83" s="82"/>
      <c r="F83" s="82"/>
      <c r="G83" s="82"/>
    </row>
    <row r="84" spans="3:7" ht="15" customHeight="1" x14ac:dyDescent="0.4">
      <c r="C84" s="126"/>
      <c r="D84" s="127"/>
      <c r="E84" s="82"/>
      <c r="F84" s="82"/>
      <c r="G84" s="8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84"/>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1" width="20.81640625" style="18" customWidth="1"/>
    <col min="12" max="16384" width="9.45312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Índice!B53</f>
        <v>2. Sistema bancário</v>
      </c>
      <c r="C9" s="57"/>
      <c r="D9" s="58"/>
      <c r="E9" s="53"/>
      <c r="F9" s="53"/>
      <c r="G9" s="53"/>
    </row>
    <row r="10" spans="1:11" ht="15" customHeight="1" x14ac:dyDescent="0.35">
      <c r="A10" s="53"/>
      <c r="B10" s="76" t="str">
        <f>Contents!B53</f>
        <v>2. Banking system</v>
      </c>
      <c r="C10" s="57"/>
      <c r="D10" s="58"/>
      <c r="E10" s="53"/>
      <c r="F10" s="53"/>
      <c r="G10" s="53"/>
    </row>
    <row r="11" spans="1:11" ht="8.15" customHeight="1" x14ac:dyDescent="0.35">
      <c r="A11" s="49"/>
      <c r="B11" s="60"/>
      <c r="C11" s="61"/>
      <c r="D11" s="56"/>
      <c r="E11" s="49"/>
      <c r="F11" s="49"/>
      <c r="G11" s="49"/>
    </row>
    <row r="12" spans="1:11" ht="15" customHeight="1" x14ac:dyDescent="0.35">
      <c r="A12" s="51"/>
      <c r="B12" s="74" t="s">
        <v>577</v>
      </c>
      <c r="C12" s="62"/>
      <c r="D12" s="63"/>
      <c r="E12" s="51"/>
      <c r="F12" s="51"/>
      <c r="G12" s="51"/>
    </row>
    <row r="13" spans="1:11" ht="15" customHeight="1" x14ac:dyDescent="0.35">
      <c r="A13" s="51"/>
      <c r="B13" s="77" t="s">
        <v>578</v>
      </c>
      <c r="C13" s="62"/>
      <c r="D13" s="63"/>
      <c r="E13" s="51"/>
      <c r="F13" s="51"/>
      <c r="G13" s="51"/>
    </row>
    <row r="14" spans="1:11" ht="8.15" customHeight="1" x14ac:dyDescent="0.35">
      <c r="A14" s="51"/>
      <c r="B14" s="51"/>
      <c r="C14" s="51"/>
      <c r="D14" s="51"/>
      <c r="E14" s="51"/>
      <c r="F14" s="51"/>
      <c r="G14" s="51"/>
    </row>
    <row r="15" spans="1:11" ht="14.5" x14ac:dyDescent="0.35">
      <c r="A15" s="51"/>
      <c r="B15" s="51"/>
      <c r="C15" s="17"/>
      <c r="D15" s="70" t="s">
        <v>2</v>
      </c>
      <c r="E15" s="71" t="s">
        <v>579</v>
      </c>
      <c r="F15" s="71" t="s">
        <v>544</v>
      </c>
      <c r="G15" s="71"/>
      <c r="H15" s="71"/>
      <c r="I15" s="71"/>
      <c r="J15" s="71"/>
      <c r="K15" s="71"/>
    </row>
    <row r="16" spans="1:11" ht="14.5" x14ac:dyDescent="0.35">
      <c r="A16" s="51"/>
      <c r="B16" s="51"/>
      <c r="C16" s="45"/>
      <c r="D16" s="125" t="s">
        <v>131</v>
      </c>
      <c r="E16" s="69" t="s">
        <v>580</v>
      </c>
      <c r="F16" s="69" t="s">
        <v>545</v>
      </c>
      <c r="G16" s="69"/>
      <c r="H16" s="69"/>
      <c r="I16" s="69"/>
      <c r="J16" s="69"/>
      <c r="K16" s="69"/>
    </row>
    <row r="17" spans="1:21" ht="8.15" customHeight="1" x14ac:dyDescent="0.35">
      <c r="A17" s="55"/>
      <c r="B17" s="55"/>
      <c r="C17" s="45"/>
      <c r="D17" s="45"/>
      <c r="E17" s="45"/>
      <c r="F17" s="45"/>
      <c r="G17" s="45"/>
      <c r="H17" s="45"/>
      <c r="I17" s="45"/>
      <c r="J17" s="45"/>
      <c r="K17" s="45"/>
    </row>
    <row r="18" spans="1:21" ht="52" x14ac:dyDescent="0.4">
      <c r="A18" s="50"/>
      <c r="B18" s="50"/>
      <c r="C18" s="46"/>
      <c r="D18" s="46"/>
      <c r="E18" s="72" t="s">
        <v>581</v>
      </c>
      <c r="F18" s="72" t="s">
        <v>582</v>
      </c>
      <c r="G18" s="72"/>
      <c r="H18" s="72"/>
      <c r="I18" s="72"/>
      <c r="J18" s="72"/>
      <c r="K18" s="72"/>
    </row>
    <row r="19" spans="1:21" ht="39" x14ac:dyDescent="0.35">
      <c r="A19" s="51"/>
      <c r="B19" s="51"/>
      <c r="C19" s="46"/>
      <c r="D19" s="47"/>
      <c r="E19" s="97" t="s">
        <v>583</v>
      </c>
      <c r="F19" s="97" t="s">
        <v>584</v>
      </c>
      <c r="G19" s="97"/>
      <c r="H19" s="97"/>
      <c r="I19" s="97"/>
      <c r="J19" s="97"/>
      <c r="K19" s="97"/>
    </row>
    <row r="20" spans="1:21" ht="15" customHeight="1" x14ac:dyDescent="0.35">
      <c r="A20" s="51"/>
      <c r="B20" s="51"/>
      <c r="C20" s="166">
        <v>42430</v>
      </c>
      <c r="D20" s="127">
        <f>C20</f>
        <v>42430</v>
      </c>
      <c r="E20" s="82">
        <v>7375</v>
      </c>
      <c r="F20" s="82">
        <v>4.6644067796610171</v>
      </c>
      <c r="H20" s="82"/>
      <c r="I20" s="82"/>
      <c r="J20" s="82"/>
      <c r="P20" s="82"/>
      <c r="Q20" s="82"/>
      <c r="R20" s="82"/>
      <c r="T20" s="82"/>
      <c r="U20" s="82"/>
    </row>
    <row r="21" spans="1:21" ht="15" customHeight="1" x14ac:dyDescent="0.35">
      <c r="A21" s="51"/>
      <c r="B21" s="51"/>
      <c r="C21" s="166">
        <v>42522</v>
      </c>
      <c r="D21" s="127">
        <f t="shared" ref="D21:D44" si="0">C21</f>
        <v>42522</v>
      </c>
      <c r="E21" s="82">
        <v>8076</v>
      </c>
      <c r="F21" s="82">
        <v>6.9217434373452207</v>
      </c>
      <c r="H21" s="82"/>
      <c r="I21" s="82"/>
      <c r="J21" s="82"/>
      <c r="P21" s="82"/>
      <c r="Q21" s="82"/>
      <c r="R21" s="82"/>
      <c r="T21" s="82"/>
      <c r="U21" s="82"/>
    </row>
    <row r="22" spans="1:21" ht="15" customHeight="1" x14ac:dyDescent="0.35">
      <c r="A22" s="51"/>
      <c r="B22" s="51"/>
      <c r="C22" s="166">
        <v>42614</v>
      </c>
      <c r="D22" s="127">
        <f t="shared" si="0"/>
        <v>42614</v>
      </c>
      <c r="E22" s="82">
        <v>6866</v>
      </c>
      <c r="F22" s="82">
        <v>7.2094378094960678</v>
      </c>
      <c r="H22" s="82"/>
      <c r="I22" s="82"/>
      <c r="J22" s="82"/>
      <c r="P22" s="82"/>
      <c r="Q22" s="82"/>
      <c r="R22" s="82"/>
      <c r="T22" s="82"/>
      <c r="U22" s="82"/>
    </row>
    <row r="23" spans="1:21" ht="15" customHeight="1" x14ac:dyDescent="0.35">
      <c r="A23" s="51"/>
      <c r="B23" s="51"/>
      <c r="C23" s="166">
        <v>42705</v>
      </c>
      <c r="D23" s="127">
        <f t="shared" si="0"/>
        <v>42705</v>
      </c>
      <c r="E23" s="82">
        <v>7519</v>
      </c>
      <c r="F23" s="82">
        <v>6.1444341002792928</v>
      </c>
      <c r="H23" s="82"/>
      <c r="I23" s="82"/>
      <c r="J23" s="82"/>
      <c r="P23" s="82"/>
      <c r="Q23" s="82"/>
      <c r="R23" s="82"/>
      <c r="T23" s="82"/>
      <c r="U23" s="82"/>
    </row>
    <row r="24" spans="1:21" ht="15" customHeight="1" x14ac:dyDescent="0.35">
      <c r="A24" s="51"/>
      <c r="B24" s="51"/>
      <c r="C24" s="166">
        <v>42795</v>
      </c>
      <c r="D24" s="127">
        <f t="shared" si="0"/>
        <v>42795</v>
      </c>
      <c r="E24" s="82">
        <v>6688</v>
      </c>
      <c r="F24" s="82">
        <v>7.9096889952153111</v>
      </c>
      <c r="H24" s="82"/>
      <c r="I24" s="82"/>
      <c r="J24" s="82"/>
      <c r="P24" s="82"/>
      <c r="Q24" s="82"/>
      <c r="R24" s="82"/>
      <c r="T24" s="82"/>
      <c r="U24" s="82"/>
    </row>
    <row r="25" spans="1:21" ht="15" customHeight="1" x14ac:dyDescent="0.35">
      <c r="A25" s="51"/>
      <c r="B25" s="51"/>
      <c r="C25" s="166">
        <v>42887</v>
      </c>
      <c r="D25" s="127">
        <f t="shared" si="0"/>
        <v>42887</v>
      </c>
      <c r="E25" s="82">
        <v>7239</v>
      </c>
      <c r="F25" s="82">
        <v>7.9292719988948752</v>
      </c>
      <c r="H25" s="82"/>
      <c r="I25" s="82"/>
      <c r="J25" s="82"/>
      <c r="P25" s="82"/>
      <c r="Q25" s="82"/>
      <c r="R25" s="82"/>
      <c r="T25" s="82"/>
      <c r="U25" s="82"/>
    </row>
    <row r="26" spans="1:21" ht="15" customHeight="1" x14ac:dyDescent="0.35">
      <c r="A26" s="49"/>
      <c r="B26" s="49"/>
      <c r="C26" s="166">
        <v>42979</v>
      </c>
      <c r="D26" s="127">
        <f t="shared" si="0"/>
        <v>42979</v>
      </c>
      <c r="E26" s="82">
        <v>6724</v>
      </c>
      <c r="F26" s="82">
        <v>7.6442593694229624</v>
      </c>
      <c r="H26" s="82"/>
      <c r="I26" s="82"/>
      <c r="J26" s="82"/>
      <c r="P26" s="82"/>
      <c r="Q26" s="82"/>
      <c r="R26" s="82"/>
      <c r="T26" s="82"/>
      <c r="U26" s="82"/>
    </row>
    <row r="27" spans="1:21" ht="15" customHeight="1" x14ac:dyDescent="0.35">
      <c r="A27" s="49"/>
      <c r="B27" s="49"/>
      <c r="C27" s="166">
        <v>43070</v>
      </c>
      <c r="D27" s="127">
        <f t="shared" si="0"/>
        <v>43070</v>
      </c>
      <c r="E27" s="82">
        <v>8193</v>
      </c>
      <c r="F27" s="82">
        <v>6.4079091907726111</v>
      </c>
      <c r="H27" s="82"/>
      <c r="I27" s="82"/>
      <c r="J27" s="82"/>
      <c r="P27" s="82"/>
      <c r="Q27" s="82"/>
      <c r="R27" s="82"/>
      <c r="T27" s="82"/>
      <c r="U27" s="82"/>
    </row>
    <row r="28" spans="1:21" ht="15" customHeight="1" x14ac:dyDescent="0.35">
      <c r="C28" s="166">
        <v>43160</v>
      </c>
      <c r="D28" s="127">
        <f t="shared" si="0"/>
        <v>43160</v>
      </c>
      <c r="E28" s="82">
        <v>7471</v>
      </c>
      <c r="F28" s="82">
        <v>6.6122339713559093</v>
      </c>
    </row>
    <row r="29" spans="1:21" ht="15" customHeight="1" x14ac:dyDescent="0.35">
      <c r="C29" s="166">
        <v>43252</v>
      </c>
      <c r="D29" s="127">
        <f t="shared" si="0"/>
        <v>43252</v>
      </c>
      <c r="E29" s="82">
        <v>7677</v>
      </c>
      <c r="F29" s="82">
        <v>7.4247753028526766</v>
      </c>
    </row>
    <row r="30" spans="1:21" ht="15" customHeight="1" x14ac:dyDescent="0.35">
      <c r="C30" s="166">
        <v>43344</v>
      </c>
      <c r="D30" s="127">
        <f t="shared" si="0"/>
        <v>43344</v>
      </c>
      <c r="E30" s="82">
        <v>7636</v>
      </c>
      <c r="F30" s="82">
        <v>7.0848611838658986</v>
      </c>
    </row>
    <row r="31" spans="1:21" ht="15" customHeight="1" x14ac:dyDescent="0.35">
      <c r="C31" s="166">
        <v>43435</v>
      </c>
      <c r="D31" s="127">
        <f t="shared" si="0"/>
        <v>43435</v>
      </c>
      <c r="E31" s="82">
        <v>8806</v>
      </c>
      <c r="F31" s="82">
        <v>7.9945491710197585</v>
      </c>
    </row>
    <row r="32" spans="1:21" ht="15" customHeight="1" x14ac:dyDescent="0.35">
      <c r="C32" s="166">
        <v>43525</v>
      </c>
      <c r="D32" s="127">
        <f t="shared" si="0"/>
        <v>43525</v>
      </c>
      <c r="E32" s="82">
        <v>7370</v>
      </c>
      <c r="F32" s="82">
        <v>8.2903663500678437</v>
      </c>
    </row>
    <row r="33" spans="3:7" ht="15" customHeight="1" x14ac:dyDescent="0.35">
      <c r="C33" s="166">
        <v>43617</v>
      </c>
      <c r="D33" s="127">
        <f t="shared" si="0"/>
        <v>43617</v>
      </c>
      <c r="E33" s="82">
        <v>7654</v>
      </c>
      <c r="F33" s="82">
        <v>13.679122027697934</v>
      </c>
    </row>
    <row r="34" spans="3:7" ht="15" customHeight="1" x14ac:dyDescent="0.35">
      <c r="C34" s="166">
        <v>43709</v>
      </c>
      <c r="D34" s="127">
        <f t="shared" si="0"/>
        <v>43709</v>
      </c>
      <c r="E34" s="82">
        <v>8421</v>
      </c>
      <c r="F34" s="82">
        <v>10.355064719154495</v>
      </c>
    </row>
    <row r="35" spans="3:7" ht="15" customHeight="1" x14ac:dyDescent="0.35">
      <c r="C35" s="166">
        <v>43800</v>
      </c>
      <c r="D35" s="127">
        <f t="shared" si="0"/>
        <v>43800</v>
      </c>
      <c r="E35" s="82">
        <v>9348</v>
      </c>
      <c r="F35" s="82">
        <v>15.800171159606332</v>
      </c>
    </row>
    <row r="36" spans="3:7" ht="15" customHeight="1" x14ac:dyDescent="0.35">
      <c r="C36" s="166">
        <v>43891</v>
      </c>
      <c r="D36" s="127">
        <f t="shared" si="0"/>
        <v>43891</v>
      </c>
      <c r="E36" s="82">
        <v>8200</v>
      </c>
      <c r="F36" s="82">
        <v>10.829268292682928</v>
      </c>
    </row>
    <row r="37" spans="3:7" ht="15" customHeight="1" x14ac:dyDescent="0.35">
      <c r="C37" s="166">
        <v>43983</v>
      </c>
      <c r="D37" s="127">
        <f t="shared" si="0"/>
        <v>43983</v>
      </c>
      <c r="E37" s="82">
        <v>11386</v>
      </c>
      <c r="F37" s="82">
        <v>10.802740207272088</v>
      </c>
    </row>
    <row r="38" spans="3:7" ht="15" customHeight="1" x14ac:dyDescent="0.35">
      <c r="C38" s="166">
        <v>44075</v>
      </c>
      <c r="D38" s="127">
        <f t="shared" si="0"/>
        <v>44075</v>
      </c>
      <c r="E38" s="82">
        <v>7379</v>
      </c>
      <c r="F38" s="82">
        <v>9.5541401273885356</v>
      </c>
    </row>
    <row r="39" spans="3:7" ht="15" customHeight="1" x14ac:dyDescent="0.35">
      <c r="C39" s="166">
        <v>44166</v>
      </c>
      <c r="D39" s="127">
        <f t="shared" si="0"/>
        <v>44166</v>
      </c>
      <c r="E39" s="82">
        <v>6580</v>
      </c>
      <c r="F39" s="82">
        <v>8.1458966565349531</v>
      </c>
    </row>
    <row r="40" spans="3:7" ht="15" customHeight="1" x14ac:dyDescent="0.35">
      <c r="C40" s="166">
        <v>44256</v>
      </c>
      <c r="D40" s="127">
        <f t="shared" si="0"/>
        <v>44256</v>
      </c>
      <c r="E40" s="82">
        <v>5813</v>
      </c>
      <c r="F40" s="82">
        <v>14.450369860657148</v>
      </c>
    </row>
    <row r="41" spans="3:7" ht="15" customHeight="1" x14ac:dyDescent="0.35">
      <c r="C41" s="166">
        <v>44348</v>
      </c>
      <c r="D41" s="127">
        <f t="shared" si="0"/>
        <v>44348</v>
      </c>
      <c r="E41" s="82">
        <v>4765</v>
      </c>
      <c r="F41" s="82">
        <v>21.427072402938091</v>
      </c>
    </row>
    <row r="42" spans="3:7" ht="15" customHeight="1" x14ac:dyDescent="0.35">
      <c r="C42" s="166">
        <v>44440</v>
      </c>
      <c r="D42" s="127">
        <f t="shared" si="0"/>
        <v>44440</v>
      </c>
      <c r="E42" s="82">
        <v>4330</v>
      </c>
      <c r="F42" s="82">
        <v>19.745958429561199</v>
      </c>
    </row>
    <row r="43" spans="3:7" ht="15" customHeight="1" x14ac:dyDescent="0.35">
      <c r="C43" s="166">
        <v>44531</v>
      </c>
      <c r="D43" s="127">
        <f t="shared" si="0"/>
        <v>44531</v>
      </c>
      <c r="E43" s="82">
        <v>5919</v>
      </c>
      <c r="F43" s="82">
        <v>22.115222165906403</v>
      </c>
    </row>
    <row r="44" spans="3:7" ht="15" customHeight="1" x14ac:dyDescent="0.35">
      <c r="C44" s="166">
        <v>44621</v>
      </c>
      <c r="D44" s="127">
        <f t="shared" si="0"/>
        <v>44621</v>
      </c>
      <c r="E44" s="82">
        <v>5196</v>
      </c>
      <c r="F44" s="82">
        <v>19.438029253271747</v>
      </c>
    </row>
    <row r="45" spans="3:7" ht="15" customHeight="1" x14ac:dyDescent="0.4">
      <c r="C45" s="126"/>
      <c r="D45" s="127"/>
      <c r="E45" s="82"/>
      <c r="F45" s="82"/>
      <c r="G45" s="82"/>
    </row>
    <row r="46" spans="3:7" ht="15" customHeight="1" x14ac:dyDescent="0.4">
      <c r="C46" s="126"/>
      <c r="D46" s="127"/>
      <c r="E46" s="82"/>
      <c r="F46" s="82"/>
      <c r="G46" s="82"/>
    </row>
    <row r="47" spans="3:7" ht="15" customHeight="1" x14ac:dyDescent="0.4">
      <c r="C47" s="126"/>
      <c r="D47" s="127"/>
      <c r="E47" s="82"/>
      <c r="F47" s="82"/>
      <c r="G47" s="82"/>
    </row>
    <row r="48" spans="3:7" ht="15" customHeight="1" x14ac:dyDescent="0.4">
      <c r="C48" s="126"/>
      <c r="D48" s="127"/>
      <c r="E48" s="82"/>
      <c r="F48" s="82"/>
      <c r="G48" s="82"/>
    </row>
    <row r="49" spans="3:7" ht="15" customHeight="1" x14ac:dyDescent="0.4">
      <c r="C49" s="126"/>
      <c r="D49" s="127"/>
      <c r="E49" s="82"/>
      <c r="F49" s="82"/>
      <c r="G49" s="82"/>
    </row>
    <row r="50" spans="3:7" ht="15" customHeight="1" x14ac:dyDescent="0.4">
      <c r="C50" s="126"/>
      <c r="D50" s="127"/>
      <c r="E50" s="82"/>
      <c r="F50" s="82"/>
      <c r="G50" s="82"/>
    </row>
    <row r="51" spans="3:7" ht="15" customHeight="1" x14ac:dyDescent="0.4">
      <c r="C51" s="126"/>
      <c r="D51" s="127"/>
      <c r="E51" s="82"/>
      <c r="F51" s="82"/>
      <c r="G51" s="82"/>
    </row>
    <row r="52" spans="3:7" ht="15" customHeight="1" x14ac:dyDescent="0.4">
      <c r="C52" s="126"/>
      <c r="D52" s="127"/>
      <c r="E52" s="82"/>
      <c r="F52" s="82"/>
      <c r="G52" s="82"/>
    </row>
    <row r="53" spans="3:7" ht="15" customHeight="1" x14ac:dyDescent="0.4">
      <c r="C53" s="126"/>
      <c r="D53" s="127"/>
      <c r="E53" s="82"/>
      <c r="F53" s="82"/>
      <c r="G53" s="82"/>
    </row>
    <row r="54" spans="3:7" ht="15" customHeight="1" x14ac:dyDescent="0.4">
      <c r="C54" s="126"/>
      <c r="D54" s="127"/>
      <c r="E54" s="82"/>
      <c r="F54" s="82"/>
      <c r="G54" s="82"/>
    </row>
    <row r="55" spans="3:7" ht="15" customHeight="1" x14ac:dyDescent="0.4">
      <c r="C55" s="126"/>
      <c r="D55" s="127"/>
      <c r="E55" s="82"/>
      <c r="F55" s="82"/>
      <c r="G55" s="82"/>
    </row>
    <row r="56" spans="3:7" ht="15" customHeight="1" x14ac:dyDescent="0.4">
      <c r="C56" s="126"/>
      <c r="D56" s="127"/>
      <c r="E56" s="82"/>
      <c r="F56" s="82"/>
      <c r="G56" s="82"/>
    </row>
    <row r="57" spans="3:7" ht="15" customHeight="1" x14ac:dyDescent="0.4">
      <c r="C57" s="126"/>
      <c r="D57" s="127"/>
      <c r="E57" s="82"/>
      <c r="F57" s="82"/>
      <c r="G57" s="82"/>
    </row>
    <row r="58" spans="3:7" ht="15" customHeight="1" x14ac:dyDescent="0.4">
      <c r="C58" s="126"/>
      <c r="D58" s="127"/>
      <c r="E58" s="82"/>
      <c r="F58" s="82"/>
      <c r="G58" s="82"/>
    </row>
    <row r="59" spans="3:7" ht="15" customHeight="1" x14ac:dyDescent="0.4">
      <c r="C59" s="126"/>
      <c r="D59" s="127"/>
      <c r="E59" s="82"/>
      <c r="F59" s="82"/>
      <c r="G59" s="82"/>
    </row>
    <row r="60" spans="3:7" ht="15" customHeight="1" x14ac:dyDescent="0.4">
      <c r="C60" s="126"/>
      <c r="D60" s="127"/>
      <c r="E60" s="82"/>
      <c r="F60" s="82"/>
      <c r="G60" s="82"/>
    </row>
    <row r="61" spans="3:7" ht="15" customHeight="1" x14ac:dyDescent="0.4">
      <c r="C61" s="126"/>
      <c r="D61" s="127"/>
      <c r="E61" s="82"/>
      <c r="F61" s="82"/>
      <c r="G61" s="82"/>
    </row>
    <row r="62" spans="3:7" ht="15" customHeight="1" x14ac:dyDescent="0.4">
      <c r="C62" s="126"/>
      <c r="D62" s="127"/>
      <c r="E62" s="82"/>
      <c r="F62" s="82"/>
      <c r="G62" s="82"/>
    </row>
    <row r="63" spans="3:7" ht="15" customHeight="1" x14ac:dyDescent="0.4">
      <c r="C63" s="126"/>
      <c r="D63" s="127"/>
      <c r="E63" s="82"/>
      <c r="F63" s="82"/>
      <c r="G63" s="82"/>
    </row>
    <row r="64" spans="3:7" ht="15" customHeight="1" x14ac:dyDescent="0.4">
      <c r="C64" s="126"/>
      <c r="D64" s="127"/>
      <c r="E64" s="82"/>
      <c r="F64" s="82"/>
      <c r="G64" s="82"/>
    </row>
    <row r="65" spans="3:7" ht="15" customHeight="1" x14ac:dyDescent="0.4">
      <c r="C65" s="126"/>
      <c r="D65" s="127"/>
      <c r="E65" s="82"/>
      <c r="F65" s="82"/>
      <c r="G65" s="82"/>
    </row>
    <row r="66" spans="3:7" ht="15" customHeight="1" x14ac:dyDescent="0.4">
      <c r="C66" s="126"/>
      <c r="D66" s="127"/>
      <c r="E66" s="82"/>
      <c r="F66" s="82"/>
      <c r="G66" s="82"/>
    </row>
    <row r="67" spans="3:7" ht="15" customHeight="1" x14ac:dyDescent="0.4">
      <c r="C67" s="126"/>
      <c r="D67" s="127"/>
      <c r="E67" s="82"/>
      <c r="F67" s="82"/>
      <c r="G67" s="82"/>
    </row>
    <row r="68" spans="3:7" ht="15" customHeight="1" x14ac:dyDescent="0.4">
      <c r="C68" s="126"/>
      <c r="D68" s="127"/>
      <c r="E68" s="82"/>
      <c r="F68" s="82"/>
      <c r="G68" s="82"/>
    </row>
    <row r="69" spans="3:7" ht="15" customHeight="1" x14ac:dyDescent="0.4">
      <c r="C69" s="126"/>
      <c r="D69" s="127"/>
      <c r="E69" s="82"/>
      <c r="F69" s="82"/>
      <c r="G69" s="82"/>
    </row>
    <row r="70" spans="3:7" ht="15" customHeight="1" x14ac:dyDescent="0.4">
      <c r="C70" s="126"/>
      <c r="D70" s="127"/>
      <c r="E70" s="82"/>
      <c r="F70" s="82"/>
      <c r="G70" s="82"/>
    </row>
    <row r="71" spans="3:7" ht="15" customHeight="1" x14ac:dyDescent="0.4">
      <c r="C71" s="126"/>
      <c r="D71" s="127"/>
      <c r="E71" s="82"/>
      <c r="F71" s="82"/>
      <c r="G71" s="82"/>
    </row>
    <row r="72" spans="3:7" ht="15" customHeight="1" x14ac:dyDescent="0.4">
      <c r="C72" s="126"/>
      <c r="D72" s="127"/>
      <c r="E72" s="82"/>
      <c r="F72" s="82"/>
      <c r="G72" s="82"/>
    </row>
    <row r="73" spans="3:7" ht="15" customHeight="1" x14ac:dyDescent="0.4">
      <c r="C73" s="126"/>
      <c r="D73" s="127"/>
      <c r="E73" s="82"/>
      <c r="F73" s="82"/>
      <c r="G73" s="82"/>
    </row>
    <row r="74" spans="3:7" ht="15" customHeight="1" x14ac:dyDescent="0.4">
      <c r="C74" s="126"/>
      <c r="D74" s="127"/>
      <c r="E74" s="82"/>
      <c r="F74" s="82"/>
      <c r="G74" s="82"/>
    </row>
    <row r="75" spans="3:7" ht="15" customHeight="1" x14ac:dyDescent="0.4">
      <c r="C75" s="126"/>
      <c r="D75" s="127"/>
      <c r="E75" s="82"/>
      <c r="F75" s="82"/>
      <c r="G75" s="82"/>
    </row>
    <row r="76" spans="3:7" ht="15" customHeight="1" x14ac:dyDescent="0.4">
      <c r="C76" s="126"/>
      <c r="D76" s="127"/>
      <c r="E76" s="82"/>
      <c r="F76" s="82"/>
      <c r="G76" s="82"/>
    </row>
    <row r="77" spans="3:7" ht="15" customHeight="1" x14ac:dyDescent="0.4">
      <c r="C77" s="126"/>
      <c r="D77" s="127"/>
      <c r="E77" s="82"/>
      <c r="F77" s="82"/>
      <c r="G77" s="82"/>
    </row>
    <row r="78" spans="3:7" ht="15" customHeight="1" x14ac:dyDescent="0.4">
      <c r="C78" s="126"/>
      <c r="D78" s="127"/>
      <c r="E78" s="82"/>
      <c r="F78" s="82"/>
      <c r="G78" s="82"/>
    </row>
    <row r="79" spans="3:7" ht="15" customHeight="1" x14ac:dyDescent="0.4">
      <c r="C79" s="126"/>
      <c r="D79" s="127"/>
      <c r="E79" s="82"/>
      <c r="F79" s="82"/>
      <c r="G79" s="82"/>
    </row>
    <row r="80" spans="3:7" ht="15" customHeight="1" x14ac:dyDescent="0.4">
      <c r="C80" s="126"/>
      <c r="D80" s="127"/>
      <c r="E80" s="82"/>
      <c r="F80" s="82"/>
      <c r="G80" s="82"/>
    </row>
    <row r="81" spans="3:7" ht="15" customHeight="1" x14ac:dyDescent="0.4">
      <c r="C81" s="126"/>
      <c r="D81" s="127"/>
      <c r="E81" s="82"/>
      <c r="F81" s="82"/>
      <c r="G81" s="82"/>
    </row>
    <row r="82" spans="3:7" ht="15" customHeight="1" x14ac:dyDescent="0.4">
      <c r="C82" s="126"/>
      <c r="D82" s="127"/>
      <c r="E82" s="82"/>
      <c r="F82" s="82"/>
      <c r="G82" s="82"/>
    </row>
    <row r="83" spans="3:7" ht="15" customHeight="1" x14ac:dyDescent="0.4">
      <c r="C83" s="126"/>
      <c r="D83" s="127"/>
      <c r="E83" s="82"/>
      <c r="F83" s="82"/>
      <c r="G83" s="82"/>
    </row>
    <row r="84" spans="3:7" ht="15" customHeight="1" x14ac:dyDescent="0.4">
      <c r="C84" s="126"/>
      <c r="D84" s="127"/>
      <c r="E84" s="82"/>
      <c r="F84" s="82"/>
      <c r="G84" s="8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85"/>
  <sheetViews>
    <sheetView showGridLines="0" zoomScaleNormal="100" workbookViewId="0"/>
  </sheetViews>
  <sheetFormatPr defaultColWidth="9.453125" defaultRowHeight="15" customHeight="1" x14ac:dyDescent="0.35"/>
  <cols>
    <col min="1" max="1" width="1.81640625" style="18" customWidth="1"/>
    <col min="2" max="2" width="9.453125" style="18"/>
    <col min="3" max="3" width="29.54296875" style="18" customWidth="1"/>
    <col min="4" max="4" width="23" style="18" customWidth="1"/>
    <col min="5" max="11" width="20.81640625" style="18" customWidth="1"/>
    <col min="12" max="16384" width="9.45312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Índice!B53</f>
        <v>2. Sistema bancário</v>
      </c>
      <c r="C9" s="57"/>
      <c r="D9" s="58"/>
      <c r="E9" s="53"/>
      <c r="F9" s="53"/>
      <c r="G9" s="53"/>
    </row>
    <row r="10" spans="1:11" ht="15" customHeight="1" x14ac:dyDescent="0.35">
      <c r="A10" s="53"/>
      <c r="B10" s="76" t="str">
        <f>Contents!B53</f>
        <v>2. Banking system</v>
      </c>
      <c r="C10" s="57"/>
      <c r="D10" s="58"/>
      <c r="E10" s="53"/>
      <c r="F10" s="53"/>
      <c r="G10" s="53"/>
    </row>
    <row r="11" spans="1:11" ht="8.15" customHeight="1" x14ac:dyDescent="0.35">
      <c r="A11" s="49"/>
      <c r="B11" s="60"/>
      <c r="C11" s="61"/>
      <c r="D11" s="56"/>
      <c r="E11" s="49"/>
      <c r="F11" s="49"/>
      <c r="G11" s="49"/>
    </row>
    <row r="12" spans="1:11" ht="15" customHeight="1" x14ac:dyDescent="0.35">
      <c r="A12" s="51"/>
      <c r="B12" s="74" t="s">
        <v>654</v>
      </c>
      <c r="C12" s="62"/>
      <c r="D12" s="63"/>
      <c r="E12" s="51"/>
      <c r="F12" s="51"/>
      <c r="G12" s="51"/>
    </row>
    <row r="13" spans="1:11" ht="15" customHeight="1" x14ac:dyDescent="0.35">
      <c r="A13" s="51"/>
      <c r="B13" s="77" t="s">
        <v>655</v>
      </c>
      <c r="C13" s="122"/>
      <c r="D13" s="123"/>
      <c r="E13" s="124"/>
      <c r="F13" s="124"/>
      <c r="G13" s="51"/>
    </row>
    <row r="14" spans="1:11" ht="8.15" customHeight="1" x14ac:dyDescent="0.35">
      <c r="A14" s="51"/>
      <c r="B14" s="51"/>
      <c r="C14" s="51"/>
      <c r="D14" s="51"/>
      <c r="E14" s="51"/>
      <c r="F14" s="51"/>
      <c r="G14" s="51"/>
    </row>
    <row r="15" spans="1:11" ht="14.5" x14ac:dyDescent="0.35">
      <c r="A15" s="51"/>
      <c r="B15" s="51"/>
      <c r="C15" s="70"/>
      <c r="D15" s="70" t="s">
        <v>2</v>
      </c>
      <c r="E15" s="71" t="s">
        <v>544</v>
      </c>
      <c r="F15" s="71" t="s">
        <v>544</v>
      </c>
      <c r="G15" s="71" t="s">
        <v>544</v>
      </c>
      <c r="H15" s="71" t="s">
        <v>544</v>
      </c>
      <c r="I15" s="71" t="s">
        <v>544</v>
      </c>
      <c r="J15" s="71" t="s">
        <v>544</v>
      </c>
      <c r="K15" s="71" t="s">
        <v>544</v>
      </c>
    </row>
    <row r="16" spans="1:11" ht="14.5" x14ac:dyDescent="0.35">
      <c r="A16" s="51"/>
      <c r="B16" s="51"/>
      <c r="C16" s="125"/>
      <c r="D16" s="125" t="s">
        <v>131</v>
      </c>
      <c r="E16" s="69" t="s">
        <v>545</v>
      </c>
      <c r="F16" s="69" t="s">
        <v>545</v>
      </c>
      <c r="G16" s="69" t="s">
        <v>545</v>
      </c>
      <c r="H16" s="69" t="s">
        <v>545</v>
      </c>
      <c r="I16" s="69" t="s">
        <v>545</v>
      </c>
      <c r="J16" s="69" t="s">
        <v>545</v>
      </c>
      <c r="K16" s="69" t="s">
        <v>545</v>
      </c>
    </row>
    <row r="17" spans="1:21" ht="8.15" customHeight="1" x14ac:dyDescent="0.35">
      <c r="A17" s="55"/>
      <c r="B17" s="55"/>
      <c r="C17" s="45"/>
      <c r="D17" s="45"/>
      <c r="E17" s="45"/>
      <c r="F17" s="45"/>
      <c r="G17" s="45"/>
      <c r="H17" s="45"/>
      <c r="I17" s="45"/>
      <c r="J17" s="45"/>
      <c r="K17" s="45"/>
    </row>
    <row r="18" spans="1:21" ht="26" x14ac:dyDescent="0.4">
      <c r="A18" s="50"/>
      <c r="B18" s="50"/>
      <c r="C18" s="167"/>
      <c r="D18" s="168" t="s">
        <v>588</v>
      </c>
      <c r="E18" s="72" t="s">
        <v>585</v>
      </c>
      <c r="F18" s="72" t="s">
        <v>763</v>
      </c>
      <c r="G18" s="72" t="s">
        <v>758</v>
      </c>
      <c r="H18" s="72" t="s">
        <v>759</v>
      </c>
      <c r="I18" s="72" t="s">
        <v>760</v>
      </c>
      <c r="J18" s="72" t="s">
        <v>761</v>
      </c>
      <c r="K18" s="72" t="s">
        <v>586</v>
      </c>
    </row>
    <row r="19" spans="1:21" ht="26" x14ac:dyDescent="0.35">
      <c r="A19" s="51"/>
      <c r="B19" s="51"/>
      <c r="C19" s="169"/>
      <c r="D19" s="133" t="s">
        <v>589</v>
      </c>
      <c r="E19" s="97" t="s">
        <v>587</v>
      </c>
      <c r="F19" s="97" t="s">
        <v>1516</v>
      </c>
      <c r="G19" s="97" t="s">
        <v>758</v>
      </c>
      <c r="H19" s="97" t="s">
        <v>759</v>
      </c>
      <c r="I19" s="97" t="s">
        <v>760</v>
      </c>
      <c r="J19" s="97" t="s">
        <v>761</v>
      </c>
      <c r="K19" s="97" t="s">
        <v>1517</v>
      </c>
    </row>
    <row r="20" spans="1:21" ht="9" customHeight="1" x14ac:dyDescent="0.35">
      <c r="A20" s="51"/>
      <c r="B20" s="51"/>
      <c r="C20" s="170"/>
      <c r="D20" s="135"/>
      <c r="E20" s="83"/>
      <c r="F20" s="83"/>
      <c r="G20" s="83"/>
      <c r="H20" s="82"/>
      <c r="I20" s="82"/>
      <c r="J20" s="82"/>
      <c r="P20" s="82"/>
      <c r="Q20" s="82"/>
      <c r="R20" s="82"/>
      <c r="T20" s="82"/>
      <c r="U20" s="82"/>
    </row>
    <row r="21" spans="1:21" ht="17.25" customHeight="1" x14ac:dyDescent="0.35">
      <c r="A21" s="51"/>
      <c r="B21" s="51"/>
      <c r="C21" s="171" t="s">
        <v>590</v>
      </c>
      <c r="D21" s="137" t="s">
        <v>591</v>
      </c>
      <c r="E21" s="83"/>
      <c r="F21" s="83"/>
      <c r="G21" s="83"/>
      <c r="H21" s="82"/>
      <c r="I21" s="82"/>
      <c r="J21" s="82"/>
      <c r="K21" s="138"/>
      <c r="P21" s="82"/>
      <c r="Q21" s="82"/>
      <c r="R21" s="82"/>
      <c r="T21" s="82"/>
      <c r="U21" s="82"/>
    </row>
    <row r="22" spans="1:21" ht="15" customHeight="1" x14ac:dyDescent="0.35">
      <c r="A22" s="51"/>
      <c r="B22" s="51"/>
      <c r="C22" s="172" t="s">
        <v>302</v>
      </c>
      <c r="D22" s="139" t="s">
        <v>376</v>
      </c>
      <c r="E22" s="82">
        <v>13.89133698508369</v>
      </c>
      <c r="F22" s="82">
        <v>17.779412177918481</v>
      </c>
      <c r="G22" s="82">
        <v>5.7477208409864344</v>
      </c>
      <c r="H22" s="82">
        <v>17.179344746721188</v>
      </c>
      <c r="I22" s="82">
        <v>13.4617900556599</v>
      </c>
      <c r="J22" s="82">
        <v>9.6689201673586211</v>
      </c>
      <c r="K22" s="82">
        <v>22.271475026271677</v>
      </c>
      <c r="P22" s="82"/>
      <c r="Q22" s="82"/>
      <c r="R22" s="82"/>
      <c r="T22" s="82"/>
      <c r="U22" s="82"/>
    </row>
    <row r="23" spans="1:21" ht="15" customHeight="1" x14ac:dyDescent="0.35">
      <c r="A23" s="51"/>
      <c r="B23" s="51"/>
      <c r="C23" s="172" t="s">
        <v>301</v>
      </c>
      <c r="D23" s="140" t="s">
        <v>377</v>
      </c>
      <c r="E23" s="82">
        <v>10.794553178159084</v>
      </c>
      <c r="F23" s="82">
        <v>13.330556239902783</v>
      </c>
      <c r="G23" s="82">
        <v>5.9070717168061471</v>
      </c>
      <c r="H23" s="82">
        <v>17.290908990133406</v>
      </c>
      <c r="I23" s="82">
        <v>20.91232278870099</v>
      </c>
      <c r="J23" s="82">
        <v>9.332731009483199</v>
      </c>
      <c r="K23" s="82">
        <v>22.431856076814384</v>
      </c>
      <c r="P23" s="82"/>
      <c r="Q23" s="82"/>
      <c r="R23" s="82"/>
      <c r="T23" s="82"/>
      <c r="U23" s="82"/>
    </row>
    <row r="24" spans="1:21" ht="15" customHeight="1" x14ac:dyDescent="0.35">
      <c r="A24" s="51"/>
      <c r="B24" s="51"/>
      <c r="C24" s="172" t="s">
        <v>438</v>
      </c>
      <c r="D24" s="140" t="s">
        <v>443</v>
      </c>
      <c r="E24" s="82">
        <v>11.058398319198213</v>
      </c>
      <c r="F24" s="82">
        <v>12.578118513515019</v>
      </c>
      <c r="G24" s="82">
        <v>5.6733306188955446</v>
      </c>
      <c r="H24" s="82">
        <v>16.97909493403084</v>
      </c>
      <c r="I24" s="82">
        <v>24.024252646447302</v>
      </c>
      <c r="J24" s="82">
        <v>7.6020238595574181</v>
      </c>
      <c r="K24" s="82">
        <v>22.08478110835566</v>
      </c>
      <c r="P24" s="82"/>
      <c r="Q24" s="82"/>
      <c r="R24" s="82"/>
      <c r="T24" s="82"/>
      <c r="U24" s="82"/>
    </row>
    <row r="25" spans="1:21" ht="9" customHeight="1" x14ac:dyDescent="0.35">
      <c r="A25" s="51"/>
      <c r="B25" s="51"/>
      <c r="C25" s="170"/>
      <c r="D25" s="135"/>
      <c r="E25" s="82"/>
      <c r="F25" s="82"/>
      <c r="G25" s="82"/>
      <c r="H25" s="82"/>
      <c r="I25" s="82"/>
      <c r="J25" s="82"/>
      <c r="K25" s="82"/>
      <c r="P25" s="82"/>
      <c r="Q25" s="82"/>
      <c r="R25" s="82"/>
      <c r="T25" s="82"/>
      <c r="U25" s="82"/>
    </row>
    <row r="26" spans="1:21" ht="33" customHeight="1" x14ac:dyDescent="0.35">
      <c r="A26" s="51"/>
      <c r="B26" s="51"/>
      <c r="C26" s="171" t="s">
        <v>592</v>
      </c>
      <c r="D26" s="141" t="s">
        <v>593</v>
      </c>
      <c r="E26" s="82"/>
      <c r="F26" s="82"/>
      <c r="G26" s="82"/>
      <c r="H26" s="82"/>
      <c r="I26" s="82"/>
      <c r="J26" s="82"/>
      <c r="K26" s="142"/>
      <c r="P26" s="82"/>
      <c r="Q26" s="82"/>
      <c r="R26" s="82"/>
      <c r="T26" s="82"/>
      <c r="U26" s="82"/>
    </row>
    <row r="27" spans="1:21" ht="15" customHeight="1" x14ac:dyDescent="0.35">
      <c r="A27" s="49"/>
      <c r="B27" s="49"/>
      <c r="C27" s="172" t="s">
        <v>302</v>
      </c>
      <c r="D27" s="139" t="s">
        <v>376</v>
      </c>
      <c r="E27" s="82">
        <v>12.052428288832393</v>
      </c>
      <c r="F27" s="82">
        <v>17.776063858562257</v>
      </c>
      <c r="G27" s="82">
        <v>6.0429811133328659</v>
      </c>
      <c r="H27" s="82">
        <v>18.123941467265858</v>
      </c>
      <c r="I27" s="82">
        <v>12.081934238658043</v>
      </c>
      <c r="J27" s="82">
        <v>8.947835871851197</v>
      </c>
      <c r="K27" s="82">
        <v>24.974815161497375</v>
      </c>
      <c r="P27" s="82"/>
      <c r="Q27" s="82"/>
      <c r="R27" s="82"/>
      <c r="T27" s="82"/>
      <c r="U27" s="82"/>
    </row>
    <row r="28" spans="1:21" ht="15" customHeight="1" x14ac:dyDescent="0.35">
      <c r="A28" s="49"/>
      <c r="B28" s="49"/>
      <c r="C28" s="172" t="s">
        <v>301</v>
      </c>
      <c r="D28" s="140" t="s">
        <v>377</v>
      </c>
      <c r="E28" s="82">
        <v>8.7676974523622349</v>
      </c>
      <c r="F28" s="82">
        <v>11.728962630877717</v>
      </c>
      <c r="G28" s="82">
        <v>4.6421494078656709</v>
      </c>
      <c r="H28" s="82">
        <v>17.092437847299223</v>
      </c>
      <c r="I28" s="82">
        <v>23.572503747785401</v>
      </c>
      <c r="J28" s="82">
        <v>8.3440076834621379</v>
      </c>
      <c r="K28" s="82">
        <v>25.852241230347605</v>
      </c>
      <c r="P28" s="82"/>
      <c r="Q28" s="82"/>
      <c r="R28" s="82"/>
      <c r="T28" s="82"/>
      <c r="U28" s="82"/>
    </row>
    <row r="29" spans="1:21" ht="15" customHeight="1" x14ac:dyDescent="0.35">
      <c r="C29" s="172" t="s">
        <v>438</v>
      </c>
      <c r="D29" s="140" t="s">
        <v>443</v>
      </c>
      <c r="E29" s="82">
        <v>7.5534315000889585</v>
      </c>
      <c r="F29" s="82">
        <v>9.2636854984627348</v>
      </c>
      <c r="G29" s="82">
        <v>4.2382200767812517</v>
      </c>
      <c r="H29" s="82">
        <v>15.27551200494068</v>
      </c>
      <c r="I29" s="82">
        <v>27.105461266383625</v>
      </c>
      <c r="J29" s="82">
        <v>8.0079529981837734</v>
      </c>
      <c r="K29" s="82">
        <v>28.555736655158981</v>
      </c>
    </row>
    <row r="30" spans="1:21" ht="15" customHeight="1" x14ac:dyDescent="0.4">
      <c r="C30" s="126"/>
      <c r="D30" s="127"/>
      <c r="E30" s="82"/>
      <c r="F30" s="82"/>
      <c r="G30" s="82"/>
    </row>
    <row r="31" spans="1:21" ht="15" customHeight="1" x14ac:dyDescent="0.4">
      <c r="C31" s="126"/>
      <c r="D31" s="127"/>
      <c r="E31" s="82"/>
      <c r="F31" s="82"/>
      <c r="G31" s="82"/>
    </row>
    <row r="32" spans="1:21" ht="15" customHeight="1" x14ac:dyDescent="0.4">
      <c r="C32" s="126"/>
      <c r="D32" s="127"/>
      <c r="E32" s="82"/>
      <c r="F32" s="82"/>
      <c r="G32" s="82"/>
    </row>
    <row r="33" spans="3:7" ht="15" customHeight="1" x14ac:dyDescent="0.4">
      <c r="C33" s="126"/>
      <c r="D33" s="127"/>
      <c r="E33" s="82"/>
      <c r="F33" s="82"/>
      <c r="G33" s="82"/>
    </row>
    <row r="34" spans="3:7" ht="15" customHeight="1" x14ac:dyDescent="0.4">
      <c r="C34" s="126"/>
      <c r="D34" s="127"/>
      <c r="E34" s="82"/>
      <c r="F34" s="82"/>
      <c r="G34" s="82"/>
    </row>
    <row r="35" spans="3:7" ht="15" customHeight="1" x14ac:dyDescent="0.4">
      <c r="C35" s="126"/>
      <c r="D35" s="127"/>
      <c r="E35" s="82"/>
      <c r="F35" s="82"/>
      <c r="G35" s="82"/>
    </row>
    <row r="36" spans="3:7" ht="15" customHeight="1" x14ac:dyDescent="0.4">
      <c r="C36" s="126"/>
      <c r="D36" s="127"/>
      <c r="E36" s="82"/>
      <c r="F36" s="82"/>
      <c r="G36" s="82"/>
    </row>
    <row r="37" spans="3:7" ht="15" customHeight="1" x14ac:dyDescent="0.4">
      <c r="C37" s="126"/>
      <c r="D37" s="127"/>
      <c r="E37" s="82"/>
      <c r="F37" s="82"/>
      <c r="G37" s="82"/>
    </row>
    <row r="38" spans="3:7" ht="15" customHeight="1" x14ac:dyDescent="0.4">
      <c r="C38" s="126"/>
      <c r="D38" s="127"/>
      <c r="E38" s="82"/>
      <c r="F38" s="82"/>
      <c r="G38" s="82"/>
    </row>
    <row r="39" spans="3:7" ht="15" customHeight="1" x14ac:dyDescent="0.4">
      <c r="C39" s="126"/>
      <c r="D39" s="127"/>
      <c r="E39" s="82"/>
      <c r="F39" s="82"/>
      <c r="G39" s="82"/>
    </row>
    <row r="40" spans="3:7" ht="15" customHeight="1" x14ac:dyDescent="0.4">
      <c r="C40" s="126"/>
      <c r="D40" s="127"/>
      <c r="E40" s="82"/>
      <c r="F40" s="82"/>
      <c r="G40" s="82"/>
    </row>
    <row r="41" spans="3:7" ht="15" customHeight="1" x14ac:dyDescent="0.4">
      <c r="C41" s="126"/>
      <c r="D41" s="127"/>
      <c r="E41" s="82"/>
      <c r="F41" s="82"/>
      <c r="G41" s="82"/>
    </row>
    <row r="42" spans="3:7" ht="15" customHeight="1" x14ac:dyDescent="0.4">
      <c r="C42" s="126"/>
      <c r="D42" s="127"/>
      <c r="E42" s="82"/>
      <c r="F42" s="82"/>
      <c r="G42" s="82"/>
    </row>
    <row r="43" spans="3:7" ht="15" customHeight="1" x14ac:dyDescent="0.4">
      <c r="C43" s="126"/>
      <c r="D43" s="127"/>
      <c r="E43" s="82"/>
      <c r="F43" s="82"/>
      <c r="G43" s="82"/>
    </row>
    <row r="44" spans="3:7" ht="15" customHeight="1" x14ac:dyDescent="0.4">
      <c r="C44" s="126"/>
      <c r="D44" s="127"/>
      <c r="E44" s="82"/>
      <c r="F44" s="82"/>
      <c r="G44" s="82"/>
    </row>
    <row r="45" spans="3:7" ht="15" customHeight="1" x14ac:dyDescent="0.4">
      <c r="C45" s="126"/>
      <c r="D45" s="127"/>
      <c r="E45" s="82"/>
      <c r="F45" s="82"/>
      <c r="G45" s="82"/>
    </row>
    <row r="46" spans="3:7" ht="15" customHeight="1" x14ac:dyDescent="0.4">
      <c r="C46" s="126"/>
      <c r="D46" s="127"/>
      <c r="E46" s="82"/>
      <c r="F46" s="82"/>
      <c r="G46" s="82"/>
    </row>
    <row r="47" spans="3:7" ht="15" customHeight="1" x14ac:dyDescent="0.4">
      <c r="C47" s="126"/>
      <c r="D47" s="127"/>
      <c r="E47" s="82"/>
      <c r="F47" s="82"/>
      <c r="G47" s="82"/>
    </row>
    <row r="48" spans="3:7" ht="15" customHeight="1" x14ac:dyDescent="0.4">
      <c r="C48" s="126"/>
      <c r="D48" s="127"/>
      <c r="E48" s="82"/>
      <c r="F48" s="82"/>
      <c r="G48" s="82"/>
    </row>
    <row r="49" spans="3:7" ht="15" customHeight="1" x14ac:dyDescent="0.4">
      <c r="C49" s="126"/>
      <c r="D49" s="127"/>
      <c r="E49" s="82"/>
      <c r="F49" s="82"/>
      <c r="G49" s="82"/>
    </row>
    <row r="50" spans="3:7" ht="15" customHeight="1" x14ac:dyDescent="0.4">
      <c r="C50" s="126"/>
      <c r="D50" s="127"/>
      <c r="E50" s="82"/>
      <c r="F50" s="82"/>
      <c r="G50" s="82"/>
    </row>
    <row r="51" spans="3:7" ht="15" customHeight="1" x14ac:dyDescent="0.4">
      <c r="C51" s="126"/>
      <c r="D51" s="127"/>
      <c r="E51" s="82"/>
      <c r="F51" s="82"/>
      <c r="G51" s="82"/>
    </row>
    <row r="52" spans="3:7" ht="15" customHeight="1" x14ac:dyDescent="0.4">
      <c r="C52" s="126"/>
      <c r="D52" s="127"/>
      <c r="E52" s="82"/>
      <c r="F52" s="82"/>
      <c r="G52" s="82"/>
    </row>
    <row r="53" spans="3:7" ht="15" customHeight="1" x14ac:dyDescent="0.4">
      <c r="C53" s="126"/>
      <c r="D53" s="127"/>
      <c r="E53" s="82"/>
      <c r="F53" s="82"/>
      <c r="G53" s="82"/>
    </row>
    <row r="54" spans="3:7" ht="15" customHeight="1" x14ac:dyDescent="0.4">
      <c r="C54" s="126"/>
      <c r="D54" s="127"/>
      <c r="E54" s="82"/>
      <c r="F54" s="82"/>
      <c r="G54" s="82"/>
    </row>
    <row r="55" spans="3:7" ht="15" customHeight="1" x14ac:dyDescent="0.4">
      <c r="C55" s="126"/>
      <c r="D55" s="127"/>
      <c r="E55" s="82"/>
      <c r="F55" s="82"/>
      <c r="G55" s="82"/>
    </row>
    <row r="56" spans="3:7" ht="15" customHeight="1" x14ac:dyDescent="0.4">
      <c r="C56" s="126"/>
      <c r="D56" s="127"/>
      <c r="E56" s="82"/>
      <c r="F56" s="82"/>
      <c r="G56" s="82"/>
    </row>
    <row r="57" spans="3:7" ht="15" customHeight="1" x14ac:dyDescent="0.4">
      <c r="C57" s="126"/>
      <c r="D57" s="127"/>
      <c r="E57" s="82"/>
      <c r="F57" s="82"/>
      <c r="G57" s="82"/>
    </row>
    <row r="58" spans="3:7" ht="15" customHeight="1" x14ac:dyDescent="0.4">
      <c r="C58" s="126"/>
      <c r="D58" s="127"/>
      <c r="E58" s="82"/>
      <c r="F58" s="82"/>
      <c r="G58" s="82"/>
    </row>
    <row r="59" spans="3:7" ht="15" customHeight="1" x14ac:dyDescent="0.4">
      <c r="C59" s="126"/>
      <c r="D59" s="127"/>
      <c r="E59" s="82"/>
      <c r="F59" s="82"/>
      <c r="G59" s="82"/>
    </row>
    <row r="60" spans="3:7" ht="15" customHeight="1" x14ac:dyDescent="0.4">
      <c r="C60" s="126"/>
      <c r="D60" s="127"/>
      <c r="E60" s="82"/>
      <c r="F60" s="82"/>
      <c r="G60" s="82"/>
    </row>
    <row r="61" spans="3:7" ht="15" customHeight="1" x14ac:dyDescent="0.4">
      <c r="C61" s="126"/>
      <c r="D61" s="127"/>
      <c r="E61" s="82"/>
      <c r="F61" s="82"/>
      <c r="G61" s="82"/>
    </row>
    <row r="62" spans="3:7" ht="15" customHeight="1" x14ac:dyDescent="0.4">
      <c r="C62" s="126"/>
      <c r="D62" s="127"/>
      <c r="E62" s="82"/>
      <c r="F62" s="82"/>
      <c r="G62" s="82"/>
    </row>
    <row r="63" spans="3:7" ht="15" customHeight="1" x14ac:dyDescent="0.4">
      <c r="C63" s="126"/>
      <c r="D63" s="127"/>
      <c r="E63" s="82"/>
      <c r="F63" s="82"/>
      <c r="G63" s="82"/>
    </row>
    <row r="64" spans="3:7" ht="15" customHeight="1" x14ac:dyDescent="0.4">
      <c r="C64" s="126"/>
      <c r="D64" s="127"/>
      <c r="E64" s="82"/>
      <c r="F64" s="82"/>
      <c r="G64" s="82"/>
    </row>
    <row r="65" spans="3:7" ht="15" customHeight="1" x14ac:dyDescent="0.4">
      <c r="C65" s="126"/>
      <c r="D65" s="127"/>
      <c r="E65" s="82"/>
      <c r="F65" s="82"/>
      <c r="G65" s="82"/>
    </row>
    <row r="66" spans="3:7" ht="15" customHeight="1" x14ac:dyDescent="0.4">
      <c r="C66" s="126"/>
      <c r="D66" s="127"/>
      <c r="E66" s="82"/>
      <c r="F66" s="82"/>
      <c r="G66" s="82"/>
    </row>
    <row r="67" spans="3:7" ht="15" customHeight="1" x14ac:dyDescent="0.4">
      <c r="C67" s="126"/>
      <c r="D67" s="127"/>
      <c r="E67" s="82"/>
      <c r="F67" s="82"/>
      <c r="G67" s="82"/>
    </row>
    <row r="68" spans="3:7" ht="15" customHeight="1" x14ac:dyDescent="0.4">
      <c r="C68" s="126"/>
      <c r="D68" s="127"/>
      <c r="E68" s="82"/>
      <c r="F68" s="82"/>
      <c r="G68" s="82"/>
    </row>
    <row r="69" spans="3:7" ht="15" customHeight="1" x14ac:dyDescent="0.4">
      <c r="C69" s="126"/>
      <c r="D69" s="127"/>
      <c r="E69" s="82"/>
      <c r="F69" s="82"/>
      <c r="G69" s="82"/>
    </row>
    <row r="70" spans="3:7" ht="15" customHeight="1" x14ac:dyDescent="0.4">
      <c r="C70" s="126"/>
      <c r="D70" s="127"/>
      <c r="E70" s="82"/>
      <c r="F70" s="82"/>
      <c r="G70" s="82"/>
    </row>
    <row r="71" spans="3:7" ht="15" customHeight="1" x14ac:dyDescent="0.4">
      <c r="C71" s="126"/>
      <c r="D71" s="127"/>
      <c r="E71" s="82"/>
      <c r="F71" s="82"/>
      <c r="G71" s="82"/>
    </row>
    <row r="72" spans="3:7" ht="15" customHeight="1" x14ac:dyDescent="0.4">
      <c r="C72" s="126"/>
      <c r="D72" s="127"/>
      <c r="E72" s="82"/>
      <c r="F72" s="82"/>
      <c r="G72" s="82"/>
    </row>
    <row r="73" spans="3:7" ht="15" customHeight="1" x14ac:dyDescent="0.4">
      <c r="C73" s="126"/>
      <c r="D73" s="127"/>
      <c r="E73" s="82"/>
      <c r="F73" s="82"/>
      <c r="G73" s="82"/>
    </row>
    <row r="74" spans="3:7" ht="15" customHeight="1" x14ac:dyDescent="0.4">
      <c r="C74" s="126"/>
      <c r="D74" s="127"/>
      <c r="E74" s="82"/>
      <c r="F74" s="82"/>
      <c r="G74" s="82"/>
    </row>
    <row r="75" spans="3:7" ht="15" customHeight="1" x14ac:dyDescent="0.4">
      <c r="C75" s="126"/>
      <c r="D75" s="127"/>
      <c r="E75" s="82"/>
      <c r="F75" s="82"/>
      <c r="G75" s="82"/>
    </row>
    <row r="76" spans="3:7" ht="15" customHeight="1" x14ac:dyDescent="0.4">
      <c r="C76" s="126"/>
      <c r="D76" s="127"/>
      <c r="E76" s="82"/>
      <c r="F76" s="82"/>
      <c r="G76" s="82"/>
    </row>
    <row r="77" spans="3:7" ht="15" customHeight="1" x14ac:dyDescent="0.4">
      <c r="C77" s="126"/>
      <c r="D77" s="127"/>
      <c r="E77" s="82"/>
      <c r="F77" s="82"/>
      <c r="G77" s="82"/>
    </row>
    <row r="78" spans="3:7" ht="15" customHeight="1" x14ac:dyDescent="0.4">
      <c r="C78" s="126"/>
      <c r="D78" s="127"/>
      <c r="E78" s="82"/>
      <c r="F78" s="82"/>
      <c r="G78" s="82"/>
    </row>
    <row r="79" spans="3:7" ht="15" customHeight="1" x14ac:dyDescent="0.4">
      <c r="C79" s="126"/>
      <c r="D79" s="127"/>
      <c r="E79" s="82"/>
      <c r="F79" s="82"/>
      <c r="G79" s="82"/>
    </row>
    <row r="80" spans="3:7" ht="15" customHeight="1" x14ac:dyDescent="0.4">
      <c r="C80" s="126"/>
      <c r="D80" s="127"/>
      <c r="E80" s="82"/>
      <c r="F80" s="82"/>
      <c r="G80" s="82"/>
    </row>
    <row r="81" spans="3:7" ht="15" customHeight="1" x14ac:dyDescent="0.4">
      <c r="C81" s="126"/>
      <c r="D81" s="127"/>
      <c r="E81" s="82"/>
      <c r="F81" s="82"/>
      <c r="G81" s="82"/>
    </row>
    <row r="82" spans="3:7" ht="15" customHeight="1" x14ac:dyDescent="0.4">
      <c r="C82" s="126"/>
      <c r="D82" s="127"/>
      <c r="E82" s="82"/>
      <c r="F82" s="82"/>
      <c r="G82" s="82"/>
    </row>
    <row r="83" spans="3:7" ht="15" customHeight="1" x14ac:dyDescent="0.4">
      <c r="C83" s="126"/>
      <c r="D83" s="127"/>
      <c r="E83" s="82"/>
      <c r="F83" s="82"/>
      <c r="G83" s="82"/>
    </row>
    <row r="84" spans="3:7" ht="15" customHeight="1" x14ac:dyDescent="0.4">
      <c r="C84" s="126"/>
      <c r="D84" s="127"/>
      <c r="E84" s="82"/>
      <c r="F84" s="82"/>
      <c r="G84" s="82"/>
    </row>
    <row r="85" spans="3:7" ht="15" customHeight="1" x14ac:dyDescent="0.4">
      <c r="C85" s="126"/>
      <c r="D85" s="127"/>
      <c r="E85" s="82"/>
      <c r="F85" s="82"/>
      <c r="G85" s="8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T87"/>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23.81640625" style="18" customWidth="1"/>
    <col min="5" max="10" width="20.81640625" style="18" customWidth="1"/>
    <col min="11" max="16384" width="9.45312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Índice!B53</f>
        <v>2. Sistema bancário</v>
      </c>
      <c r="C9" s="57"/>
      <c r="D9" s="58"/>
      <c r="E9" s="53"/>
      <c r="F9" s="53"/>
      <c r="G9" s="53"/>
    </row>
    <row r="10" spans="1:10" ht="15" customHeight="1" x14ac:dyDescent="0.35">
      <c r="A10" s="53"/>
      <c r="B10" s="76" t="str">
        <f>Contents!B53</f>
        <v>2. Banking system</v>
      </c>
      <c r="C10" s="57"/>
      <c r="D10" s="58"/>
      <c r="E10" s="53"/>
      <c r="F10" s="53"/>
      <c r="G10" s="53"/>
    </row>
    <row r="11" spans="1:10" ht="8.15" customHeight="1" x14ac:dyDescent="0.35">
      <c r="A11" s="49"/>
      <c r="B11" s="60"/>
      <c r="C11" s="61"/>
      <c r="D11" s="56"/>
      <c r="E11" s="49"/>
      <c r="F11" s="49"/>
      <c r="G11" s="49"/>
    </row>
    <row r="12" spans="1:10" ht="15" customHeight="1" x14ac:dyDescent="0.35">
      <c r="A12" s="51"/>
      <c r="B12" s="74" t="s">
        <v>656</v>
      </c>
      <c r="C12" s="62"/>
      <c r="D12" s="63"/>
      <c r="E12" s="51"/>
      <c r="F12" s="51"/>
      <c r="G12" s="51"/>
    </row>
    <row r="13" spans="1:10" ht="15" customHeight="1" x14ac:dyDescent="0.35">
      <c r="A13" s="51"/>
      <c r="B13" s="77" t="s">
        <v>1534</v>
      </c>
      <c r="C13" s="122"/>
      <c r="D13" s="123"/>
      <c r="E13" s="124"/>
      <c r="F13" s="124"/>
      <c r="G13" s="124"/>
    </row>
    <row r="14" spans="1:10" ht="8.15" customHeight="1" x14ac:dyDescent="0.35">
      <c r="A14" s="51"/>
      <c r="B14" s="51"/>
      <c r="C14" s="51"/>
      <c r="D14" s="51"/>
      <c r="E14" s="51"/>
      <c r="F14" s="51"/>
      <c r="G14" s="51"/>
    </row>
    <row r="15" spans="1:10" ht="14.5" x14ac:dyDescent="0.35">
      <c r="A15" s="51"/>
      <c r="B15" s="51"/>
      <c r="C15" s="70"/>
      <c r="D15" s="70" t="s">
        <v>2</v>
      </c>
      <c r="E15" s="71" t="s">
        <v>544</v>
      </c>
      <c r="F15" s="71" t="s">
        <v>544</v>
      </c>
      <c r="G15" s="71" t="s">
        <v>544</v>
      </c>
      <c r="H15" s="71" t="s">
        <v>544</v>
      </c>
      <c r="I15" s="71" t="s">
        <v>544</v>
      </c>
      <c r="J15" s="71" t="s">
        <v>544</v>
      </c>
    </row>
    <row r="16" spans="1:10" ht="14.5" x14ac:dyDescent="0.35">
      <c r="A16" s="51"/>
      <c r="B16" s="51"/>
      <c r="C16" s="125"/>
      <c r="D16" s="125" t="s">
        <v>131</v>
      </c>
      <c r="E16" s="69" t="s">
        <v>545</v>
      </c>
      <c r="F16" s="69" t="s">
        <v>545</v>
      </c>
      <c r="G16" s="69" t="s">
        <v>545</v>
      </c>
      <c r="H16" s="69" t="s">
        <v>545</v>
      </c>
      <c r="I16" s="69" t="s">
        <v>545</v>
      </c>
      <c r="J16" s="69" t="s">
        <v>545</v>
      </c>
    </row>
    <row r="17" spans="1:20" ht="8.15" customHeight="1" x14ac:dyDescent="0.35">
      <c r="A17" s="55"/>
      <c r="B17" s="55"/>
      <c r="C17" s="45"/>
      <c r="D17" s="45"/>
      <c r="E17" s="45"/>
      <c r="F17" s="45"/>
      <c r="G17" s="45"/>
      <c r="H17" s="45"/>
      <c r="I17" s="45"/>
      <c r="J17" s="45"/>
    </row>
    <row r="18" spans="1:20" ht="17.25" customHeight="1" x14ac:dyDescent="0.35">
      <c r="A18" s="55"/>
      <c r="B18" s="55"/>
      <c r="C18" s="45"/>
      <c r="D18" s="45"/>
      <c r="E18" s="231" t="s">
        <v>594</v>
      </c>
      <c r="F18" s="231"/>
      <c r="G18" s="231"/>
      <c r="H18" s="231" t="s">
        <v>595</v>
      </c>
      <c r="I18" s="231"/>
      <c r="J18" s="231"/>
    </row>
    <row r="19" spans="1:20" ht="65" x14ac:dyDescent="0.4">
      <c r="A19" s="50"/>
      <c r="B19" s="50"/>
      <c r="C19" s="143"/>
      <c r="D19" s="133" t="s">
        <v>756</v>
      </c>
      <c r="E19" s="143" t="s">
        <v>762</v>
      </c>
      <c r="F19" s="143" t="s">
        <v>1531</v>
      </c>
      <c r="G19" s="143" t="s">
        <v>1532</v>
      </c>
      <c r="H19" s="143" t="s">
        <v>762</v>
      </c>
      <c r="I19" s="143" t="s">
        <v>1531</v>
      </c>
      <c r="J19" s="143" t="s">
        <v>1532</v>
      </c>
    </row>
    <row r="20" spans="1:20" ht="26" x14ac:dyDescent="0.35">
      <c r="A20" s="51"/>
      <c r="B20" s="51"/>
      <c r="C20" s="72" t="s">
        <v>596</v>
      </c>
      <c r="D20" s="133" t="s">
        <v>1533</v>
      </c>
      <c r="E20" s="97"/>
      <c r="F20" s="97"/>
      <c r="G20" s="97"/>
      <c r="H20" s="97"/>
      <c r="I20" s="97"/>
      <c r="J20" s="97"/>
    </row>
    <row r="21" spans="1:20" ht="30" customHeight="1" x14ac:dyDescent="0.35">
      <c r="A21" s="51"/>
      <c r="B21" s="51"/>
      <c r="C21" s="72" t="s">
        <v>597</v>
      </c>
      <c r="D21" s="144" t="s">
        <v>598</v>
      </c>
      <c r="E21" s="82">
        <v>9.3908885252539243</v>
      </c>
      <c r="F21" s="82">
        <v>5.7834126781928292</v>
      </c>
      <c r="G21" s="82">
        <v>5.1852790513326097</v>
      </c>
      <c r="H21" s="82">
        <v>6.96062605910224</v>
      </c>
      <c r="I21" s="82">
        <v>5.9290610803379762</v>
      </c>
      <c r="J21" s="82">
        <v>4.5796968818027448</v>
      </c>
      <c r="O21" s="82"/>
      <c r="P21" s="82"/>
      <c r="Q21" s="82"/>
      <c r="S21" s="82"/>
      <c r="T21" s="82"/>
    </row>
    <row r="22" spans="1:20" ht="12.75" customHeight="1" x14ac:dyDescent="0.35">
      <c r="A22" s="51"/>
      <c r="B22" s="51"/>
      <c r="C22" s="72" t="s">
        <v>599</v>
      </c>
      <c r="D22" s="135" t="s">
        <v>600</v>
      </c>
      <c r="E22" s="82">
        <v>5.3857844001653064</v>
      </c>
      <c r="F22" s="82">
        <v>4.0602157831034509</v>
      </c>
      <c r="G22" s="82">
        <v>4.7035380243022722</v>
      </c>
      <c r="H22" s="82">
        <v>2.489586069236176</v>
      </c>
      <c r="I22" s="82">
        <v>4.345575100750402</v>
      </c>
      <c r="J22" s="82">
        <v>4.1578646835692572</v>
      </c>
      <c r="O22" s="82"/>
      <c r="P22" s="82"/>
      <c r="Q22" s="82"/>
      <c r="S22" s="82"/>
      <c r="T22" s="82"/>
    </row>
    <row r="23" spans="1:20" ht="17.25" customHeight="1" x14ac:dyDescent="0.35">
      <c r="A23" s="51"/>
      <c r="B23" s="51"/>
      <c r="C23" s="72" t="s">
        <v>601</v>
      </c>
      <c r="D23" s="137" t="s">
        <v>602</v>
      </c>
      <c r="E23" s="82">
        <v>4.3427376781756797</v>
      </c>
      <c r="F23" s="82">
        <v>7.0413634240458167</v>
      </c>
      <c r="G23" s="82">
        <v>3.4860761214422089</v>
      </c>
      <c r="H23" s="82">
        <v>3.2471091974073163</v>
      </c>
      <c r="I23" s="82">
        <v>6.1634104338772264</v>
      </c>
      <c r="J23" s="82">
        <v>2.7856628596994719</v>
      </c>
      <c r="O23" s="82"/>
      <c r="P23" s="82"/>
      <c r="Q23" s="82"/>
      <c r="S23" s="82"/>
      <c r="T23" s="82"/>
    </row>
    <row r="24" spans="1:20" ht="15" customHeight="1" x14ac:dyDescent="0.35">
      <c r="A24" s="51"/>
      <c r="B24" s="51"/>
      <c r="C24" s="72" t="s">
        <v>603</v>
      </c>
      <c r="D24" s="137" t="s">
        <v>604</v>
      </c>
      <c r="E24" s="82">
        <v>4.9758209465146415</v>
      </c>
      <c r="F24" s="82">
        <v>7.7295031967327361</v>
      </c>
      <c r="G24" s="82">
        <v>8.1257225081036886</v>
      </c>
      <c r="H24" s="82">
        <v>4.1285161866523801</v>
      </c>
      <c r="I24" s="82">
        <v>13.065488859451154</v>
      </c>
      <c r="J24" s="82">
        <v>8.0576318654789851</v>
      </c>
      <c r="O24" s="82"/>
      <c r="P24" s="82"/>
      <c r="Q24" s="82"/>
      <c r="S24" s="82"/>
      <c r="T24" s="82"/>
    </row>
    <row r="25" spans="1:20" ht="15" customHeight="1" x14ac:dyDescent="0.35">
      <c r="A25" s="51"/>
      <c r="B25" s="51"/>
      <c r="C25" s="72" t="s">
        <v>605</v>
      </c>
      <c r="D25" s="145" t="s">
        <v>606</v>
      </c>
      <c r="E25" s="82">
        <v>1.8328233256109412</v>
      </c>
      <c r="F25" s="82">
        <v>7.9305187484216626</v>
      </c>
      <c r="G25" s="82">
        <v>6.4333432894485902</v>
      </c>
      <c r="H25" s="82">
        <v>2.2532365827439294</v>
      </c>
      <c r="I25" s="82">
        <v>14.474178409924972</v>
      </c>
      <c r="J25" s="82">
        <v>7.5679814059907198</v>
      </c>
      <c r="O25" s="82"/>
      <c r="P25" s="82"/>
      <c r="Q25" s="82"/>
      <c r="S25" s="82"/>
      <c r="T25" s="82"/>
    </row>
    <row r="26" spans="1:20" ht="15" customHeight="1" x14ac:dyDescent="0.35">
      <c r="A26" s="51"/>
      <c r="B26" s="51"/>
      <c r="C26" s="72" t="s">
        <v>607</v>
      </c>
      <c r="D26" s="145" t="s">
        <v>608</v>
      </c>
      <c r="E26" s="82">
        <v>5.7426942872816422</v>
      </c>
      <c r="F26" s="82">
        <v>3.8438418128710765</v>
      </c>
      <c r="G26" s="82">
        <v>4.0064361990009374</v>
      </c>
      <c r="H26" s="82">
        <v>4.5574427375712023</v>
      </c>
      <c r="I26" s="82">
        <v>2.6989643150319194</v>
      </c>
      <c r="J26" s="82">
        <v>2.5379672713719161</v>
      </c>
      <c r="O26" s="82"/>
      <c r="P26" s="82"/>
      <c r="Q26" s="82"/>
      <c r="S26" s="82"/>
      <c r="T26" s="82"/>
    </row>
    <row r="27" spans="1:20" ht="15" customHeight="1" x14ac:dyDescent="0.35">
      <c r="A27" s="51"/>
      <c r="B27" s="51"/>
      <c r="C27" s="146"/>
      <c r="D27" s="145"/>
      <c r="E27" s="82"/>
      <c r="F27" s="82"/>
      <c r="G27" s="82"/>
      <c r="H27" s="82"/>
      <c r="I27" s="82"/>
      <c r="J27" s="82"/>
      <c r="O27" s="82"/>
      <c r="P27" s="82"/>
      <c r="Q27" s="82"/>
      <c r="S27" s="82"/>
      <c r="T27" s="82"/>
    </row>
    <row r="28" spans="1:20" ht="38.25" customHeight="1" x14ac:dyDescent="0.35">
      <c r="A28" s="51"/>
      <c r="B28" s="51"/>
      <c r="C28" s="136"/>
      <c r="D28" s="137"/>
      <c r="E28" s="82"/>
      <c r="F28" s="82"/>
      <c r="G28" s="82"/>
      <c r="H28" s="82"/>
      <c r="I28" s="82"/>
      <c r="J28" s="82"/>
      <c r="O28" s="82"/>
      <c r="P28" s="82"/>
      <c r="Q28" s="82"/>
      <c r="S28" s="82"/>
      <c r="T28" s="82"/>
    </row>
    <row r="29" spans="1:20" ht="15" customHeight="1" x14ac:dyDescent="0.35">
      <c r="A29" s="49"/>
      <c r="B29" s="49"/>
      <c r="C29" s="134"/>
      <c r="D29" s="147"/>
      <c r="E29" s="82"/>
      <c r="F29" s="82"/>
      <c r="G29" s="82"/>
      <c r="H29" s="82"/>
      <c r="I29" s="82"/>
      <c r="J29" s="82"/>
      <c r="O29" s="82"/>
      <c r="P29" s="82"/>
      <c r="Q29" s="82"/>
      <c r="S29" s="82"/>
      <c r="T29" s="82"/>
    </row>
    <row r="30" spans="1:20" ht="15" customHeight="1" x14ac:dyDescent="0.35">
      <c r="A30" s="49"/>
      <c r="B30" s="49"/>
      <c r="C30" s="134"/>
      <c r="D30" s="135"/>
      <c r="E30" s="82"/>
      <c r="F30" s="82"/>
      <c r="G30" s="82"/>
      <c r="H30" s="82"/>
      <c r="I30" s="82"/>
      <c r="J30" s="82"/>
      <c r="O30" s="82"/>
      <c r="P30" s="82"/>
      <c r="Q30" s="82"/>
      <c r="S30" s="82"/>
      <c r="T30" s="82"/>
    </row>
    <row r="31" spans="1:20" ht="15" customHeight="1" x14ac:dyDescent="0.4">
      <c r="C31" s="126"/>
      <c r="D31" s="148"/>
      <c r="E31" s="82"/>
      <c r="F31" s="82"/>
      <c r="G31" s="82"/>
      <c r="H31" s="82"/>
      <c r="I31" s="82"/>
      <c r="J31" s="82"/>
    </row>
    <row r="32" spans="1:20" ht="15" customHeight="1" x14ac:dyDescent="0.4">
      <c r="C32" s="126"/>
      <c r="D32" s="127"/>
      <c r="E32" s="82"/>
      <c r="F32" s="82"/>
      <c r="G32" s="82"/>
    </row>
    <row r="33" spans="3:7" ht="15" customHeight="1" x14ac:dyDescent="0.4">
      <c r="C33" s="126"/>
      <c r="D33" s="127"/>
      <c r="E33" s="82"/>
      <c r="F33" s="82"/>
      <c r="G33" s="82"/>
    </row>
    <row r="34" spans="3:7" ht="15" customHeight="1" x14ac:dyDescent="0.4">
      <c r="C34" s="126"/>
      <c r="D34" s="127"/>
      <c r="E34" s="82"/>
      <c r="F34" s="82"/>
      <c r="G34" s="82"/>
    </row>
    <row r="35" spans="3:7" ht="15" customHeight="1" x14ac:dyDescent="0.4">
      <c r="C35" s="126"/>
      <c r="D35" s="127"/>
      <c r="E35" s="82"/>
      <c r="F35" s="82"/>
      <c r="G35" s="82"/>
    </row>
    <row r="36" spans="3:7" ht="15" customHeight="1" x14ac:dyDescent="0.4">
      <c r="C36" s="126"/>
      <c r="D36" s="127"/>
      <c r="E36" s="82"/>
      <c r="F36" s="82"/>
      <c r="G36" s="82"/>
    </row>
    <row r="37" spans="3:7" ht="15" customHeight="1" x14ac:dyDescent="0.4">
      <c r="C37" s="126"/>
      <c r="D37" s="127"/>
      <c r="E37" s="82"/>
      <c r="F37" s="82"/>
      <c r="G37" s="82"/>
    </row>
    <row r="38" spans="3:7" ht="15" customHeight="1" x14ac:dyDescent="0.4">
      <c r="C38" s="126"/>
      <c r="D38" s="127"/>
      <c r="E38" s="82"/>
      <c r="F38" s="82"/>
      <c r="G38" s="82"/>
    </row>
    <row r="39" spans="3:7" ht="15" customHeight="1" x14ac:dyDescent="0.4">
      <c r="C39" s="126"/>
      <c r="D39" s="127"/>
      <c r="E39" s="82"/>
      <c r="F39" s="82"/>
      <c r="G39" s="82"/>
    </row>
    <row r="40" spans="3:7" ht="15" customHeight="1" x14ac:dyDescent="0.4">
      <c r="C40" s="126"/>
      <c r="D40" s="127"/>
      <c r="E40" s="82"/>
      <c r="F40" s="82"/>
      <c r="G40" s="82"/>
    </row>
    <row r="41" spans="3:7" ht="15" customHeight="1" x14ac:dyDescent="0.4">
      <c r="C41" s="126"/>
      <c r="D41" s="127"/>
      <c r="E41" s="82"/>
      <c r="F41" s="82"/>
      <c r="G41" s="82"/>
    </row>
    <row r="42" spans="3:7" ht="15" customHeight="1" x14ac:dyDescent="0.4">
      <c r="C42" s="126"/>
      <c r="D42" s="127"/>
      <c r="E42" s="82"/>
      <c r="F42" s="82"/>
      <c r="G42" s="82"/>
    </row>
    <row r="43" spans="3:7" ht="15" customHeight="1" x14ac:dyDescent="0.4">
      <c r="C43" s="126"/>
      <c r="D43" s="127"/>
      <c r="E43" s="82"/>
      <c r="F43" s="82"/>
      <c r="G43" s="82"/>
    </row>
    <row r="44" spans="3:7" ht="15" customHeight="1" x14ac:dyDescent="0.4">
      <c r="C44" s="126"/>
      <c r="D44" s="127"/>
      <c r="E44" s="82"/>
      <c r="F44" s="82"/>
      <c r="G44" s="82"/>
    </row>
    <row r="45" spans="3:7" ht="15" customHeight="1" x14ac:dyDescent="0.4">
      <c r="C45" s="126"/>
      <c r="D45" s="127"/>
      <c r="E45" s="82"/>
      <c r="F45" s="82"/>
      <c r="G45" s="82"/>
    </row>
    <row r="46" spans="3:7" ht="15" customHeight="1" x14ac:dyDescent="0.4">
      <c r="C46" s="126"/>
      <c r="D46" s="127"/>
      <c r="E46" s="82"/>
      <c r="F46" s="82"/>
      <c r="G46" s="82"/>
    </row>
    <row r="47" spans="3:7" ht="15" customHeight="1" x14ac:dyDescent="0.4">
      <c r="C47" s="126"/>
      <c r="D47" s="127"/>
      <c r="E47" s="82"/>
      <c r="F47" s="82"/>
      <c r="G47" s="82"/>
    </row>
    <row r="48" spans="3:7" ht="15" customHeight="1" x14ac:dyDescent="0.4">
      <c r="C48" s="126"/>
      <c r="D48" s="127"/>
      <c r="E48" s="82"/>
      <c r="F48" s="82"/>
      <c r="G48" s="82"/>
    </row>
    <row r="49" spans="3:7" ht="15" customHeight="1" x14ac:dyDescent="0.4">
      <c r="C49" s="126"/>
      <c r="D49" s="127"/>
      <c r="E49" s="82"/>
      <c r="F49" s="82"/>
      <c r="G49" s="82"/>
    </row>
    <row r="50" spans="3:7" ht="15" customHeight="1" x14ac:dyDescent="0.4">
      <c r="C50" s="126"/>
      <c r="D50" s="127"/>
      <c r="E50" s="82"/>
      <c r="F50" s="82"/>
      <c r="G50" s="82"/>
    </row>
    <row r="51" spans="3:7" ht="15" customHeight="1" x14ac:dyDescent="0.4">
      <c r="C51" s="126"/>
      <c r="D51" s="127"/>
      <c r="E51" s="82"/>
      <c r="F51" s="82"/>
      <c r="G51" s="82"/>
    </row>
    <row r="52" spans="3:7" ht="15" customHeight="1" x14ac:dyDescent="0.4">
      <c r="C52" s="126"/>
      <c r="D52" s="127"/>
      <c r="E52" s="82"/>
      <c r="F52" s="82"/>
      <c r="G52" s="82"/>
    </row>
    <row r="53" spans="3:7" ht="15" customHeight="1" x14ac:dyDescent="0.4">
      <c r="C53" s="126"/>
      <c r="D53" s="127"/>
      <c r="E53" s="82"/>
      <c r="F53" s="82"/>
      <c r="G53" s="82"/>
    </row>
    <row r="54" spans="3:7" ht="15" customHeight="1" x14ac:dyDescent="0.4">
      <c r="C54" s="126"/>
      <c r="D54" s="127"/>
      <c r="E54" s="82"/>
      <c r="F54" s="82"/>
      <c r="G54" s="82"/>
    </row>
    <row r="55" spans="3:7" ht="15" customHeight="1" x14ac:dyDescent="0.4">
      <c r="C55" s="126"/>
      <c r="D55" s="127"/>
      <c r="E55" s="82"/>
      <c r="F55" s="82"/>
      <c r="G55" s="82"/>
    </row>
    <row r="56" spans="3:7" ht="15" customHeight="1" x14ac:dyDescent="0.4">
      <c r="C56" s="126"/>
      <c r="D56" s="127"/>
      <c r="E56" s="82"/>
      <c r="F56" s="82"/>
      <c r="G56" s="82"/>
    </row>
    <row r="57" spans="3:7" ht="15" customHeight="1" x14ac:dyDescent="0.4">
      <c r="C57" s="126"/>
      <c r="D57" s="127"/>
      <c r="E57" s="82"/>
      <c r="F57" s="82"/>
      <c r="G57" s="82"/>
    </row>
    <row r="58" spans="3:7" ht="15" customHeight="1" x14ac:dyDescent="0.4">
      <c r="C58" s="126"/>
      <c r="D58" s="127"/>
      <c r="E58" s="82"/>
      <c r="F58" s="82"/>
      <c r="G58" s="82"/>
    </row>
    <row r="59" spans="3:7" ht="15" customHeight="1" x14ac:dyDescent="0.4">
      <c r="C59" s="126"/>
      <c r="D59" s="127"/>
      <c r="E59" s="82"/>
      <c r="F59" s="82"/>
      <c r="G59" s="82"/>
    </row>
    <row r="60" spans="3:7" ht="15" customHeight="1" x14ac:dyDescent="0.4">
      <c r="C60" s="126"/>
      <c r="D60" s="127"/>
      <c r="E60" s="82"/>
      <c r="F60" s="82"/>
      <c r="G60" s="82"/>
    </row>
    <row r="61" spans="3:7" ht="15" customHeight="1" x14ac:dyDescent="0.4">
      <c r="C61" s="126"/>
      <c r="D61" s="127"/>
      <c r="E61" s="82"/>
      <c r="F61" s="82"/>
      <c r="G61" s="82"/>
    </row>
    <row r="62" spans="3:7" ht="15" customHeight="1" x14ac:dyDescent="0.4">
      <c r="C62" s="126"/>
      <c r="D62" s="127"/>
      <c r="E62" s="82"/>
      <c r="F62" s="82"/>
      <c r="G62" s="82"/>
    </row>
    <row r="63" spans="3:7" ht="15" customHeight="1" x14ac:dyDescent="0.4">
      <c r="C63" s="126"/>
      <c r="D63" s="127"/>
      <c r="E63" s="82"/>
      <c r="F63" s="82"/>
      <c r="G63" s="82"/>
    </row>
    <row r="64" spans="3:7" ht="15" customHeight="1" x14ac:dyDescent="0.4">
      <c r="C64" s="126"/>
      <c r="D64" s="127"/>
      <c r="E64" s="82"/>
      <c r="F64" s="82"/>
      <c r="G64" s="82"/>
    </row>
    <row r="65" spans="3:7" ht="15" customHeight="1" x14ac:dyDescent="0.4">
      <c r="C65" s="126"/>
      <c r="D65" s="127"/>
      <c r="E65" s="82"/>
      <c r="F65" s="82"/>
      <c r="G65" s="82"/>
    </row>
    <row r="66" spans="3:7" ht="15" customHeight="1" x14ac:dyDescent="0.4">
      <c r="C66" s="126"/>
      <c r="D66" s="127"/>
      <c r="E66" s="82"/>
      <c r="F66" s="82"/>
      <c r="G66" s="82"/>
    </row>
    <row r="67" spans="3:7" ht="15" customHeight="1" x14ac:dyDescent="0.4">
      <c r="C67" s="126"/>
      <c r="D67" s="127"/>
      <c r="E67" s="82"/>
      <c r="F67" s="82"/>
      <c r="G67" s="82"/>
    </row>
    <row r="68" spans="3:7" ht="15" customHeight="1" x14ac:dyDescent="0.4">
      <c r="C68" s="126"/>
      <c r="D68" s="127"/>
      <c r="E68" s="82"/>
      <c r="F68" s="82"/>
      <c r="G68" s="82"/>
    </row>
    <row r="69" spans="3:7" ht="15" customHeight="1" x14ac:dyDescent="0.4">
      <c r="C69" s="126"/>
      <c r="D69" s="127"/>
      <c r="E69" s="82"/>
      <c r="F69" s="82"/>
      <c r="G69" s="82"/>
    </row>
    <row r="70" spans="3:7" ht="15" customHeight="1" x14ac:dyDescent="0.4">
      <c r="C70" s="126"/>
      <c r="D70" s="127"/>
      <c r="E70" s="82"/>
      <c r="F70" s="82"/>
      <c r="G70" s="82"/>
    </row>
    <row r="71" spans="3:7" ht="15" customHeight="1" x14ac:dyDescent="0.4">
      <c r="C71" s="126"/>
      <c r="D71" s="127"/>
      <c r="E71" s="82"/>
      <c r="F71" s="82"/>
      <c r="G71" s="82"/>
    </row>
    <row r="72" spans="3:7" ht="15" customHeight="1" x14ac:dyDescent="0.4">
      <c r="C72" s="126"/>
      <c r="D72" s="127"/>
      <c r="E72" s="82"/>
      <c r="F72" s="82"/>
      <c r="G72" s="82"/>
    </row>
    <row r="73" spans="3:7" ht="15" customHeight="1" x14ac:dyDescent="0.4">
      <c r="C73" s="126"/>
      <c r="D73" s="127"/>
      <c r="E73" s="82"/>
      <c r="F73" s="82"/>
      <c r="G73" s="82"/>
    </row>
    <row r="74" spans="3:7" ht="15" customHeight="1" x14ac:dyDescent="0.4">
      <c r="C74" s="126"/>
      <c r="D74" s="127"/>
      <c r="E74" s="82"/>
      <c r="F74" s="82"/>
      <c r="G74" s="82"/>
    </row>
    <row r="75" spans="3:7" ht="15" customHeight="1" x14ac:dyDescent="0.4">
      <c r="C75" s="126"/>
      <c r="D75" s="127"/>
      <c r="E75" s="82"/>
      <c r="F75" s="82"/>
      <c r="G75" s="82"/>
    </row>
    <row r="76" spans="3:7" ht="15" customHeight="1" x14ac:dyDescent="0.4">
      <c r="C76" s="126"/>
      <c r="D76" s="127"/>
      <c r="E76" s="82"/>
      <c r="F76" s="82"/>
      <c r="G76" s="82"/>
    </row>
    <row r="77" spans="3:7" ht="15" customHeight="1" x14ac:dyDescent="0.4">
      <c r="C77" s="126"/>
      <c r="D77" s="127"/>
      <c r="E77" s="82"/>
      <c r="F77" s="82"/>
      <c r="G77" s="82"/>
    </row>
    <row r="78" spans="3:7" ht="15" customHeight="1" x14ac:dyDescent="0.4">
      <c r="C78" s="126"/>
      <c r="D78" s="127"/>
      <c r="E78" s="82"/>
      <c r="F78" s="82"/>
      <c r="G78" s="82"/>
    </row>
    <row r="79" spans="3:7" ht="15" customHeight="1" x14ac:dyDescent="0.4">
      <c r="C79" s="126"/>
      <c r="D79" s="127"/>
      <c r="E79" s="82"/>
      <c r="F79" s="82"/>
      <c r="G79" s="82"/>
    </row>
    <row r="80" spans="3:7" ht="15" customHeight="1" x14ac:dyDescent="0.4">
      <c r="C80" s="126"/>
      <c r="D80" s="127"/>
      <c r="E80" s="82"/>
      <c r="F80" s="82"/>
      <c r="G80" s="82"/>
    </row>
    <row r="81" spans="3:7" ht="15" customHeight="1" x14ac:dyDescent="0.4">
      <c r="C81" s="126"/>
      <c r="D81" s="127"/>
      <c r="E81" s="82"/>
      <c r="F81" s="82"/>
      <c r="G81" s="82"/>
    </row>
    <row r="82" spans="3:7" ht="15" customHeight="1" x14ac:dyDescent="0.4">
      <c r="C82" s="126"/>
      <c r="D82" s="127"/>
      <c r="E82" s="82"/>
      <c r="F82" s="82"/>
      <c r="G82" s="82"/>
    </row>
    <row r="83" spans="3:7" ht="15" customHeight="1" x14ac:dyDescent="0.4">
      <c r="C83" s="126"/>
      <c r="D83" s="127"/>
      <c r="E83" s="82"/>
      <c r="F83" s="82"/>
      <c r="G83" s="82"/>
    </row>
    <row r="84" spans="3:7" ht="15" customHeight="1" x14ac:dyDescent="0.4">
      <c r="C84" s="126"/>
      <c r="D84" s="127"/>
      <c r="E84" s="82"/>
      <c r="F84" s="82"/>
      <c r="G84" s="82"/>
    </row>
    <row r="85" spans="3:7" ht="15" customHeight="1" x14ac:dyDescent="0.4">
      <c r="C85" s="126"/>
      <c r="D85" s="127"/>
      <c r="E85" s="82"/>
      <c r="F85" s="82"/>
      <c r="G85" s="82"/>
    </row>
    <row r="86" spans="3:7" ht="15" customHeight="1" x14ac:dyDescent="0.4">
      <c r="C86" s="126"/>
      <c r="D86" s="127"/>
      <c r="E86" s="82"/>
      <c r="F86" s="82"/>
      <c r="G86" s="82"/>
    </row>
    <row r="87" spans="3:7" ht="15" customHeight="1" x14ac:dyDescent="0.4">
      <c r="C87" s="126"/>
      <c r="D87" s="127"/>
      <c r="E87" s="82"/>
      <c r="F87" s="82"/>
      <c r="G87" s="82"/>
    </row>
  </sheetData>
  <mergeCells count="2">
    <mergeCell ref="E18:G18"/>
    <mergeCell ref="H18:J18"/>
  </mergeCells>
  <pageMargins left="0.7" right="0.7" top="0.75" bottom="0.75" header="0.3" footer="0.3"/>
  <pageSetup paperSize="9" orientation="portrait" horizontalDpi="90" verticalDpi="90" r:id="rId1"/>
  <ignoredErrors>
    <ignoredError sqref="B6:B10" unlockedFormula="1"/>
  </ignoredError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31"/>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0" width="20.81640625" style="18" customWidth="1"/>
    <col min="11" max="11" width="30.54296875" style="18" customWidth="1"/>
    <col min="12" max="15" width="20.81640625" style="18" customWidth="1"/>
    <col min="16" max="16384" width="9.453125" style="18"/>
  </cols>
  <sheetData>
    <row r="1" spans="1:15" ht="15" customHeight="1" x14ac:dyDescent="0.35">
      <c r="A1" s="48"/>
      <c r="B1" s="52"/>
      <c r="C1" s="48"/>
      <c r="D1" s="48"/>
      <c r="E1" s="48"/>
      <c r="F1" s="48"/>
      <c r="G1" s="48"/>
    </row>
    <row r="2" spans="1:15" ht="15" customHeight="1" x14ac:dyDescent="0.35">
      <c r="A2" s="48"/>
      <c r="B2" s="48"/>
      <c r="C2" s="48"/>
      <c r="D2" s="48"/>
      <c r="E2" s="48"/>
      <c r="F2" s="48"/>
      <c r="G2" s="48"/>
    </row>
    <row r="3" spans="1:15" ht="8.15" customHeight="1" x14ac:dyDescent="0.35">
      <c r="A3" s="48"/>
      <c r="B3" s="48"/>
      <c r="C3" s="48"/>
      <c r="D3" s="48"/>
      <c r="E3" s="48"/>
      <c r="F3" s="48"/>
      <c r="G3" s="48"/>
    </row>
    <row r="4" spans="1:15" ht="15" customHeight="1" x14ac:dyDescent="0.35">
      <c r="A4" s="48"/>
      <c r="B4" s="80" t="str">
        <f>HYPERLINK("#"&amp;"Índice!B7",Índice!B7)</f>
        <v>Índice</v>
      </c>
      <c r="C4" s="80" t="str">
        <f>HYPERLINK("#"&amp;"Contents!B7",Contents!B7)</f>
        <v>Contents</v>
      </c>
      <c r="D4" s="48"/>
      <c r="E4" s="48"/>
      <c r="F4" s="48"/>
      <c r="G4" s="48"/>
    </row>
    <row r="5" spans="1:15" ht="8.15" customHeight="1" x14ac:dyDescent="0.35">
      <c r="A5" s="49"/>
      <c r="B5" s="49"/>
      <c r="C5" s="56"/>
      <c r="D5" s="56"/>
      <c r="E5" s="49"/>
      <c r="F5" s="49"/>
      <c r="G5" s="49"/>
    </row>
    <row r="6" spans="1:15" ht="15" customHeight="1" x14ac:dyDescent="0.35">
      <c r="A6" s="53"/>
      <c r="B6" s="75" t="str">
        <f>Índice!B5</f>
        <v>Relatório de Estabilidade Financeira - junho 2022</v>
      </c>
      <c r="C6" s="57"/>
      <c r="D6" s="58"/>
      <c r="E6" s="53"/>
      <c r="F6" s="53"/>
      <c r="G6" s="53"/>
    </row>
    <row r="7" spans="1:15" ht="15" customHeight="1" x14ac:dyDescent="0.35">
      <c r="A7" s="53"/>
      <c r="B7" s="76" t="str">
        <f>Contents!B5</f>
        <v>Financial Stability Report - June 2022</v>
      </c>
      <c r="C7" s="57"/>
      <c r="D7" s="58"/>
      <c r="E7" s="53"/>
      <c r="F7" s="53"/>
      <c r="G7" s="53"/>
    </row>
    <row r="8" spans="1:15" ht="8.15" customHeight="1" x14ac:dyDescent="0.35">
      <c r="A8" s="53"/>
      <c r="B8" s="59"/>
      <c r="C8" s="57"/>
      <c r="D8" s="58"/>
      <c r="E8" s="53"/>
      <c r="F8" s="53"/>
      <c r="G8" s="53"/>
    </row>
    <row r="9" spans="1:15" ht="15" customHeight="1" x14ac:dyDescent="0.35">
      <c r="A9" s="53"/>
      <c r="B9" s="75" t="str">
        <f>Índice!B53</f>
        <v>2. Sistema bancário</v>
      </c>
      <c r="C9" s="57"/>
      <c r="D9" s="58"/>
      <c r="E9" s="53"/>
      <c r="F9" s="53"/>
      <c r="G9" s="53"/>
    </row>
    <row r="10" spans="1:15" ht="15" customHeight="1" x14ac:dyDescent="0.35">
      <c r="A10" s="53"/>
      <c r="B10" s="76" t="str">
        <f>Contents!B53</f>
        <v>2. Banking system</v>
      </c>
      <c r="C10" s="57"/>
      <c r="D10" s="58"/>
      <c r="E10" s="53"/>
      <c r="F10" s="53"/>
      <c r="G10" s="53"/>
    </row>
    <row r="11" spans="1:15" ht="8.15" customHeight="1" x14ac:dyDescent="0.35">
      <c r="A11" s="49"/>
      <c r="B11" s="60"/>
      <c r="C11" s="61"/>
      <c r="D11" s="56"/>
      <c r="E11" s="49"/>
      <c r="F11" s="49"/>
      <c r="G11" s="49"/>
    </row>
    <row r="12" spans="1:15" ht="15" customHeight="1" x14ac:dyDescent="0.35">
      <c r="A12" s="51"/>
      <c r="B12" s="74" t="s">
        <v>353</v>
      </c>
      <c r="C12" s="62"/>
      <c r="D12" s="63"/>
      <c r="E12" s="51"/>
      <c r="F12" s="51"/>
      <c r="G12" s="51"/>
    </row>
    <row r="13" spans="1:15" ht="15" customHeight="1" x14ac:dyDescent="0.35">
      <c r="A13" s="51"/>
      <c r="B13" s="77" t="s">
        <v>1554</v>
      </c>
      <c r="C13" s="62"/>
      <c r="D13" s="63"/>
      <c r="E13" s="51"/>
      <c r="F13" s="51"/>
      <c r="G13" s="51"/>
    </row>
    <row r="14" spans="1:15" ht="8.15" customHeight="1" x14ac:dyDescent="0.35">
      <c r="A14" s="51"/>
      <c r="B14" s="51"/>
      <c r="C14" s="51"/>
      <c r="D14" s="51"/>
      <c r="E14" s="51"/>
      <c r="F14" s="51"/>
      <c r="G14" s="51"/>
    </row>
    <row r="15" spans="1:15" ht="14.5" x14ac:dyDescent="0.35">
      <c r="A15" s="51"/>
      <c r="B15" s="51"/>
      <c r="C15" s="17"/>
      <c r="D15" s="70" t="s">
        <v>2</v>
      </c>
      <c r="E15" s="71" t="s">
        <v>544</v>
      </c>
      <c r="F15" s="71" t="s">
        <v>544</v>
      </c>
      <c r="G15" s="71" t="s">
        <v>544</v>
      </c>
      <c r="H15" s="71" t="s">
        <v>544</v>
      </c>
      <c r="I15" s="71" t="s">
        <v>544</v>
      </c>
      <c r="J15" s="71" t="s">
        <v>544</v>
      </c>
      <c r="K15" s="71" t="s">
        <v>544</v>
      </c>
      <c r="L15" s="71" t="s">
        <v>544</v>
      </c>
      <c r="M15" s="71" t="s">
        <v>544</v>
      </c>
      <c r="N15" s="71" t="s">
        <v>544</v>
      </c>
      <c r="O15" s="71" t="s">
        <v>544</v>
      </c>
    </row>
    <row r="16" spans="1:15" ht="14.5" x14ac:dyDescent="0.35">
      <c r="A16" s="51"/>
      <c r="B16" s="51"/>
      <c r="C16" s="45"/>
      <c r="D16" s="68" t="s">
        <v>131</v>
      </c>
      <c r="E16" s="69" t="s">
        <v>545</v>
      </c>
      <c r="F16" s="69" t="s">
        <v>545</v>
      </c>
      <c r="G16" s="69" t="s">
        <v>545</v>
      </c>
      <c r="H16" s="69" t="s">
        <v>545</v>
      </c>
      <c r="I16" s="69" t="s">
        <v>545</v>
      </c>
      <c r="J16" s="69" t="s">
        <v>545</v>
      </c>
      <c r="K16" s="69" t="s">
        <v>545</v>
      </c>
      <c r="L16" s="69" t="s">
        <v>545</v>
      </c>
      <c r="M16" s="69" t="s">
        <v>545</v>
      </c>
      <c r="N16" s="69" t="s">
        <v>545</v>
      </c>
      <c r="O16" s="69" t="s">
        <v>545</v>
      </c>
    </row>
    <row r="17" spans="1:15" ht="8.15" customHeight="1" x14ac:dyDescent="0.35">
      <c r="A17" s="55"/>
      <c r="B17" s="55"/>
      <c r="C17" s="45"/>
      <c r="D17" s="45"/>
      <c r="E17" s="45"/>
      <c r="F17" s="45"/>
      <c r="G17" s="45"/>
      <c r="H17" s="45"/>
      <c r="I17" s="45"/>
      <c r="J17" s="45"/>
      <c r="K17" s="45"/>
      <c r="L17" s="45"/>
      <c r="M17" s="45"/>
      <c r="N17" s="45"/>
      <c r="O17" s="45"/>
    </row>
    <row r="18" spans="1:15" ht="39" x14ac:dyDescent="0.4">
      <c r="A18" s="50"/>
      <c r="B18" s="50"/>
      <c r="C18" s="46"/>
      <c r="D18" s="46"/>
      <c r="E18" s="72" t="s">
        <v>206</v>
      </c>
      <c r="F18" s="72" t="s">
        <v>354</v>
      </c>
      <c r="G18" s="72" t="s">
        <v>355</v>
      </c>
      <c r="H18" s="72" t="s">
        <v>356</v>
      </c>
      <c r="I18" s="72" t="s">
        <v>357</v>
      </c>
      <c r="J18" s="72" t="s">
        <v>358</v>
      </c>
      <c r="K18" s="72" t="s">
        <v>359</v>
      </c>
      <c r="L18" s="72" t="s">
        <v>360</v>
      </c>
      <c r="M18" s="72" t="s">
        <v>361</v>
      </c>
      <c r="N18" s="72" t="s">
        <v>362</v>
      </c>
      <c r="O18" s="72" t="s">
        <v>363</v>
      </c>
    </row>
    <row r="19" spans="1:15" ht="39" x14ac:dyDescent="0.35">
      <c r="A19" s="51"/>
      <c r="B19" s="51"/>
      <c r="C19" s="46"/>
      <c r="D19" s="47"/>
      <c r="E19" s="66" t="s">
        <v>206</v>
      </c>
      <c r="F19" s="66" t="s">
        <v>364</v>
      </c>
      <c r="G19" s="66" t="s">
        <v>365</v>
      </c>
      <c r="H19" s="66" t="s">
        <v>366</v>
      </c>
      <c r="I19" s="66" t="s">
        <v>367</v>
      </c>
      <c r="J19" s="66" t="s">
        <v>368</v>
      </c>
      <c r="K19" s="66" t="s">
        <v>369</v>
      </c>
      <c r="L19" s="66" t="s">
        <v>370</v>
      </c>
      <c r="M19" s="66" t="s">
        <v>371</v>
      </c>
      <c r="N19" s="66" t="s">
        <v>372</v>
      </c>
      <c r="O19" s="66" t="s">
        <v>373</v>
      </c>
    </row>
    <row r="20" spans="1:15" ht="15" customHeight="1" x14ac:dyDescent="0.35">
      <c r="A20" s="51"/>
      <c r="B20" s="51"/>
      <c r="C20" s="73" t="s">
        <v>304</v>
      </c>
      <c r="D20" s="67" t="s">
        <v>374</v>
      </c>
      <c r="E20" s="82">
        <v>13.27</v>
      </c>
      <c r="F20" s="82">
        <v>6.16</v>
      </c>
      <c r="G20" s="82">
        <v>27.88</v>
      </c>
      <c r="H20" s="82">
        <v>14.55</v>
      </c>
      <c r="I20" s="82">
        <v>25.15</v>
      </c>
      <c r="J20" s="82">
        <v>24.42</v>
      </c>
      <c r="K20" s="82">
        <v>21.69</v>
      </c>
      <c r="L20" s="82">
        <v>7.14</v>
      </c>
      <c r="M20" s="82">
        <v>5.69</v>
      </c>
      <c r="N20" s="82">
        <v>13.1</v>
      </c>
      <c r="O20" s="82">
        <v>3.52</v>
      </c>
    </row>
    <row r="21" spans="1:15" ht="15" customHeight="1" x14ac:dyDescent="0.35">
      <c r="A21" s="51"/>
      <c r="B21" s="51"/>
      <c r="C21" s="73" t="s">
        <v>303</v>
      </c>
      <c r="D21" s="67" t="s">
        <v>375</v>
      </c>
      <c r="E21" s="82">
        <v>9.43</v>
      </c>
      <c r="F21" s="82">
        <v>3.33</v>
      </c>
      <c r="G21" s="82">
        <v>22.56</v>
      </c>
      <c r="H21" s="82">
        <v>10.49</v>
      </c>
      <c r="I21" s="82">
        <v>18.45</v>
      </c>
      <c r="J21" s="82">
        <v>16.38</v>
      </c>
      <c r="K21" s="82">
        <v>15.04</v>
      </c>
      <c r="L21" s="82">
        <v>5.12</v>
      </c>
      <c r="M21" s="82">
        <v>3.75</v>
      </c>
      <c r="N21" s="82">
        <v>10.54</v>
      </c>
      <c r="O21" s="82">
        <v>3.07</v>
      </c>
    </row>
    <row r="22" spans="1:15" ht="15" customHeight="1" x14ac:dyDescent="0.35">
      <c r="A22" s="51"/>
      <c r="B22" s="51"/>
      <c r="C22" s="73" t="s">
        <v>302</v>
      </c>
      <c r="D22" s="67" t="s">
        <v>376</v>
      </c>
      <c r="E22" s="82">
        <v>6.18</v>
      </c>
      <c r="F22" s="82">
        <v>2.4</v>
      </c>
      <c r="G22" s="82">
        <v>11.83</v>
      </c>
      <c r="H22" s="82">
        <v>7</v>
      </c>
      <c r="I22" s="82">
        <v>12.31</v>
      </c>
      <c r="J22" s="82">
        <v>13.41</v>
      </c>
      <c r="K22" s="82">
        <v>11.73</v>
      </c>
      <c r="L22" s="82">
        <v>3.71</v>
      </c>
      <c r="M22" s="82">
        <v>2.4300000000000002</v>
      </c>
      <c r="N22" s="82">
        <v>8.2200000000000006</v>
      </c>
      <c r="O22" s="82">
        <v>2.94</v>
      </c>
    </row>
    <row r="23" spans="1:15" ht="15" customHeight="1" x14ac:dyDescent="0.35">
      <c r="A23" s="51"/>
      <c r="B23" s="51"/>
      <c r="C23" s="73" t="s">
        <v>301</v>
      </c>
      <c r="D23" s="67" t="s">
        <v>377</v>
      </c>
      <c r="E23" s="82">
        <v>4.8899999999999997</v>
      </c>
      <c r="F23" s="82">
        <v>2.06</v>
      </c>
      <c r="G23" s="82">
        <v>9.4</v>
      </c>
      <c r="H23" s="82">
        <v>5.84</v>
      </c>
      <c r="I23" s="82">
        <v>9.7200000000000006</v>
      </c>
      <c r="J23" s="82">
        <v>11.81</v>
      </c>
      <c r="K23" s="82">
        <v>9.75</v>
      </c>
      <c r="L23" s="82">
        <v>3.4</v>
      </c>
      <c r="M23" s="82">
        <v>1.95</v>
      </c>
      <c r="N23" s="82">
        <v>8.4499999999999993</v>
      </c>
      <c r="O23" s="82">
        <v>2.5499999999999998</v>
      </c>
    </row>
    <row r="24" spans="1:15" ht="15" customHeight="1" x14ac:dyDescent="0.35">
      <c r="A24" s="51"/>
      <c r="B24" s="51"/>
      <c r="C24" s="73" t="s">
        <v>300</v>
      </c>
      <c r="D24" s="67" t="s">
        <v>378</v>
      </c>
      <c r="E24" s="82">
        <v>3.64</v>
      </c>
      <c r="F24" s="82">
        <v>1.84</v>
      </c>
      <c r="G24" s="82">
        <v>6.38</v>
      </c>
      <c r="H24" s="82">
        <v>4.84</v>
      </c>
      <c r="I24" s="82">
        <v>8.08</v>
      </c>
      <c r="J24" s="82">
        <v>11.16</v>
      </c>
      <c r="K24" s="82">
        <v>9.06</v>
      </c>
      <c r="L24" s="82">
        <v>2.83</v>
      </c>
      <c r="M24" s="82">
        <v>1.56</v>
      </c>
      <c r="N24" s="82">
        <v>7.41</v>
      </c>
      <c r="O24" s="82">
        <v>2.1</v>
      </c>
    </row>
    <row r="25" spans="1:15" ht="15" customHeight="1" x14ac:dyDescent="0.35">
      <c r="A25" s="51"/>
      <c r="B25" s="51"/>
      <c r="C25" s="73"/>
      <c r="D25" s="67"/>
      <c r="E25" s="81"/>
      <c r="F25" s="81"/>
      <c r="G25" s="51"/>
    </row>
    <row r="26" spans="1:15" ht="15" customHeight="1" x14ac:dyDescent="0.35">
      <c r="A26" s="49"/>
      <c r="B26" s="49"/>
      <c r="C26" s="49"/>
      <c r="D26" s="49"/>
      <c r="E26" s="112"/>
      <c r="F26" s="112"/>
      <c r="G26" s="112"/>
      <c r="H26" s="112"/>
      <c r="I26" s="112"/>
      <c r="J26" s="112"/>
      <c r="K26" s="112"/>
      <c r="L26" s="112"/>
      <c r="M26" s="112"/>
      <c r="N26" s="112"/>
      <c r="O26" s="112"/>
    </row>
    <row r="27" spans="1:15" ht="15" customHeight="1" x14ac:dyDescent="0.35">
      <c r="A27" s="49"/>
      <c r="B27" s="49"/>
      <c r="C27" s="49"/>
      <c r="D27" s="49"/>
      <c r="E27" s="112"/>
      <c r="F27" s="112"/>
      <c r="G27" s="112"/>
      <c r="H27" s="112"/>
      <c r="I27" s="112"/>
      <c r="J27" s="112"/>
      <c r="K27" s="112"/>
      <c r="L27" s="112"/>
      <c r="M27" s="112"/>
      <c r="N27" s="112"/>
      <c r="O27" s="112"/>
    </row>
    <row r="28" spans="1:15" ht="15" customHeight="1" x14ac:dyDescent="0.35">
      <c r="E28" s="112"/>
      <c r="F28" s="112"/>
      <c r="G28" s="112"/>
      <c r="H28" s="112"/>
      <c r="I28" s="112"/>
      <c r="J28" s="112"/>
      <c r="K28" s="112"/>
      <c r="L28" s="112"/>
      <c r="M28" s="112"/>
      <c r="N28" s="112"/>
      <c r="O28" s="112"/>
    </row>
    <row r="29" spans="1:15" ht="15" customHeight="1" x14ac:dyDescent="0.35">
      <c r="E29" s="112"/>
      <c r="F29" s="112"/>
      <c r="G29" s="112"/>
      <c r="H29" s="112"/>
      <c r="I29" s="112"/>
      <c r="J29" s="112"/>
      <c r="K29" s="112"/>
      <c r="L29" s="112"/>
      <c r="M29" s="112"/>
      <c r="N29" s="112"/>
      <c r="O29" s="112"/>
    </row>
    <row r="30" spans="1:15" ht="15" customHeight="1" x14ac:dyDescent="0.35">
      <c r="E30" s="112"/>
      <c r="F30" s="112"/>
      <c r="G30" s="112"/>
      <c r="H30" s="112"/>
      <c r="I30" s="112"/>
      <c r="J30" s="112"/>
      <c r="K30" s="112"/>
      <c r="L30" s="112"/>
      <c r="M30" s="112"/>
      <c r="N30" s="112"/>
      <c r="O30" s="112"/>
    </row>
    <row r="31" spans="1:15" ht="15" customHeight="1" x14ac:dyDescent="0.35">
      <c r="E31" s="112"/>
      <c r="F31" s="112"/>
      <c r="G31" s="112"/>
      <c r="H31" s="112"/>
      <c r="I31" s="112"/>
      <c r="J31" s="112"/>
      <c r="K31" s="112"/>
      <c r="L31" s="112"/>
      <c r="M31" s="112"/>
      <c r="N31" s="112"/>
      <c r="O31" s="11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O31"/>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0" width="20.81640625" style="18" customWidth="1"/>
    <col min="11" max="11" width="30.54296875" style="18" customWidth="1"/>
    <col min="12" max="15" width="20.81640625" style="18" customWidth="1"/>
    <col min="16" max="16384" width="9.453125" style="18"/>
  </cols>
  <sheetData>
    <row r="1" spans="1:15" ht="15" customHeight="1" x14ac:dyDescent="0.35">
      <c r="A1" s="48"/>
      <c r="B1" s="52"/>
      <c r="C1" s="48"/>
      <c r="D1" s="48"/>
      <c r="E1" s="48"/>
      <c r="F1" s="48"/>
      <c r="G1" s="48"/>
    </row>
    <row r="2" spans="1:15" ht="15" customHeight="1" x14ac:dyDescent="0.35">
      <c r="A2" s="48"/>
      <c r="B2" s="48"/>
      <c r="C2" s="48"/>
      <c r="D2" s="48"/>
      <c r="E2" s="48"/>
      <c r="F2" s="48"/>
      <c r="G2" s="48"/>
    </row>
    <row r="3" spans="1:15" ht="8.15" customHeight="1" x14ac:dyDescent="0.35">
      <c r="A3" s="48"/>
      <c r="B3" s="48"/>
      <c r="C3" s="48"/>
      <c r="D3" s="48"/>
      <c r="E3" s="48"/>
      <c r="F3" s="48"/>
      <c r="G3" s="48"/>
    </row>
    <row r="4" spans="1:15" ht="15" customHeight="1" x14ac:dyDescent="0.35">
      <c r="A4" s="48"/>
      <c r="B4" s="80" t="str">
        <f>HYPERLINK("#"&amp;"Índice!B7",Índice!B7)</f>
        <v>Índice</v>
      </c>
      <c r="C4" s="80" t="str">
        <f>HYPERLINK("#"&amp;"Contents!B7",Contents!B7)</f>
        <v>Contents</v>
      </c>
      <c r="D4" s="48"/>
      <c r="E4" s="48"/>
      <c r="F4" s="48"/>
      <c r="G4" s="48"/>
    </row>
    <row r="5" spans="1:15" ht="8.15" customHeight="1" x14ac:dyDescent="0.35">
      <c r="A5" s="49"/>
      <c r="B5" s="49"/>
      <c r="C5" s="56"/>
      <c r="D5" s="56"/>
      <c r="E5" s="49"/>
      <c r="F5" s="49"/>
      <c r="G5" s="49"/>
    </row>
    <row r="6" spans="1:15" ht="15" customHeight="1" x14ac:dyDescent="0.35">
      <c r="A6" s="53"/>
      <c r="B6" s="75" t="str">
        <f>Índice!B5</f>
        <v>Relatório de Estabilidade Financeira - junho 2022</v>
      </c>
      <c r="C6" s="57"/>
      <c r="D6" s="58"/>
      <c r="E6" s="53"/>
      <c r="F6" s="53"/>
      <c r="G6" s="53"/>
    </row>
    <row r="7" spans="1:15" ht="15" customHeight="1" x14ac:dyDescent="0.35">
      <c r="A7" s="53"/>
      <c r="B7" s="76" t="str">
        <f>Contents!B5</f>
        <v>Financial Stability Report - June 2022</v>
      </c>
      <c r="C7" s="57"/>
      <c r="D7" s="58"/>
      <c r="E7" s="53"/>
      <c r="F7" s="53"/>
      <c r="G7" s="53"/>
    </row>
    <row r="8" spans="1:15" ht="8.15" customHeight="1" x14ac:dyDescent="0.35">
      <c r="A8" s="53"/>
      <c r="B8" s="59"/>
      <c r="C8" s="57"/>
      <c r="D8" s="58"/>
      <c r="E8" s="53"/>
      <c r="F8" s="53"/>
      <c r="G8" s="53"/>
    </row>
    <row r="9" spans="1:15" ht="15" customHeight="1" x14ac:dyDescent="0.35">
      <c r="A9" s="53"/>
      <c r="B9" s="75" t="str">
        <f>Índice!B53</f>
        <v>2. Sistema bancário</v>
      </c>
      <c r="C9" s="57"/>
      <c r="D9" s="58"/>
      <c r="E9" s="53"/>
      <c r="F9" s="53"/>
      <c r="G9" s="53"/>
    </row>
    <row r="10" spans="1:15" ht="15" customHeight="1" x14ac:dyDescent="0.35">
      <c r="A10" s="53"/>
      <c r="B10" s="76" t="str">
        <f>Contents!B53</f>
        <v>2. Banking system</v>
      </c>
      <c r="C10" s="57"/>
      <c r="D10" s="58"/>
      <c r="E10" s="53"/>
      <c r="F10" s="53"/>
      <c r="G10" s="53"/>
    </row>
    <row r="11" spans="1:15" ht="8.15" customHeight="1" x14ac:dyDescent="0.35">
      <c r="A11" s="49"/>
      <c r="B11" s="60"/>
      <c r="C11" s="61"/>
      <c r="D11" s="56"/>
      <c r="E11" s="49"/>
      <c r="F11" s="49"/>
      <c r="G11" s="49"/>
    </row>
    <row r="12" spans="1:15" ht="15" customHeight="1" x14ac:dyDescent="0.35">
      <c r="A12" s="51"/>
      <c r="B12" s="74" t="s">
        <v>379</v>
      </c>
      <c r="C12" s="62"/>
      <c r="D12" s="63"/>
      <c r="E12" s="51"/>
      <c r="F12" s="51"/>
      <c r="G12" s="51"/>
    </row>
    <row r="13" spans="1:15" ht="15" customHeight="1" x14ac:dyDescent="0.35">
      <c r="A13" s="51"/>
      <c r="B13" s="77" t="s">
        <v>1553</v>
      </c>
      <c r="C13" s="62"/>
      <c r="D13" s="63"/>
      <c r="E13" s="51"/>
      <c r="F13" s="51"/>
      <c r="G13" s="51"/>
    </row>
    <row r="14" spans="1:15" ht="8.15" customHeight="1" x14ac:dyDescent="0.35">
      <c r="A14" s="51"/>
      <c r="B14" s="51"/>
      <c r="C14" s="51"/>
      <c r="D14" s="51"/>
      <c r="E14" s="51"/>
      <c r="F14" s="51"/>
      <c r="G14" s="51"/>
    </row>
    <row r="15" spans="1:15" ht="14.5" x14ac:dyDescent="0.35">
      <c r="A15" s="51"/>
      <c r="B15" s="51"/>
      <c r="C15" s="17"/>
      <c r="D15" s="70" t="s">
        <v>2</v>
      </c>
      <c r="E15" s="71" t="s">
        <v>544</v>
      </c>
      <c r="F15" s="71" t="s">
        <v>510</v>
      </c>
      <c r="G15" s="71" t="s">
        <v>510</v>
      </c>
      <c r="H15" s="71" t="s">
        <v>510</v>
      </c>
      <c r="I15" s="71" t="s">
        <v>510</v>
      </c>
      <c r="J15" s="71" t="s">
        <v>544</v>
      </c>
      <c r="K15" s="71"/>
      <c r="L15" s="71"/>
      <c r="M15" s="71"/>
      <c r="N15" s="71"/>
      <c r="O15" s="71"/>
    </row>
    <row r="16" spans="1:15" ht="14.5" x14ac:dyDescent="0.35">
      <c r="A16" s="51"/>
      <c r="B16" s="51"/>
      <c r="C16" s="45"/>
      <c r="D16" s="68" t="s">
        <v>131</v>
      </c>
      <c r="E16" s="69" t="s">
        <v>545</v>
      </c>
      <c r="F16" s="69" t="s">
        <v>564</v>
      </c>
      <c r="G16" s="69" t="s">
        <v>564</v>
      </c>
      <c r="H16" s="69" t="s">
        <v>564</v>
      </c>
      <c r="I16" s="69" t="s">
        <v>564</v>
      </c>
      <c r="J16" s="69" t="s">
        <v>545</v>
      </c>
      <c r="K16" s="69"/>
      <c r="L16" s="69"/>
      <c r="M16" s="69"/>
      <c r="N16" s="69"/>
      <c r="O16" s="69"/>
    </row>
    <row r="17" spans="1:15" ht="8.15" customHeight="1" x14ac:dyDescent="0.35">
      <c r="A17" s="55"/>
      <c r="B17" s="55"/>
      <c r="C17" s="45"/>
      <c r="D17" s="45"/>
      <c r="E17" s="45"/>
      <c r="F17" s="45"/>
      <c r="G17" s="45"/>
      <c r="H17" s="45"/>
      <c r="I17" s="45"/>
      <c r="J17" s="45"/>
      <c r="K17" s="45"/>
      <c r="L17" s="45"/>
      <c r="M17" s="45"/>
      <c r="N17" s="45"/>
      <c r="O17" s="45"/>
    </row>
    <row r="18" spans="1:15" ht="26" x14ac:dyDescent="0.4">
      <c r="A18" s="50"/>
      <c r="B18" s="50"/>
      <c r="C18" s="46"/>
      <c r="D18" s="46"/>
      <c r="E18" s="72" t="s">
        <v>380</v>
      </c>
      <c r="F18" s="72" t="s">
        <v>381</v>
      </c>
      <c r="G18" s="72" t="s">
        <v>382</v>
      </c>
      <c r="H18" s="72" t="s">
        <v>383</v>
      </c>
      <c r="I18" s="72" t="s">
        <v>384</v>
      </c>
      <c r="J18" s="72" t="s">
        <v>385</v>
      </c>
      <c r="K18" s="72"/>
      <c r="L18" s="72"/>
      <c r="M18" s="72"/>
      <c r="N18" s="72"/>
      <c r="O18" s="72"/>
    </row>
    <row r="19" spans="1:15" ht="26" x14ac:dyDescent="0.35">
      <c r="A19" s="51"/>
      <c r="B19" s="51"/>
      <c r="C19" s="46"/>
      <c r="D19" s="47"/>
      <c r="E19" s="66" t="s">
        <v>1501</v>
      </c>
      <c r="F19" s="66" t="s">
        <v>386</v>
      </c>
      <c r="G19" s="66" t="s">
        <v>387</v>
      </c>
      <c r="H19" s="66" t="s">
        <v>388</v>
      </c>
      <c r="I19" s="66" t="s">
        <v>389</v>
      </c>
      <c r="J19" s="66" t="s">
        <v>390</v>
      </c>
      <c r="K19" s="66"/>
      <c r="L19" s="66"/>
      <c r="M19" s="66"/>
      <c r="N19" s="66"/>
      <c r="O19" s="66"/>
    </row>
    <row r="20" spans="1:15" ht="15" customHeight="1" x14ac:dyDescent="0.35">
      <c r="A20" s="51"/>
      <c r="B20" s="51"/>
      <c r="C20" s="154" t="s">
        <v>206</v>
      </c>
      <c r="D20" s="155" t="s">
        <v>206</v>
      </c>
      <c r="E20" s="82">
        <v>4.8899999999999997</v>
      </c>
      <c r="F20" s="81">
        <v>-0.32</v>
      </c>
      <c r="G20" s="81">
        <v>-0.42</v>
      </c>
      <c r="H20" s="81">
        <v>0.01</v>
      </c>
      <c r="I20" s="81">
        <v>-0.52</v>
      </c>
      <c r="J20" s="82">
        <v>3.64</v>
      </c>
      <c r="K20" s="82"/>
      <c r="L20" s="82"/>
      <c r="M20" s="82"/>
      <c r="N20" s="82"/>
      <c r="O20" s="82"/>
    </row>
    <row r="21" spans="1:15" ht="15" customHeight="1" x14ac:dyDescent="0.35">
      <c r="A21" s="51"/>
      <c r="B21" s="51"/>
      <c r="C21" s="154" t="s">
        <v>391</v>
      </c>
      <c r="D21" s="155" t="s">
        <v>392</v>
      </c>
      <c r="E21" s="82">
        <v>9.7200000000000006</v>
      </c>
      <c r="F21" s="81">
        <v>-0.74</v>
      </c>
      <c r="G21" s="81">
        <v>-0.94</v>
      </c>
      <c r="H21" s="81">
        <v>0.38</v>
      </c>
      <c r="I21" s="81">
        <v>-0.34</v>
      </c>
      <c r="J21" s="82">
        <v>8.08</v>
      </c>
      <c r="K21" s="82"/>
      <c r="L21" s="82"/>
      <c r="M21" s="82"/>
      <c r="N21" s="82"/>
      <c r="O21" s="82"/>
    </row>
    <row r="22" spans="1:15" ht="15" customHeight="1" x14ac:dyDescent="0.35">
      <c r="A22" s="51"/>
      <c r="B22" s="51"/>
      <c r="C22" s="154" t="s">
        <v>360</v>
      </c>
      <c r="D22" s="155" t="s">
        <v>370</v>
      </c>
      <c r="E22" s="82">
        <v>3.4</v>
      </c>
      <c r="F22" s="81">
        <v>-0.17</v>
      </c>
      <c r="G22" s="81">
        <v>-0.2</v>
      </c>
      <c r="H22" s="81">
        <v>-0.05</v>
      </c>
      <c r="I22" s="81">
        <v>-0.14000000000000001</v>
      </c>
      <c r="J22" s="82">
        <v>2.83</v>
      </c>
      <c r="K22" s="82"/>
      <c r="L22" s="82"/>
      <c r="M22" s="82"/>
      <c r="N22" s="82"/>
      <c r="O22" s="82"/>
    </row>
    <row r="23" spans="1:15" ht="15" customHeight="1" x14ac:dyDescent="0.35">
      <c r="A23" s="51"/>
      <c r="B23" s="51"/>
      <c r="C23" s="73"/>
      <c r="D23" s="67"/>
      <c r="E23" s="82"/>
      <c r="F23" s="82"/>
      <c r="G23" s="82"/>
      <c r="H23" s="82"/>
      <c r="I23" s="82"/>
      <c r="J23" s="82"/>
      <c r="K23" s="82"/>
      <c r="L23" s="82"/>
      <c r="M23" s="82"/>
      <c r="N23" s="82"/>
      <c r="O23" s="82"/>
    </row>
    <row r="24" spans="1:15" ht="15" customHeight="1" x14ac:dyDescent="0.35">
      <c r="A24" s="51"/>
      <c r="B24" s="51"/>
      <c r="C24" s="73"/>
      <c r="D24" s="67"/>
      <c r="E24" s="82"/>
      <c r="F24" s="82"/>
      <c r="G24" s="82"/>
      <c r="H24" s="82"/>
      <c r="I24" s="82"/>
      <c r="J24" s="82"/>
      <c r="K24" s="112"/>
      <c r="L24" s="112"/>
      <c r="M24" s="112"/>
      <c r="N24" s="112"/>
      <c r="O24" s="82"/>
    </row>
    <row r="25" spans="1:15" ht="15" customHeight="1" x14ac:dyDescent="0.35">
      <c r="A25" s="51"/>
      <c r="B25" s="51"/>
      <c r="C25" s="73"/>
      <c r="D25" s="67"/>
      <c r="E25" s="82"/>
      <c r="F25" s="82"/>
      <c r="G25" s="82"/>
      <c r="H25" s="82"/>
      <c r="I25" s="82"/>
      <c r="J25" s="82"/>
      <c r="K25" s="112"/>
      <c r="L25" s="112"/>
      <c r="M25" s="112"/>
      <c r="N25" s="112"/>
    </row>
    <row r="26" spans="1:15" ht="15" customHeight="1" x14ac:dyDescent="0.35">
      <c r="A26" s="49"/>
      <c r="B26" s="49"/>
      <c r="C26" s="49"/>
      <c r="D26" s="49"/>
      <c r="E26" s="82"/>
      <c r="F26" s="82"/>
      <c r="G26" s="82"/>
      <c r="H26" s="82"/>
      <c r="I26" s="82"/>
      <c r="J26" s="82"/>
      <c r="K26" s="112"/>
      <c r="L26" s="112"/>
      <c r="M26" s="112"/>
      <c r="N26" s="112"/>
      <c r="O26" s="112"/>
    </row>
    <row r="27" spans="1:15" ht="15" customHeight="1" x14ac:dyDescent="0.35">
      <c r="A27" s="49"/>
      <c r="B27" s="49"/>
      <c r="C27" s="49"/>
      <c r="D27" s="49"/>
      <c r="E27" s="112"/>
      <c r="F27" s="112"/>
      <c r="G27" s="112"/>
      <c r="H27" s="112"/>
      <c r="I27" s="112"/>
      <c r="J27" s="112"/>
      <c r="K27" s="112"/>
      <c r="L27" s="112"/>
      <c r="M27" s="112"/>
      <c r="N27" s="112"/>
      <c r="O27" s="112"/>
    </row>
    <row r="28" spans="1:15" ht="15" customHeight="1" x14ac:dyDescent="0.35">
      <c r="E28" s="112"/>
      <c r="F28" s="112"/>
      <c r="G28" s="112"/>
      <c r="H28" s="112"/>
      <c r="I28" s="112"/>
      <c r="J28" s="112"/>
      <c r="K28" s="112"/>
      <c r="L28" s="112"/>
      <c r="M28" s="112"/>
      <c r="N28" s="112"/>
      <c r="O28" s="112"/>
    </row>
    <row r="29" spans="1:15" ht="15" customHeight="1" x14ac:dyDescent="0.35">
      <c r="E29" s="112"/>
      <c r="F29" s="112"/>
      <c r="G29" s="112"/>
      <c r="H29" s="112"/>
      <c r="I29" s="112"/>
      <c r="J29" s="112"/>
      <c r="K29" s="112"/>
      <c r="L29" s="112"/>
      <c r="M29" s="112"/>
      <c r="N29" s="112"/>
      <c r="O29" s="112"/>
    </row>
    <row r="30" spans="1:15" ht="15" customHeight="1" x14ac:dyDescent="0.35">
      <c r="E30" s="112"/>
      <c r="F30" s="112"/>
      <c r="G30" s="112"/>
      <c r="H30" s="112"/>
      <c r="I30" s="112"/>
      <c r="J30" s="112"/>
      <c r="K30" s="112"/>
      <c r="L30" s="112"/>
      <c r="M30" s="112"/>
      <c r="N30" s="112"/>
      <c r="O30" s="112"/>
    </row>
    <row r="31" spans="1:15" ht="15" customHeight="1" x14ac:dyDescent="0.35">
      <c r="E31" s="112"/>
      <c r="F31" s="112"/>
      <c r="G31" s="112"/>
      <c r="H31" s="112"/>
      <c r="I31" s="112"/>
      <c r="J31" s="112"/>
      <c r="K31" s="112"/>
      <c r="L31" s="112"/>
      <c r="M31" s="112"/>
      <c r="N31" s="112"/>
      <c r="O31" s="11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31"/>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7" width="20.81640625" style="18" customWidth="1"/>
    <col min="8" max="8" width="30.54296875" style="18" customWidth="1"/>
    <col min="9" max="13" width="20.81640625" style="18" customWidth="1"/>
    <col min="14" max="14" width="23" style="18" customWidth="1"/>
    <col min="15" max="16384" width="9.453125" style="18"/>
  </cols>
  <sheetData>
    <row r="1" spans="1:14" ht="15" customHeight="1" x14ac:dyDescent="0.35">
      <c r="A1" s="48"/>
      <c r="B1" s="52"/>
      <c r="C1" s="48"/>
      <c r="D1" s="48"/>
      <c r="E1" s="48"/>
    </row>
    <row r="2" spans="1:14" ht="15" customHeight="1" x14ac:dyDescent="0.35">
      <c r="A2" s="48"/>
      <c r="B2" s="48"/>
      <c r="C2" s="48"/>
      <c r="D2" s="48"/>
      <c r="E2" s="48"/>
    </row>
    <row r="3" spans="1:14" ht="8.15" customHeight="1" x14ac:dyDescent="0.35">
      <c r="A3" s="48"/>
      <c r="B3" s="48"/>
      <c r="C3" s="48"/>
      <c r="D3" s="48"/>
      <c r="E3" s="48"/>
    </row>
    <row r="4" spans="1:14" ht="15" customHeight="1" x14ac:dyDescent="0.35">
      <c r="A4" s="48"/>
      <c r="B4" s="80" t="str">
        <f>HYPERLINK("#"&amp;"Índice!B7",Índice!B7)</f>
        <v>Índice</v>
      </c>
      <c r="C4" s="80" t="str">
        <f>HYPERLINK("#"&amp;"Contents!B7",Contents!B7)</f>
        <v>Contents</v>
      </c>
      <c r="D4" s="48"/>
      <c r="E4" s="48"/>
    </row>
    <row r="5" spans="1:14" ht="8.15" customHeight="1" x14ac:dyDescent="0.35">
      <c r="A5" s="49"/>
      <c r="B5" s="49"/>
      <c r="C5" s="56"/>
      <c r="D5" s="56"/>
      <c r="E5" s="49"/>
    </row>
    <row r="6" spans="1:14" ht="15" customHeight="1" x14ac:dyDescent="0.35">
      <c r="A6" s="53"/>
      <c r="B6" s="75" t="str">
        <f>Índice!B5</f>
        <v>Relatório de Estabilidade Financeira - junho 2022</v>
      </c>
      <c r="C6" s="57"/>
      <c r="D6" s="58"/>
      <c r="E6" s="53"/>
    </row>
    <row r="7" spans="1:14" ht="15" customHeight="1" x14ac:dyDescent="0.35">
      <c r="A7" s="53"/>
      <c r="B7" s="76" t="str">
        <f>Contents!B5</f>
        <v>Financial Stability Report - June 2022</v>
      </c>
      <c r="C7" s="57"/>
      <c r="D7" s="58"/>
      <c r="E7" s="53"/>
    </row>
    <row r="8" spans="1:14" ht="8.15" customHeight="1" x14ac:dyDescent="0.35">
      <c r="A8" s="53"/>
      <c r="B8" s="59"/>
      <c r="C8" s="57"/>
      <c r="D8" s="58"/>
      <c r="E8" s="53"/>
    </row>
    <row r="9" spans="1:14" ht="15" customHeight="1" x14ac:dyDescent="0.35">
      <c r="A9" s="53"/>
      <c r="B9" s="75" t="str">
        <f>Índice!B53</f>
        <v>2. Sistema bancário</v>
      </c>
      <c r="C9" s="57"/>
      <c r="D9" s="58"/>
      <c r="E9" s="53"/>
    </row>
    <row r="10" spans="1:14" ht="15" customHeight="1" x14ac:dyDescent="0.35">
      <c r="A10" s="53"/>
      <c r="B10" s="76" t="str">
        <f>Contents!B53</f>
        <v>2. Banking system</v>
      </c>
      <c r="C10" s="57"/>
      <c r="D10" s="58"/>
      <c r="E10" s="53"/>
    </row>
    <row r="11" spans="1:14" ht="8.15" customHeight="1" x14ac:dyDescent="0.35">
      <c r="A11" s="49"/>
      <c r="B11" s="60"/>
      <c r="C11" s="61"/>
      <c r="D11" s="56"/>
      <c r="E11" s="49"/>
    </row>
    <row r="12" spans="1:14" ht="15" customHeight="1" x14ac:dyDescent="0.35">
      <c r="A12" s="51"/>
      <c r="B12" s="74" t="s">
        <v>393</v>
      </c>
      <c r="C12" s="62"/>
      <c r="D12" s="63"/>
      <c r="E12" s="51"/>
    </row>
    <row r="13" spans="1:14" ht="15" customHeight="1" x14ac:dyDescent="0.35">
      <c r="A13" s="51"/>
      <c r="B13" s="77" t="s">
        <v>1552</v>
      </c>
      <c r="C13" s="62"/>
      <c r="D13" s="63"/>
      <c r="E13" s="51"/>
    </row>
    <row r="14" spans="1:14" ht="8.15" customHeight="1" x14ac:dyDescent="0.35">
      <c r="A14" s="51"/>
      <c r="B14" s="51"/>
      <c r="C14" s="51"/>
      <c r="D14" s="51"/>
      <c r="E14" s="51"/>
    </row>
    <row r="15" spans="1:14" ht="14.5" x14ac:dyDescent="0.35">
      <c r="A15" s="51"/>
      <c r="B15" s="51"/>
      <c r="C15" s="17"/>
      <c r="D15" s="70" t="s">
        <v>2</v>
      </c>
      <c r="E15" s="71" t="s">
        <v>544</v>
      </c>
      <c r="F15" s="71" t="s">
        <v>544</v>
      </c>
      <c r="G15" s="71" t="s">
        <v>544</v>
      </c>
      <c r="H15" s="71" t="s">
        <v>544</v>
      </c>
      <c r="I15" s="71" t="s">
        <v>544</v>
      </c>
      <c r="J15" s="71" t="s">
        <v>544</v>
      </c>
      <c r="K15" s="71" t="s">
        <v>544</v>
      </c>
      <c r="L15" s="71" t="s">
        <v>544</v>
      </c>
      <c r="M15" s="71" t="s">
        <v>544</v>
      </c>
      <c r="N15" s="71" t="s">
        <v>544</v>
      </c>
    </row>
    <row r="16" spans="1:14" ht="14.5" x14ac:dyDescent="0.35">
      <c r="A16" s="51"/>
      <c r="B16" s="51"/>
      <c r="C16" s="45"/>
      <c r="D16" s="68" t="s">
        <v>131</v>
      </c>
      <c r="E16" s="69" t="s">
        <v>545</v>
      </c>
      <c r="F16" s="69" t="s">
        <v>545</v>
      </c>
      <c r="G16" s="69" t="s">
        <v>545</v>
      </c>
      <c r="H16" s="69" t="s">
        <v>545</v>
      </c>
      <c r="I16" s="69" t="s">
        <v>545</v>
      </c>
      <c r="J16" s="69" t="s">
        <v>545</v>
      </c>
      <c r="K16" s="69" t="s">
        <v>545</v>
      </c>
      <c r="L16" s="69" t="s">
        <v>545</v>
      </c>
      <c r="M16" s="69" t="s">
        <v>545</v>
      </c>
      <c r="N16" s="69" t="s">
        <v>545</v>
      </c>
    </row>
    <row r="17" spans="1:16" ht="8.15" customHeight="1" x14ac:dyDescent="0.35">
      <c r="A17" s="55"/>
      <c r="B17" s="55"/>
      <c r="C17" s="45"/>
      <c r="D17" s="45"/>
      <c r="E17" s="45"/>
      <c r="F17" s="45"/>
      <c r="G17" s="45"/>
      <c r="H17" s="45"/>
      <c r="I17" s="45"/>
      <c r="J17" s="45"/>
      <c r="K17" s="45"/>
      <c r="L17" s="45"/>
      <c r="M17" s="45"/>
      <c r="N17" s="45"/>
    </row>
    <row r="18" spans="1:16" ht="39" x14ac:dyDescent="0.4">
      <c r="A18" s="50"/>
      <c r="B18" s="50"/>
      <c r="C18" s="46"/>
      <c r="D18" s="46"/>
      <c r="E18" s="72" t="s">
        <v>206</v>
      </c>
      <c r="F18" s="72" t="s">
        <v>357</v>
      </c>
      <c r="G18" s="72" t="s">
        <v>358</v>
      </c>
      <c r="H18" s="72" t="s">
        <v>359</v>
      </c>
      <c r="I18" s="72" t="s">
        <v>360</v>
      </c>
      <c r="J18" s="72" t="s">
        <v>361</v>
      </c>
      <c r="K18" s="72" t="s">
        <v>362</v>
      </c>
      <c r="L18" s="72" t="s">
        <v>363</v>
      </c>
      <c r="M18" s="72" t="s">
        <v>394</v>
      </c>
      <c r="N18" s="72" t="s">
        <v>395</v>
      </c>
    </row>
    <row r="19" spans="1:16" ht="39" x14ac:dyDescent="0.35">
      <c r="A19" s="51"/>
      <c r="B19" s="51"/>
      <c r="C19" s="46"/>
      <c r="D19" s="47"/>
      <c r="E19" s="66" t="s">
        <v>206</v>
      </c>
      <c r="F19" s="66" t="s">
        <v>367</v>
      </c>
      <c r="G19" s="66" t="s">
        <v>368</v>
      </c>
      <c r="H19" s="66" t="s">
        <v>369</v>
      </c>
      <c r="I19" s="66" t="s">
        <v>370</v>
      </c>
      <c r="J19" s="66" t="s">
        <v>371</v>
      </c>
      <c r="K19" s="66" t="s">
        <v>372</v>
      </c>
      <c r="L19" s="66" t="s">
        <v>373</v>
      </c>
      <c r="M19" s="66" t="s">
        <v>396</v>
      </c>
      <c r="N19" s="66" t="s">
        <v>397</v>
      </c>
    </row>
    <row r="20" spans="1:16" ht="15" customHeight="1" x14ac:dyDescent="0.35">
      <c r="A20" s="51"/>
      <c r="B20" s="51"/>
      <c r="C20" s="154" t="s">
        <v>304</v>
      </c>
      <c r="D20" s="155" t="s">
        <v>374</v>
      </c>
      <c r="E20" s="82">
        <v>49.39</v>
      </c>
      <c r="F20" s="82">
        <v>53.92</v>
      </c>
      <c r="G20" s="82">
        <v>57.85</v>
      </c>
      <c r="H20" s="82">
        <v>58.25</v>
      </c>
      <c r="I20" s="82">
        <v>37.119999999999997</v>
      </c>
      <c r="J20" s="82">
        <v>22.85</v>
      </c>
      <c r="K20" s="82">
        <v>62.6</v>
      </c>
      <c r="L20" s="82">
        <v>42.53</v>
      </c>
      <c r="M20" s="82">
        <v>6.72</v>
      </c>
      <c r="N20" s="82">
        <v>2.11</v>
      </c>
    </row>
    <row r="21" spans="1:16" ht="15" customHeight="1" x14ac:dyDescent="0.35">
      <c r="A21" s="51"/>
      <c r="B21" s="51"/>
      <c r="C21" s="154" t="s">
        <v>303</v>
      </c>
      <c r="D21" s="155" t="s">
        <v>375</v>
      </c>
      <c r="E21" s="82">
        <v>51.96</v>
      </c>
      <c r="F21" s="82">
        <v>56.48</v>
      </c>
      <c r="G21" s="82">
        <v>59.81</v>
      </c>
      <c r="H21" s="82">
        <v>59.15</v>
      </c>
      <c r="I21" s="82">
        <v>40.65</v>
      </c>
      <c r="J21" s="82">
        <v>27.1</v>
      </c>
      <c r="K21" s="82">
        <v>59.85</v>
      </c>
      <c r="L21" s="82">
        <v>43.72</v>
      </c>
      <c r="M21" s="82">
        <v>4.53</v>
      </c>
      <c r="N21" s="82">
        <v>1.94</v>
      </c>
    </row>
    <row r="22" spans="1:16" ht="15" customHeight="1" x14ac:dyDescent="0.35">
      <c r="A22" s="51"/>
      <c r="B22" s="51"/>
      <c r="C22" s="154" t="s">
        <v>302</v>
      </c>
      <c r="D22" s="155" t="s">
        <v>376</v>
      </c>
      <c r="E22" s="82">
        <v>51.47</v>
      </c>
      <c r="F22" s="82">
        <v>56.5</v>
      </c>
      <c r="G22" s="82">
        <v>68.87</v>
      </c>
      <c r="H22" s="82">
        <v>63.41</v>
      </c>
      <c r="I22" s="82">
        <v>42.28</v>
      </c>
      <c r="J22" s="82">
        <v>26.25</v>
      </c>
      <c r="K22" s="82">
        <v>58.84</v>
      </c>
      <c r="L22" s="82">
        <v>43.18</v>
      </c>
      <c r="M22" s="82">
        <v>3</v>
      </c>
      <c r="N22" s="82">
        <v>1.44</v>
      </c>
    </row>
    <row r="23" spans="1:16" ht="15" customHeight="1" x14ac:dyDescent="0.35">
      <c r="A23" s="51"/>
      <c r="B23" s="51"/>
      <c r="C23" s="154" t="s">
        <v>301</v>
      </c>
      <c r="D23" s="155" t="s">
        <v>377</v>
      </c>
      <c r="E23" s="82">
        <v>54.95</v>
      </c>
      <c r="F23" s="82">
        <v>56.44</v>
      </c>
      <c r="G23" s="82">
        <v>79.73</v>
      </c>
      <c r="H23" s="82">
        <v>76.72</v>
      </c>
      <c r="I23" s="82">
        <v>50.27</v>
      </c>
      <c r="J23" s="82">
        <v>30.56</v>
      </c>
      <c r="K23" s="82">
        <v>66.2</v>
      </c>
      <c r="L23" s="82">
        <v>42.96</v>
      </c>
      <c r="M23" s="82">
        <v>2.2000000000000002</v>
      </c>
      <c r="N23" s="82">
        <v>1.48</v>
      </c>
    </row>
    <row r="24" spans="1:16" ht="15" customHeight="1" x14ac:dyDescent="0.35">
      <c r="A24" s="51"/>
      <c r="B24" s="51"/>
      <c r="C24" s="154" t="s">
        <v>300</v>
      </c>
      <c r="D24" s="155" t="s">
        <v>378</v>
      </c>
      <c r="E24" s="82">
        <v>52.23</v>
      </c>
      <c r="F24" s="82">
        <v>52.87</v>
      </c>
      <c r="G24" s="82">
        <v>85.3</v>
      </c>
      <c r="H24" s="82">
        <v>78.38</v>
      </c>
      <c r="I24" s="82">
        <v>50.92</v>
      </c>
      <c r="J24" s="82">
        <v>32.630000000000003</v>
      </c>
      <c r="K24" s="82">
        <v>64.819999999999993</v>
      </c>
      <c r="L24" s="82">
        <v>43.37</v>
      </c>
      <c r="M24" s="82">
        <v>1.74</v>
      </c>
      <c r="N24" s="82">
        <v>1.06</v>
      </c>
    </row>
    <row r="25" spans="1:16" ht="15" customHeight="1" x14ac:dyDescent="0.35">
      <c r="A25" s="51"/>
      <c r="B25" s="51"/>
      <c r="C25" s="73"/>
      <c r="D25" s="67"/>
      <c r="E25" s="81"/>
    </row>
    <row r="26" spans="1:16" ht="15" customHeight="1" x14ac:dyDescent="0.35">
      <c r="A26" s="49"/>
      <c r="B26" s="49"/>
      <c r="C26" s="49"/>
      <c r="D26" s="49"/>
      <c r="E26" s="112"/>
      <c r="F26" s="112"/>
      <c r="G26" s="112"/>
      <c r="H26" s="112"/>
      <c r="I26" s="112"/>
      <c r="J26" s="112"/>
      <c r="K26" s="112"/>
      <c r="L26" s="112"/>
      <c r="M26" s="112"/>
      <c r="N26" s="112"/>
      <c r="O26" s="112"/>
      <c r="P26" s="112"/>
    </row>
    <row r="27" spans="1:16" ht="15" customHeight="1" x14ac:dyDescent="0.35">
      <c r="A27" s="49"/>
      <c r="B27" s="49"/>
      <c r="C27" s="49"/>
      <c r="D27" s="49"/>
      <c r="E27" s="112"/>
      <c r="F27" s="112"/>
      <c r="G27" s="112"/>
      <c r="H27" s="112"/>
      <c r="I27" s="112"/>
      <c r="J27" s="112"/>
      <c r="K27" s="112"/>
      <c r="L27" s="112"/>
      <c r="M27" s="112"/>
      <c r="N27" s="112"/>
      <c r="O27" s="112"/>
      <c r="P27" s="112"/>
    </row>
    <row r="28" spans="1:16" ht="15" customHeight="1" x14ac:dyDescent="0.35">
      <c r="E28" s="112"/>
      <c r="F28" s="112"/>
      <c r="G28" s="112"/>
      <c r="H28" s="112"/>
      <c r="I28" s="112"/>
      <c r="J28" s="112"/>
      <c r="K28" s="112"/>
      <c r="L28" s="112"/>
      <c r="M28" s="112"/>
      <c r="N28" s="112"/>
      <c r="O28" s="112"/>
      <c r="P28" s="112"/>
    </row>
    <row r="29" spans="1:16" ht="15" customHeight="1" x14ac:dyDescent="0.35">
      <c r="E29" s="112"/>
      <c r="F29" s="112"/>
      <c r="G29" s="112"/>
      <c r="H29" s="112"/>
      <c r="I29" s="112"/>
      <c r="J29" s="112"/>
      <c r="K29" s="112"/>
      <c r="L29" s="112"/>
      <c r="M29" s="112"/>
      <c r="N29" s="112"/>
      <c r="O29" s="112"/>
      <c r="P29" s="112"/>
    </row>
    <row r="30" spans="1:16" ht="15" customHeight="1" x14ac:dyDescent="0.35">
      <c r="E30" s="112"/>
      <c r="F30" s="112"/>
      <c r="G30" s="112"/>
      <c r="H30" s="112"/>
      <c r="I30" s="112"/>
      <c r="J30" s="112"/>
      <c r="K30" s="112"/>
      <c r="L30" s="112"/>
      <c r="M30" s="112"/>
      <c r="N30" s="112"/>
      <c r="O30" s="112"/>
      <c r="P30" s="112"/>
    </row>
    <row r="31" spans="1:16" ht="15" customHeight="1" x14ac:dyDescent="0.35">
      <c r="E31" s="112"/>
      <c r="F31" s="112"/>
      <c r="G31" s="112"/>
      <c r="H31" s="112"/>
      <c r="I31" s="112"/>
      <c r="J31" s="112"/>
      <c r="K31" s="112"/>
      <c r="L31" s="112"/>
      <c r="M31" s="112"/>
      <c r="N31" s="112"/>
    </row>
  </sheetData>
  <pageMargins left="0.7" right="0.7" top="0.75" bottom="0.75" header="0.3" footer="0.3"/>
  <pageSetup paperSize="9" orientation="portrait" horizontalDpi="90" verticalDpi="90" r:id="rId1"/>
  <ignoredErrors>
    <ignoredError sqref="B6:N12 B14:N24 C13:N13" unlockedFormula="1"/>
  </ignoredError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P31"/>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1" width="20.81640625" style="18" customWidth="1"/>
    <col min="12" max="16384" width="9.453125" style="18"/>
  </cols>
  <sheetData>
    <row r="1" spans="1:11" ht="15" customHeight="1" x14ac:dyDescent="0.35">
      <c r="A1" s="48"/>
      <c r="B1" s="52"/>
      <c r="C1" s="48"/>
      <c r="D1" s="48"/>
      <c r="E1" s="48"/>
    </row>
    <row r="2" spans="1:11" ht="15" customHeight="1" x14ac:dyDescent="0.35">
      <c r="A2" s="48"/>
      <c r="B2" s="48"/>
      <c r="C2" s="48"/>
      <c r="D2" s="48"/>
      <c r="E2" s="48"/>
    </row>
    <row r="3" spans="1:11" ht="8.15" customHeight="1" x14ac:dyDescent="0.35">
      <c r="A3" s="48"/>
      <c r="B3" s="48"/>
      <c r="C3" s="48"/>
      <c r="D3" s="48"/>
      <c r="E3" s="48"/>
    </row>
    <row r="4" spans="1:11" ht="15" customHeight="1" x14ac:dyDescent="0.35">
      <c r="A4" s="48"/>
      <c r="B4" s="80" t="str">
        <f>HYPERLINK("#"&amp;"Índice!B7",Índice!B7)</f>
        <v>Índice</v>
      </c>
      <c r="C4" s="80" t="str">
        <f>HYPERLINK("#"&amp;"Contents!B7",Contents!B7)</f>
        <v>Contents</v>
      </c>
      <c r="D4" s="48"/>
      <c r="E4" s="48"/>
    </row>
    <row r="5" spans="1:11" ht="8.15" customHeight="1" x14ac:dyDescent="0.35">
      <c r="A5" s="49"/>
      <c r="B5" s="49"/>
      <c r="C5" s="56"/>
      <c r="D5" s="56"/>
      <c r="E5" s="49"/>
    </row>
    <row r="6" spans="1:11" ht="15" customHeight="1" x14ac:dyDescent="0.35">
      <c r="A6" s="53"/>
      <c r="B6" s="75" t="str">
        <f>Índice!B5</f>
        <v>Relatório de Estabilidade Financeira - junho 2022</v>
      </c>
      <c r="C6" s="57"/>
      <c r="D6" s="58"/>
      <c r="E6" s="53"/>
    </row>
    <row r="7" spans="1:11" ht="15" customHeight="1" x14ac:dyDescent="0.35">
      <c r="A7" s="53"/>
      <c r="B7" s="76" t="str">
        <f>Contents!B5</f>
        <v>Financial Stability Report - June 2022</v>
      </c>
      <c r="C7" s="57"/>
      <c r="D7" s="58"/>
      <c r="E7" s="53"/>
    </row>
    <row r="8" spans="1:11" ht="8.15" customHeight="1" x14ac:dyDescent="0.35">
      <c r="A8" s="53"/>
      <c r="B8" s="59"/>
      <c r="C8" s="57"/>
      <c r="D8" s="58"/>
      <c r="E8" s="53"/>
    </row>
    <row r="9" spans="1:11" ht="15" customHeight="1" x14ac:dyDescent="0.35">
      <c r="A9" s="53"/>
      <c r="B9" s="75" t="str">
        <f>Índice!B53</f>
        <v>2. Sistema bancário</v>
      </c>
      <c r="C9" s="57"/>
      <c r="D9" s="58"/>
      <c r="E9" s="53"/>
    </row>
    <row r="10" spans="1:11" ht="15" customHeight="1" x14ac:dyDescent="0.35">
      <c r="A10" s="53"/>
      <c r="B10" s="76" t="str">
        <f>Contents!B53</f>
        <v>2. Banking system</v>
      </c>
      <c r="C10" s="57"/>
      <c r="D10" s="58"/>
      <c r="E10" s="53"/>
    </row>
    <row r="11" spans="1:11" ht="8.15" customHeight="1" x14ac:dyDescent="0.35">
      <c r="A11" s="49"/>
      <c r="B11" s="60"/>
      <c r="C11" s="61"/>
      <c r="D11" s="56"/>
      <c r="E11" s="49"/>
    </row>
    <row r="12" spans="1:11" ht="15" customHeight="1" x14ac:dyDescent="0.35">
      <c r="A12" s="51"/>
      <c r="B12" s="74" t="s">
        <v>398</v>
      </c>
      <c r="C12" s="62"/>
      <c r="D12" s="63"/>
      <c r="E12" s="51"/>
    </row>
    <row r="13" spans="1:11" ht="15" customHeight="1" x14ac:dyDescent="0.35">
      <c r="A13" s="51"/>
      <c r="B13" s="77" t="s">
        <v>1551</v>
      </c>
      <c r="C13" s="62"/>
      <c r="D13" s="63"/>
      <c r="E13" s="51"/>
    </row>
    <row r="14" spans="1:11" ht="8.15" customHeight="1" x14ac:dyDescent="0.35">
      <c r="A14" s="51"/>
      <c r="B14" s="51"/>
      <c r="C14" s="51"/>
      <c r="D14" s="51"/>
      <c r="E14" s="51"/>
    </row>
    <row r="15" spans="1:11" ht="14.5" x14ac:dyDescent="0.35">
      <c r="A15" s="51"/>
      <c r="B15" s="51"/>
      <c r="C15" s="17"/>
      <c r="D15" s="70" t="s">
        <v>2</v>
      </c>
      <c r="E15" s="71" t="s">
        <v>544</v>
      </c>
      <c r="F15" s="71" t="s">
        <v>544</v>
      </c>
      <c r="G15" s="71" t="s">
        <v>544</v>
      </c>
      <c r="H15" s="71" t="s">
        <v>544</v>
      </c>
      <c r="I15" s="71" t="s">
        <v>544</v>
      </c>
      <c r="J15" s="71" t="s">
        <v>544</v>
      </c>
      <c r="K15" s="71" t="s">
        <v>544</v>
      </c>
    </row>
    <row r="16" spans="1:11" ht="14.5" x14ac:dyDescent="0.35">
      <c r="A16" s="51"/>
      <c r="B16" s="51"/>
      <c r="C16" s="45"/>
      <c r="D16" s="68" t="s">
        <v>131</v>
      </c>
      <c r="E16" s="69" t="s">
        <v>545</v>
      </c>
      <c r="F16" s="69" t="s">
        <v>545</v>
      </c>
      <c r="G16" s="69" t="s">
        <v>545</v>
      </c>
      <c r="H16" s="69" t="s">
        <v>545</v>
      </c>
      <c r="I16" s="69" t="s">
        <v>545</v>
      </c>
      <c r="J16" s="69" t="s">
        <v>545</v>
      </c>
      <c r="K16" s="69" t="s">
        <v>545</v>
      </c>
    </row>
    <row r="17" spans="1:16" ht="8.15" customHeight="1" x14ac:dyDescent="0.35">
      <c r="A17" s="55"/>
      <c r="B17" s="55"/>
      <c r="C17" s="45"/>
      <c r="D17" s="45"/>
      <c r="E17" s="45"/>
      <c r="F17" s="45"/>
      <c r="G17" s="45"/>
      <c r="H17" s="45"/>
      <c r="I17" s="45"/>
      <c r="J17" s="45"/>
      <c r="K17" s="45"/>
    </row>
    <row r="18" spans="1:16" ht="39" x14ac:dyDescent="0.4">
      <c r="A18" s="50"/>
      <c r="B18" s="50"/>
      <c r="C18" s="46"/>
      <c r="D18" s="46"/>
      <c r="E18" s="72" t="s">
        <v>206</v>
      </c>
      <c r="F18" s="72" t="s">
        <v>399</v>
      </c>
      <c r="G18" s="72" t="s">
        <v>357</v>
      </c>
      <c r="H18" s="72" t="s">
        <v>360</v>
      </c>
      <c r="I18" s="72" t="s">
        <v>361</v>
      </c>
      <c r="J18" s="72" t="s">
        <v>362</v>
      </c>
      <c r="K18" s="72" t="s">
        <v>400</v>
      </c>
    </row>
    <row r="19" spans="1:16" ht="39" x14ac:dyDescent="0.35">
      <c r="A19" s="51"/>
      <c r="B19" s="51"/>
      <c r="C19" s="46"/>
      <c r="D19" s="47"/>
      <c r="E19" s="66" t="s">
        <v>206</v>
      </c>
      <c r="F19" s="66" t="s">
        <v>401</v>
      </c>
      <c r="G19" s="66" t="s">
        <v>367</v>
      </c>
      <c r="H19" s="66" t="s">
        <v>370</v>
      </c>
      <c r="I19" s="66" t="s">
        <v>371</v>
      </c>
      <c r="J19" s="66" t="s">
        <v>372</v>
      </c>
      <c r="K19" s="66" t="s">
        <v>402</v>
      </c>
    </row>
    <row r="20" spans="1:16" ht="15" customHeight="1" x14ac:dyDescent="0.35">
      <c r="A20" s="51"/>
      <c r="B20" s="51"/>
      <c r="C20" s="154" t="s">
        <v>304</v>
      </c>
      <c r="D20" s="155" t="s">
        <v>374</v>
      </c>
      <c r="E20" s="82">
        <v>9.41</v>
      </c>
      <c r="F20" s="82">
        <v>6.47</v>
      </c>
      <c r="G20" s="82">
        <v>17.88</v>
      </c>
      <c r="H20" s="82">
        <v>4.84</v>
      </c>
      <c r="I20" s="82">
        <v>4.24</v>
      </c>
      <c r="J20" s="82">
        <v>7.32</v>
      </c>
      <c r="K20" s="82">
        <v>34.75</v>
      </c>
    </row>
    <row r="21" spans="1:16" ht="15" customHeight="1" x14ac:dyDescent="0.35">
      <c r="A21" s="51"/>
      <c r="B21" s="51"/>
      <c r="C21" s="154" t="s">
        <v>303</v>
      </c>
      <c r="D21" s="155" t="s">
        <v>375</v>
      </c>
      <c r="E21" s="82">
        <v>7.11</v>
      </c>
      <c r="F21" s="82">
        <v>4.93</v>
      </c>
      <c r="G21" s="82">
        <v>13.66</v>
      </c>
      <c r="H21" s="82">
        <v>3.98</v>
      </c>
      <c r="I21" s="82">
        <v>3.49</v>
      </c>
      <c r="J21" s="82">
        <v>5.96</v>
      </c>
      <c r="K21" s="82">
        <v>37.549999999999997</v>
      </c>
    </row>
    <row r="22" spans="1:16" ht="15" customHeight="1" x14ac:dyDescent="0.35">
      <c r="A22" s="51"/>
      <c r="B22" s="51"/>
      <c r="C22" s="154" t="s">
        <v>302</v>
      </c>
      <c r="D22" s="155" t="s">
        <v>376</v>
      </c>
      <c r="E22" s="82">
        <v>5.21</v>
      </c>
      <c r="F22" s="82">
        <v>3.21</v>
      </c>
      <c r="G22" s="82">
        <v>10.29</v>
      </c>
      <c r="H22" s="82">
        <v>3.14</v>
      </c>
      <c r="I22" s="82">
        <v>2.81</v>
      </c>
      <c r="J22" s="82">
        <v>4.3099999999999996</v>
      </c>
      <c r="K22" s="82">
        <v>34.49</v>
      </c>
    </row>
    <row r="23" spans="1:16" ht="15" customHeight="1" x14ac:dyDescent="0.35">
      <c r="A23" s="51"/>
      <c r="B23" s="51"/>
      <c r="C23" s="154" t="s">
        <v>301</v>
      </c>
      <c r="D23" s="155" t="s">
        <v>377</v>
      </c>
      <c r="E23" s="82">
        <v>4.7</v>
      </c>
      <c r="F23" s="82">
        <v>2.63</v>
      </c>
      <c r="G23" s="82">
        <v>9.39</v>
      </c>
      <c r="H23" s="82">
        <v>3.18</v>
      </c>
      <c r="I23" s="82">
        <v>2.7</v>
      </c>
      <c r="J23" s="82">
        <v>4.8600000000000003</v>
      </c>
      <c r="K23" s="82">
        <v>34.04</v>
      </c>
    </row>
    <row r="24" spans="1:16" ht="15" customHeight="1" x14ac:dyDescent="0.35">
      <c r="A24" s="51"/>
      <c r="B24" s="51"/>
      <c r="C24" s="154" t="s">
        <v>300</v>
      </c>
      <c r="D24" s="155" t="s">
        <v>378</v>
      </c>
      <c r="E24" s="82">
        <v>3.73</v>
      </c>
      <c r="F24" s="82">
        <v>1.91</v>
      </c>
      <c r="G24" s="82">
        <v>7.56</v>
      </c>
      <c r="H24" s="82">
        <v>2.98</v>
      </c>
      <c r="I24" s="82">
        <v>2.57</v>
      </c>
      <c r="J24" s="82">
        <v>4.47</v>
      </c>
      <c r="K24" s="82">
        <v>32.78</v>
      </c>
    </row>
    <row r="25" spans="1:16" ht="15" customHeight="1" x14ac:dyDescent="0.35">
      <c r="A25" s="51"/>
      <c r="B25" s="51"/>
      <c r="C25" s="73"/>
      <c r="D25" s="67"/>
      <c r="E25" s="81"/>
    </row>
    <row r="26" spans="1:16" ht="15" customHeight="1" x14ac:dyDescent="0.35">
      <c r="A26" s="49"/>
      <c r="B26" s="49"/>
      <c r="C26" s="49"/>
      <c r="D26" s="49"/>
      <c r="E26" s="112"/>
      <c r="F26" s="112"/>
      <c r="G26" s="112"/>
      <c r="H26" s="112"/>
      <c r="I26" s="112"/>
      <c r="J26" s="112"/>
      <c r="K26" s="112"/>
      <c r="L26" s="112"/>
      <c r="M26" s="112"/>
      <c r="N26" s="112"/>
      <c r="O26" s="112"/>
      <c r="P26" s="112"/>
    </row>
    <row r="27" spans="1:16" ht="15" customHeight="1" x14ac:dyDescent="0.35">
      <c r="A27" s="49"/>
      <c r="B27" s="49"/>
      <c r="C27" s="49"/>
      <c r="D27" s="49"/>
      <c r="E27" s="112"/>
      <c r="F27" s="112"/>
      <c r="G27" s="112"/>
      <c r="H27" s="112"/>
      <c r="I27" s="112"/>
      <c r="J27" s="112"/>
      <c r="K27" s="112"/>
      <c r="L27" s="112"/>
      <c r="M27" s="112"/>
      <c r="N27" s="112"/>
      <c r="O27" s="112"/>
      <c r="P27" s="112"/>
    </row>
    <row r="28" spans="1:16" ht="15" customHeight="1" x14ac:dyDescent="0.35">
      <c r="E28" s="112"/>
      <c r="F28" s="112"/>
      <c r="G28" s="112"/>
      <c r="H28" s="112"/>
      <c r="I28" s="112"/>
      <c r="J28" s="112"/>
      <c r="K28" s="112"/>
      <c r="L28" s="112"/>
      <c r="M28" s="112"/>
      <c r="N28" s="112"/>
      <c r="O28" s="112"/>
      <c r="P28" s="112"/>
    </row>
    <row r="29" spans="1:16" ht="15" customHeight="1" x14ac:dyDescent="0.35">
      <c r="E29" s="112"/>
      <c r="F29" s="112"/>
      <c r="G29" s="112"/>
      <c r="H29" s="112"/>
      <c r="I29" s="112"/>
      <c r="J29" s="112"/>
      <c r="K29" s="112"/>
      <c r="L29" s="112"/>
      <c r="M29" s="112"/>
      <c r="N29" s="112"/>
      <c r="O29" s="112"/>
      <c r="P29" s="112"/>
    </row>
    <row r="30" spans="1:16" ht="15" customHeight="1" x14ac:dyDescent="0.35">
      <c r="E30" s="112"/>
      <c r="F30" s="112"/>
      <c r="G30" s="112"/>
      <c r="H30" s="112"/>
      <c r="I30" s="112"/>
      <c r="J30" s="112"/>
      <c r="K30" s="112"/>
      <c r="L30" s="112"/>
      <c r="M30" s="112"/>
      <c r="N30" s="112"/>
      <c r="O30" s="112"/>
      <c r="P30" s="112"/>
    </row>
    <row r="31" spans="1:16" ht="15" customHeight="1" x14ac:dyDescent="0.35">
      <c r="E31" s="112"/>
      <c r="F31" s="112"/>
      <c r="G31" s="112"/>
      <c r="H31" s="112"/>
      <c r="I31" s="112"/>
      <c r="J31" s="112"/>
      <c r="K31" s="11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L32"/>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7" width="20.81640625" style="18" customWidth="1"/>
    <col min="8" max="16384" width="9.453125" style="18"/>
  </cols>
  <sheetData>
    <row r="1" spans="1:7" ht="15" customHeight="1" x14ac:dyDescent="0.35">
      <c r="A1" s="48"/>
      <c r="B1" s="52"/>
      <c r="C1" s="48"/>
      <c r="D1" s="48"/>
      <c r="E1" s="48"/>
    </row>
    <row r="2" spans="1:7" ht="15" customHeight="1" x14ac:dyDescent="0.35">
      <c r="A2" s="48"/>
      <c r="B2" s="48"/>
      <c r="C2" s="48"/>
      <c r="D2" s="48"/>
      <c r="E2" s="48"/>
    </row>
    <row r="3" spans="1:7" ht="8.15" customHeight="1" x14ac:dyDescent="0.35">
      <c r="A3" s="48"/>
      <c r="B3" s="48"/>
      <c r="C3" s="48"/>
      <c r="D3" s="48"/>
      <c r="E3" s="48"/>
    </row>
    <row r="4" spans="1:7" ht="15" customHeight="1" x14ac:dyDescent="0.35">
      <c r="A4" s="48"/>
      <c r="B4" s="80" t="str">
        <f>HYPERLINK("#"&amp;"Índice!B7",Índice!B7)</f>
        <v>Índice</v>
      </c>
      <c r="C4" s="80" t="str">
        <f>HYPERLINK("#"&amp;"Contents!B7",Contents!B7)</f>
        <v>Contents</v>
      </c>
      <c r="D4" s="48"/>
      <c r="E4" s="48"/>
    </row>
    <row r="5" spans="1:7" ht="8.15" customHeight="1" x14ac:dyDescent="0.35">
      <c r="A5" s="49"/>
      <c r="B5" s="49"/>
      <c r="C5" s="56"/>
      <c r="D5" s="56"/>
      <c r="E5" s="49"/>
    </row>
    <row r="6" spans="1:7" ht="15" customHeight="1" x14ac:dyDescent="0.35">
      <c r="A6" s="53"/>
      <c r="B6" s="75" t="str">
        <f>Índice!B5</f>
        <v>Relatório de Estabilidade Financeira - junho 2022</v>
      </c>
      <c r="C6" s="57"/>
      <c r="D6" s="58"/>
      <c r="E6" s="53"/>
    </row>
    <row r="7" spans="1:7" ht="15" customHeight="1" x14ac:dyDescent="0.35">
      <c r="A7" s="53"/>
      <c r="B7" s="76" t="str">
        <f>Contents!B5</f>
        <v>Financial Stability Report - June 2022</v>
      </c>
      <c r="C7" s="57"/>
      <c r="D7" s="58"/>
      <c r="E7" s="53"/>
    </row>
    <row r="8" spans="1:7" ht="8.15" customHeight="1" x14ac:dyDescent="0.35">
      <c r="A8" s="53"/>
      <c r="B8" s="59"/>
      <c r="C8" s="57"/>
      <c r="D8" s="58"/>
      <c r="E8" s="53"/>
    </row>
    <row r="9" spans="1:7" ht="15" customHeight="1" x14ac:dyDescent="0.35">
      <c r="A9" s="53"/>
      <c r="B9" s="75" t="str">
        <f>Índice!B53</f>
        <v>2. Sistema bancário</v>
      </c>
      <c r="C9" s="57"/>
      <c r="D9" s="58"/>
      <c r="E9" s="53"/>
    </row>
    <row r="10" spans="1:7" ht="15" customHeight="1" x14ac:dyDescent="0.35">
      <c r="A10" s="53"/>
      <c r="B10" s="76" t="str">
        <f>Contents!B53</f>
        <v>2. Banking system</v>
      </c>
      <c r="C10" s="57"/>
      <c r="D10" s="58"/>
      <c r="E10" s="53"/>
    </row>
    <row r="11" spans="1:7" ht="8.15" customHeight="1" x14ac:dyDescent="0.35">
      <c r="A11" s="49"/>
      <c r="B11" s="60"/>
      <c r="C11" s="61"/>
      <c r="D11" s="56"/>
      <c r="E11" s="49"/>
    </row>
    <row r="12" spans="1:7" ht="15" customHeight="1" x14ac:dyDescent="0.35">
      <c r="A12" s="51"/>
      <c r="B12" s="74" t="s">
        <v>1495</v>
      </c>
      <c r="C12" s="62"/>
      <c r="D12" s="63"/>
      <c r="E12" s="51"/>
    </row>
    <row r="13" spans="1:7" ht="15" customHeight="1" x14ac:dyDescent="0.35">
      <c r="A13" s="51"/>
      <c r="B13" s="77" t="s">
        <v>403</v>
      </c>
      <c r="C13" s="62"/>
      <c r="D13" s="63"/>
      <c r="E13" s="51"/>
    </row>
    <row r="14" spans="1:7" ht="8.15" customHeight="1" x14ac:dyDescent="0.35">
      <c r="A14" s="51"/>
      <c r="B14" s="51"/>
      <c r="C14" s="51"/>
      <c r="D14" s="51"/>
      <c r="E14" s="51"/>
    </row>
    <row r="15" spans="1:7" ht="16.5" customHeight="1" x14ac:dyDescent="0.35">
      <c r="A15" s="51"/>
      <c r="B15" s="51"/>
      <c r="C15" s="17"/>
      <c r="D15" s="70" t="s">
        <v>2</v>
      </c>
      <c r="E15" s="71" t="s">
        <v>338</v>
      </c>
      <c r="F15" s="71" t="s">
        <v>338</v>
      </c>
      <c r="G15" s="71" t="s">
        <v>338</v>
      </c>
    </row>
    <row r="16" spans="1:7" ht="14.5" x14ac:dyDescent="0.35">
      <c r="A16" s="51"/>
      <c r="B16" s="51"/>
      <c r="C16" s="45"/>
      <c r="D16" s="68" t="s">
        <v>131</v>
      </c>
      <c r="E16" s="69" t="s">
        <v>339</v>
      </c>
      <c r="F16" s="69" t="s">
        <v>339</v>
      </c>
      <c r="G16" s="69" t="s">
        <v>339</v>
      </c>
    </row>
    <row r="17" spans="1:12" ht="8.15" customHeight="1" x14ac:dyDescent="0.35">
      <c r="A17" s="55"/>
      <c r="B17" s="55"/>
      <c r="C17" s="45"/>
      <c r="D17" s="45"/>
      <c r="E17" s="45"/>
      <c r="F17" s="45"/>
      <c r="G17" s="45"/>
    </row>
    <row r="18" spans="1:12" x14ac:dyDescent="0.4">
      <c r="A18" s="50"/>
      <c r="B18" s="50"/>
      <c r="C18" s="46"/>
      <c r="D18" s="46"/>
      <c r="E18" s="72" t="s">
        <v>404</v>
      </c>
      <c r="F18" s="72" t="s">
        <v>405</v>
      </c>
      <c r="G18" s="72" t="s">
        <v>406</v>
      </c>
    </row>
    <row r="19" spans="1:12" ht="14.5" x14ac:dyDescent="0.35">
      <c r="A19" s="51"/>
      <c r="B19" s="51"/>
      <c r="C19" s="46"/>
      <c r="D19" s="47"/>
      <c r="E19" s="66" t="s">
        <v>407</v>
      </c>
      <c r="F19" s="66" t="s">
        <v>408</v>
      </c>
      <c r="G19" s="66" t="s">
        <v>409</v>
      </c>
    </row>
    <row r="20" spans="1:12" ht="15" customHeight="1" x14ac:dyDescent="0.35">
      <c r="A20" s="51"/>
      <c r="B20" s="51"/>
      <c r="C20" s="154" t="s">
        <v>303</v>
      </c>
      <c r="D20" s="155" t="s">
        <v>375</v>
      </c>
      <c r="E20" s="82">
        <v>-1.05</v>
      </c>
      <c r="F20" s="82">
        <v>0.25</v>
      </c>
      <c r="G20" s="82">
        <v>-1.07</v>
      </c>
    </row>
    <row r="21" spans="1:12" ht="15" customHeight="1" x14ac:dyDescent="0.35">
      <c r="A21" s="51"/>
      <c r="B21" s="51"/>
      <c r="C21" s="154" t="s">
        <v>302</v>
      </c>
      <c r="D21" s="155" t="s">
        <v>376</v>
      </c>
      <c r="E21" s="82">
        <v>-0.57999999999999996</v>
      </c>
      <c r="F21" s="82">
        <v>0.37</v>
      </c>
      <c r="G21" s="82">
        <v>-0.11</v>
      </c>
    </row>
    <row r="22" spans="1:12" ht="15" customHeight="1" x14ac:dyDescent="0.35">
      <c r="A22" s="51"/>
      <c r="B22" s="51"/>
      <c r="C22" s="154" t="s">
        <v>301</v>
      </c>
      <c r="D22" s="155" t="s">
        <v>377</v>
      </c>
      <c r="E22" s="82">
        <v>7.2</v>
      </c>
      <c r="F22" s="82">
        <v>0.64</v>
      </c>
      <c r="G22" s="82">
        <v>1.0900000000000001</v>
      </c>
    </row>
    <row r="23" spans="1:12" ht="15" customHeight="1" x14ac:dyDescent="0.35">
      <c r="A23" s="51"/>
      <c r="B23" s="51"/>
      <c r="C23" s="154" t="s">
        <v>300</v>
      </c>
      <c r="D23" s="155" t="s">
        <v>378</v>
      </c>
      <c r="E23" s="82">
        <v>4.42</v>
      </c>
      <c r="F23" s="82">
        <v>0.54</v>
      </c>
      <c r="G23" s="82">
        <v>0.71</v>
      </c>
    </row>
    <row r="24" spans="1:12" ht="15" customHeight="1" x14ac:dyDescent="0.35">
      <c r="A24" s="51"/>
      <c r="B24" s="51"/>
      <c r="C24" s="73"/>
      <c r="D24" s="67"/>
      <c r="E24" s="81"/>
    </row>
    <row r="25" spans="1:12" ht="15" customHeight="1" x14ac:dyDescent="0.35">
      <c r="A25" s="51"/>
      <c r="B25" s="51"/>
      <c r="C25" s="49"/>
      <c r="D25" s="49"/>
      <c r="E25" s="112"/>
      <c r="F25" s="112"/>
      <c r="G25" s="112"/>
    </row>
    <row r="26" spans="1:12" ht="15" customHeight="1" x14ac:dyDescent="0.35">
      <c r="A26" s="49"/>
      <c r="B26" s="49"/>
      <c r="C26" s="49"/>
      <c r="D26" s="49"/>
      <c r="E26" s="112"/>
      <c r="F26" s="112"/>
      <c r="G26" s="112"/>
      <c r="H26" s="112"/>
      <c r="I26" s="112"/>
      <c r="J26" s="112"/>
      <c r="K26" s="112"/>
      <c r="L26" s="112"/>
    </row>
    <row r="27" spans="1:12" ht="15" customHeight="1" x14ac:dyDescent="0.35">
      <c r="A27" s="49"/>
      <c r="B27" s="49"/>
      <c r="E27" s="112"/>
      <c r="F27" s="112"/>
      <c r="G27" s="112"/>
      <c r="H27" s="112"/>
      <c r="I27" s="112"/>
      <c r="J27" s="112"/>
      <c r="K27" s="112"/>
      <c r="L27" s="112"/>
    </row>
    <row r="28" spans="1:12" ht="15" customHeight="1" x14ac:dyDescent="0.35">
      <c r="E28" s="112"/>
      <c r="F28" s="112"/>
      <c r="G28" s="112"/>
      <c r="H28" s="112"/>
      <c r="I28" s="112"/>
      <c r="J28" s="112"/>
      <c r="K28" s="112"/>
      <c r="L28" s="112"/>
    </row>
    <row r="29" spans="1:12" ht="15" customHeight="1" x14ac:dyDescent="0.35">
      <c r="E29" s="112"/>
      <c r="F29" s="112"/>
      <c r="G29" s="112"/>
      <c r="H29" s="112"/>
      <c r="I29" s="112"/>
      <c r="J29" s="112"/>
      <c r="K29" s="112"/>
      <c r="L29" s="112"/>
    </row>
    <row r="30" spans="1:12" ht="15" customHeight="1" x14ac:dyDescent="0.35">
      <c r="E30" s="112"/>
      <c r="F30" s="112"/>
      <c r="G30" s="112"/>
      <c r="H30" s="112"/>
      <c r="I30" s="112"/>
      <c r="J30" s="112"/>
      <c r="K30" s="112"/>
      <c r="L30" s="112"/>
    </row>
    <row r="31" spans="1:12" ht="15" customHeight="1" x14ac:dyDescent="0.35">
      <c r="E31" s="112"/>
      <c r="F31" s="112"/>
      <c r="G31" s="112"/>
    </row>
    <row r="32" spans="1:12" ht="15" customHeight="1" x14ac:dyDescent="0.35">
      <c r="F32" s="112"/>
      <c r="G32" s="11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9"/>
  <sheetViews>
    <sheetView showGridLines="0" workbookViewId="0"/>
  </sheetViews>
  <sheetFormatPr defaultColWidth="9.1796875" defaultRowHeight="15" customHeight="1" x14ac:dyDescent="0.35"/>
  <cols>
    <col min="1" max="1" width="1.81640625" style="18" customWidth="1"/>
    <col min="2" max="2" width="9.1796875" style="18"/>
    <col min="3" max="7" width="15.81640625" style="18" customWidth="1"/>
    <col min="8" max="8" width="20.81640625" style="18" customWidth="1"/>
    <col min="9" max="10" width="15.81640625" style="18" customWidth="1"/>
    <col min="11" max="16384" width="9.179687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Índice!B9</f>
        <v>1. Vulnerabilidades, riscos e política macroprudencial</v>
      </c>
      <c r="C9" s="57"/>
      <c r="D9" s="58"/>
      <c r="E9" s="53"/>
      <c r="F9" s="53"/>
      <c r="G9" s="53"/>
    </row>
    <row r="10" spans="1:10" ht="15" customHeight="1" x14ac:dyDescent="0.35">
      <c r="A10" s="53"/>
      <c r="B10" s="76" t="str">
        <f>Contents!B9</f>
        <v>1. Vulnerabilities, risks and macroprudential policy</v>
      </c>
      <c r="C10" s="57"/>
      <c r="D10" s="58"/>
      <c r="E10" s="53"/>
      <c r="F10" s="53"/>
      <c r="G10" s="53"/>
    </row>
    <row r="11" spans="1:10" ht="8.15" customHeight="1" x14ac:dyDescent="0.35">
      <c r="A11" s="49"/>
      <c r="B11" s="60"/>
      <c r="C11" s="61"/>
      <c r="D11" s="56"/>
      <c r="E11" s="49"/>
      <c r="F11" s="49"/>
      <c r="G11" s="49"/>
    </row>
    <row r="12" spans="1:10" ht="15" customHeight="1" x14ac:dyDescent="0.35">
      <c r="A12" s="51"/>
      <c r="B12" s="74" t="s">
        <v>1441</v>
      </c>
      <c r="C12" s="62"/>
      <c r="D12" s="63"/>
      <c r="E12" s="51"/>
      <c r="F12" s="51"/>
      <c r="G12" s="51"/>
    </row>
    <row r="13" spans="1:10" ht="15" customHeight="1" x14ac:dyDescent="0.35">
      <c r="A13" s="51"/>
      <c r="B13" s="77" t="s">
        <v>1445</v>
      </c>
      <c r="C13" s="62"/>
      <c r="D13" s="63"/>
      <c r="E13" s="51"/>
      <c r="F13" s="51"/>
      <c r="G13" s="51"/>
    </row>
    <row r="14" spans="1:10" ht="8.15" customHeight="1" x14ac:dyDescent="0.35">
      <c r="A14" s="51"/>
      <c r="B14" s="51"/>
      <c r="C14" s="51"/>
      <c r="D14" s="51"/>
      <c r="E14" s="51"/>
      <c r="F14" s="51"/>
      <c r="G14" s="51"/>
    </row>
    <row r="15" spans="1:10" ht="39" x14ac:dyDescent="0.35">
      <c r="A15" s="51"/>
      <c r="B15" s="51"/>
      <c r="C15" s="17"/>
      <c r="D15" s="70" t="s">
        <v>2</v>
      </c>
      <c r="E15" s="71" t="s">
        <v>835</v>
      </c>
      <c r="F15" s="71" t="s">
        <v>835</v>
      </c>
      <c r="G15" s="71" t="s">
        <v>835</v>
      </c>
      <c r="H15" s="71"/>
      <c r="I15" s="71"/>
      <c r="J15" s="71"/>
    </row>
    <row r="16" spans="1:10" ht="39" x14ac:dyDescent="0.35">
      <c r="A16" s="51"/>
      <c r="B16" s="51"/>
      <c r="C16" s="45"/>
      <c r="D16" s="68" t="s">
        <v>131</v>
      </c>
      <c r="E16" s="69" t="s">
        <v>836</v>
      </c>
      <c r="F16" s="69" t="s">
        <v>836</v>
      </c>
      <c r="G16" s="69" t="s">
        <v>836</v>
      </c>
      <c r="H16" s="69"/>
      <c r="I16" s="69"/>
      <c r="J16" s="69"/>
    </row>
    <row r="17" spans="1:10" ht="8.15" customHeight="1" x14ac:dyDescent="0.35">
      <c r="A17" s="55"/>
      <c r="B17" s="55"/>
      <c r="C17" s="45"/>
      <c r="D17" s="45"/>
      <c r="E17" s="45"/>
      <c r="F17" s="45"/>
      <c r="G17" s="45"/>
      <c r="H17" s="45"/>
      <c r="I17" s="45"/>
      <c r="J17" s="45"/>
    </row>
    <row r="18" spans="1:10" ht="26" x14ac:dyDescent="0.4">
      <c r="A18" s="50"/>
      <c r="B18" s="50"/>
      <c r="C18" s="46"/>
      <c r="D18" s="46"/>
      <c r="E18" s="72" t="s">
        <v>837</v>
      </c>
      <c r="F18" s="72" t="s">
        <v>838</v>
      </c>
      <c r="G18" s="72" t="s">
        <v>839</v>
      </c>
      <c r="H18" s="72"/>
      <c r="I18" s="72"/>
      <c r="J18" s="72"/>
    </row>
    <row r="19" spans="1:10" ht="14.5" x14ac:dyDescent="0.35">
      <c r="A19" s="51"/>
      <c r="B19" s="51"/>
      <c r="C19" s="46"/>
      <c r="D19" s="47"/>
      <c r="E19" s="66" t="s">
        <v>840</v>
      </c>
      <c r="F19" s="66" t="s">
        <v>841</v>
      </c>
      <c r="G19" s="66" t="s">
        <v>842</v>
      </c>
      <c r="H19" s="66"/>
      <c r="I19" s="66"/>
      <c r="J19" s="66"/>
    </row>
    <row r="20" spans="1:10" ht="15" customHeight="1" x14ac:dyDescent="0.35">
      <c r="A20" s="51"/>
      <c r="B20" s="51"/>
      <c r="C20" s="182">
        <v>43830</v>
      </c>
      <c r="D20" s="183">
        <v>43830</v>
      </c>
      <c r="E20" s="82">
        <v>1.3</v>
      </c>
      <c r="F20" s="82">
        <v>2.2999999999999998</v>
      </c>
      <c r="G20" s="82">
        <v>0.4</v>
      </c>
      <c r="H20" s="81"/>
      <c r="I20" s="81"/>
      <c r="J20" s="81"/>
    </row>
    <row r="21" spans="1:10" ht="15" customHeight="1" x14ac:dyDescent="0.35">
      <c r="A21" s="51"/>
      <c r="B21" s="51"/>
      <c r="C21" s="182">
        <v>43861</v>
      </c>
      <c r="D21" s="183">
        <v>43861</v>
      </c>
      <c r="E21" s="82">
        <v>1.4</v>
      </c>
      <c r="F21" s="82">
        <v>2.5</v>
      </c>
      <c r="G21" s="82">
        <v>0.8</v>
      </c>
      <c r="H21" s="81"/>
      <c r="I21" s="81"/>
      <c r="J21" s="81"/>
    </row>
    <row r="22" spans="1:10" ht="15" customHeight="1" x14ac:dyDescent="0.35">
      <c r="A22" s="51"/>
      <c r="B22" s="51"/>
      <c r="C22" s="182">
        <v>43890</v>
      </c>
      <c r="D22" s="183">
        <v>43890</v>
      </c>
      <c r="E22" s="82">
        <v>1.2</v>
      </c>
      <c r="F22" s="82">
        <v>2.2999999999999998</v>
      </c>
      <c r="G22" s="82">
        <v>0.5</v>
      </c>
      <c r="H22" s="81"/>
      <c r="I22" s="81"/>
      <c r="J22" s="81"/>
    </row>
    <row r="23" spans="1:10" ht="15" customHeight="1" x14ac:dyDescent="0.35">
      <c r="A23" s="51"/>
      <c r="B23" s="51"/>
      <c r="C23" s="182">
        <v>43921</v>
      </c>
      <c r="D23" s="183">
        <v>43921</v>
      </c>
      <c r="E23" s="82">
        <v>0.7</v>
      </c>
      <c r="F23" s="82">
        <v>1.5</v>
      </c>
      <c r="G23" s="82">
        <v>0.1</v>
      </c>
      <c r="H23" s="81"/>
      <c r="I23" s="81"/>
      <c r="J23" s="81"/>
    </row>
    <row r="24" spans="1:10" ht="15" customHeight="1" x14ac:dyDescent="0.35">
      <c r="A24" s="51"/>
      <c r="B24" s="51"/>
      <c r="C24" s="182">
        <v>43951</v>
      </c>
      <c r="D24" s="183">
        <v>43951</v>
      </c>
      <c r="E24" s="82">
        <v>0.3</v>
      </c>
      <c r="F24" s="82">
        <v>0.3</v>
      </c>
      <c r="G24" s="82">
        <v>-0.1</v>
      </c>
      <c r="H24" s="81"/>
      <c r="I24" s="81"/>
      <c r="J24" s="81"/>
    </row>
    <row r="25" spans="1:10" ht="15" customHeight="1" x14ac:dyDescent="0.35">
      <c r="A25" s="51"/>
      <c r="B25" s="51"/>
      <c r="C25" s="182">
        <v>43982</v>
      </c>
      <c r="D25" s="183">
        <v>43982</v>
      </c>
      <c r="E25" s="82">
        <v>0.1</v>
      </c>
      <c r="F25" s="82">
        <v>0.1</v>
      </c>
      <c r="G25" s="82">
        <v>-0.6</v>
      </c>
      <c r="H25" s="81"/>
      <c r="I25" s="81"/>
      <c r="J25" s="81"/>
    </row>
    <row r="26" spans="1:10" ht="15" customHeight="1" x14ac:dyDescent="0.35">
      <c r="A26" s="49"/>
      <c r="B26" s="49"/>
      <c r="C26" s="182">
        <v>44012</v>
      </c>
      <c r="D26" s="183">
        <v>44012</v>
      </c>
      <c r="E26" s="82">
        <v>0.3</v>
      </c>
      <c r="F26" s="82">
        <v>0.6</v>
      </c>
      <c r="G26" s="82">
        <v>0.2</v>
      </c>
      <c r="H26" s="81"/>
      <c r="I26" s="81"/>
      <c r="J26" s="81"/>
    </row>
    <row r="27" spans="1:10" ht="15" customHeight="1" x14ac:dyDescent="0.35">
      <c r="A27" s="49"/>
      <c r="B27" s="49"/>
      <c r="C27" s="182">
        <v>44043</v>
      </c>
      <c r="D27" s="183">
        <v>44043</v>
      </c>
      <c r="E27" s="82">
        <v>0.4</v>
      </c>
      <c r="F27" s="82">
        <v>1</v>
      </c>
      <c r="G27" s="82">
        <v>-0.1</v>
      </c>
      <c r="H27" s="81"/>
      <c r="I27" s="81"/>
      <c r="J27" s="81"/>
    </row>
    <row r="28" spans="1:10" ht="15" customHeight="1" x14ac:dyDescent="0.35">
      <c r="C28" s="182">
        <v>44074</v>
      </c>
      <c r="D28" s="183">
        <v>44074</v>
      </c>
      <c r="E28" s="82">
        <v>-0.2</v>
      </c>
      <c r="F28" s="82">
        <v>1.3</v>
      </c>
      <c r="G28" s="82">
        <v>-0.2</v>
      </c>
      <c r="H28" s="81"/>
      <c r="I28" s="81"/>
      <c r="J28" s="81"/>
    </row>
    <row r="29" spans="1:10" ht="15" customHeight="1" x14ac:dyDescent="0.35">
      <c r="C29" s="182">
        <v>44104</v>
      </c>
      <c r="D29" s="183">
        <v>44104</v>
      </c>
      <c r="E29" s="82">
        <v>-0.3</v>
      </c>
      <c r="F29" s="82">
        <v>1.4</v>
      </c>
      <c r="G29" s="82">
        <v>-0.8</v>
      </c>
      <c r="H29" s="81"/>
      <c r="I29" s="81"/>
      <c r="J29" s="81"/>
    </row>
    <row r="30" spans="1:10" ht="15" customHeight="1" x14ac:dyDescent="0.35">
      <c r="C30" s="182">
        <v>44135</v>
      </c>
      <c r="D30" s="183">
        <v>44135</v>
      </c>
      <c r="E30" s="82">
        <v>-0.3</v>
      </c>
      <c r="F30" s="82">
        <v>1.2</v>
      </c>
      <c r="G30" s="82">
        <v>-0.6</v>
      </c>
      <c r="H30" s="81"/>
      <c r="I30" s="81"/>
      <c r="J30" s="81"/>
    </row>
    <row r="31" spans="1:10" ht="15" customHeight="1" x14ac:dyDescent="0.35">
      <c r="C31" s="182">
        <v>44165</v>
      </c>
      <c r="D31" s="183">
        <v>44165</v>
      </c>
      <c r="E31" s="82">
        <v>-0.3</v>
      </c>
      <c r="F31" s="82">
        <v>1.2</v>
      </c>
      <c r="G31" s="82">
        <v>-0.4</v>
      </c>
      <c r="H31" s="81"/>
      <c r="I31" s="81"/>
      <c r="J31" s="81"/>
    </row>
    <row r="32" spans="1:10" ht="15" customHeight="1" x14ac:dyDescent="0.35">
      <c r="C32" s="182">
        <v>44196</v>
      </c>
      <c r="D32" s="183">
        <v>44196</v>
      </c>
      <c r="E32" s="82">
        <v>-0.3</v>
      </c>
      <c r="F32" s="82">
        <v>1.4</v>
      </c>
      <c r="G32" s="82">
        <v>-0.3</v>
      </c>
      <c r="I32" s="81"/>
    </row>
    <row r="33" spans="3:9" ht="15" customHeight="1" x14ac:dyDescent="0.35">
      <c r="C33" s="182">
        <v>44227</v>
      </c>
      <c r="D33" s="183">
        <v>44227</v>
      </c>
      <c r="E33" s="82">
        <v>0.9</v>
      </c>
      <c r="F33" s="82">
        <v>1.4</v>
      </c>
      <c r="G33" s="82">
        <v>0.2</v>
      </c>
      <c r="I33" s="81"/>
    </row>
    <row r="34" spans="3:9" ht="15" customHeight="1" x14ac:dyDescent="0.35">
      <c r="C34" s="182">
        <v>44255</v>
      </c>
      <c r="D34" s="183">
        <v>44255</v>
      </c>
      <c r="E34" s="82">
        <v>0.9</v>
      </c>
      <c r="F34" s="82">
        <v>1.7</v>
      </c>
      <c r="G34" s="82">
        <v>0.3</v>
      </c>
      <c r="I34" s="81"/>
    </row>
    <row r="35" spans="3:9" ht="15" customHeight="1" x14ac:dyDescent="0.35">
      <c r="C35" s="182">
        <v>44286</v>
      </c>
      <c r="D35" s="183">
        <v>44286</v>
      </c>
      <c r="E35" s="82">
        <v>1.3</v>
      </c>
      <c r="F35" s="82">
        <v>2.6</v>
      </c>
      <c r="G35" s="82">
        <v>0.1</v>
      </c>
      <c r="I35" s="81"/>
    </row>
    <row r="36" spans="3:9" ht="15" customHeight="1" x14ac:dyDescent="0.35">
      <c r="C36" s="182">
        <v>44316</v>
      </c>
      <c r="D36" s="183">
        <v>44316</v>
      </c>
      <c r="E36" s="82">
        <v>1.6</v>
      </c>
      <c r="F36" s="82">
        <v>4.2</v>
      </c>
      <c r="G36" s="82">
        <v>-0.1</v>
      </c>
      <c r="I36" s="81"/>
    </row>
    <row r="37" spans="3:9" ht="15" customHeight="1" x14ac:dyDescent="0.35">
      <c r="C37" s="182">
        <v>44347</v>
      </c>
      <c r="D37" s="183">
        <v>44347</v>
      </c>
      <c r="E37" s="82">
        <v>2</v>
      </c>
      <c r="F37" s="82">
        <v>5</v>
      </c>
      <c r="G37" s="82">
        <v>0.5</v>
      </c>
      <c r="I37" s="81"/>
    </row>
    <row r="38" spans="3:9" ht="15" customHeight="1" x14ac:dyDescent="0.35">
      <c r="C38" s="182">
        <v>44377</v>
      </c>
      <c r="D38" s="183">
        <v>44377</v>
      </c>
      <c r="E38" s="82">
        <v>1.9</v>
      </c>
      <c r="F38" s="82">
        <v>5.4</v>
      </c>
      <c r="G38" s="82">
        <v>-0.6</v>
      </c>
      <c r="I38" s="81"/>
    </row>
    <row r="39" spans="3:9" ht="15" customHeight="1" x14ac:dyDescent="0.35">
      <c r="C39" s="182">
        <v>44408</v>
      </c>
      <c r="D39" s="183">
        <v>44408</v>
      </c>
      <c r="E39" s="82">
        <v>2.2000000000000002</v>
      </c>
      <c r="F39" s="82">
        <v>5.4</v>
      </c>
      <c r="G39" s="82">
        <v>1.1000000000000001</v>
      </c>
      <c r="I39" s="81"/>
    </row>
    <row r="40" spans="3:9" ht="15" customHeight="1" x14ac:dyDescent="0.35">
      <c r="C40" s="182">
        <v>44439</v>
      </c>
      <c r="D40" s="183">
        <v>44439</v>
      </c>
      <c r="E40" s="82">
        <v>3</v>
      </c>
      <c r="F40" s="82">
        <v>5.3</v>
      </c>
      <c r="G40" s="82">
        <v>1.3</v>
      </c>
      <c r="I40" s="81"/>
    </row>
    <row r="41" spans="3:9" ht="15" customHeight="1" x14ac:dyDescent="0.35">
      <c r="C41" s="182">
        <v>44469</v>
      </c>
      <c r="D41" s="183">
        <v>44469</v>
      </c>
      <c r="E41" s="82">
        <v>3.4</v>
      </c>
      <c r="F41" s="82">
        <v>5.4</v>
      </c>
      <c r="G41" s="82">
        <v>1.3</v>
      </c>
      <c r="I41" s="81"/>
    </row>
    <row r="42" spans="3:9" ht="15" customHeight="1" x14ac:dyDescent="0.35">
      <c r="C42" s="182">
        <v>44500</v>
      </c>
      <c r="D42" s="183">
        <v>44500</v>
      </c>
      <c r="E42" s="82">
        <v>4.0999999999999996</v>
      </c>
      <c r="F42" s="82">
        <v>6.2</v>
      </c>
      <c r="G42" s="82">
        <v>1.8</v>
      </c>
      <c r="I42" s="81"/>
    </row>
    <row r="43" spans="3:9" ht="15" customHeight="1" x14ac:dyDescent="0.35">
      <c r="C43" s="182">
        <v>44530</v>
      </c>
      <c r="D43" s="183">
        <v>44530</v>
      </c>
      <c r="E43" s="82">
        <v>4.9000000000000004</v>
      </c>
      <c r="F43" s="82">
        <v>6.8</v>
      </c>
      <c r="G43" s="82">
        <v>2.6</v>
      </c>
      <c r="I43" s="81"/>
    </row>
    <row r="44" spans="3:9" ht="15" customHeight="1" x14ac:dyDescent="0.35">
      <c r="C44" s="182">
        <v>44561</v>
      </c>
      <c r="D44" s="183">
        <v>44561</v>
      </c>
      <c r="E44" s="82">
        <v>5</v>
      </c>
      <c r="F44" s="82">
        <v>7</v>
      </c>
      <c r="G44" s="82">
        <v>2.8</v>
      </c>
      <c r="I44" s="81"/>
    </row>
    <row r="45" spans="3:9" ht="15" customHeight="1" x14ac:dyDescent="0.35">
      <c r="C45" s="182">
        <v>44592</v>
      </c>
      <c r="D45" s="183">
        <v>44592</v>
      </c>
      <c r="E45" s="82">
        <v>5.0999999999999996</v>
      </c>
      <c r="F45" s="82">
        <v>7.5</v>
      </c>
      <c r="G45" s="82">
        <v>3.4</v>
      </c>
      <c r="I45" s="81"/>
    </row>
    <row r="46" spans="3:9" ht="15" customHeight="1" x14ac:dyDescent="0.35">
      <c r="C46" s="182">
        <v>44620</v>
      </c>
      <c r="D46" s="183">
        <v>44620</v>
      </c>
      <c r="E46" s="82">
        <v>5.9</v>
      </c>
      <c r="F46" s="82">
        <v>7.9</v>
      </c>
      <c r="G46" s="82">
        <v>4.4000000000000004</v>
      </c>
      <c r="I46" s="81"/>
    </row>
    <row r="47" spans="3:9" ht="15" customHeight="1" x14ac:dyDescent="0.35">
      <c r="C47" s="182">
        <v>44651</v>
      </c>
      <c r="D47" s="183">
        <v>44651</v>
      </c>
      <c r="E47" s="82">
        <v>7.4</v>
      </c>
      <c r="F47" s="82">
        <v>8.5</v>
      </c>
      <c r="G47" s="82">
        <v>5.5</v>
      </c>
      <c r="I47" s="81"/>
    </row>
    <row r="48" spans="3:9" ht="15" customHeight="1" x14ac:dyDescent="0.35">
      <c r="C48" s="182">
        <v>44681</v>
      </c>
      <c r="D48" s="183">
        <v>44681</v>
      </c>
      <c r="E48" s="82">
        <v>7.4</v>
      </c>
      <c r="F48" s="82">
        <v>8.3000000000000007</v>
      </c>
      <c r="G48" s="82">
        <v>7.4</v>
      </c>
      <c r="I48" s="81"/>
    </row>
    <row r="49" spans="3:9" ht="15" customHeight="1" x14ac:dyDescent="0.35">
      <c r="C49" s="182">
        <v>44712</v>
      </c>
      <c r="D49" s="183">
        <v>44712</v>
      </c>
      <c r="E49" s="82">
        <v>8.1</v>
      </c>
      <c r="F49" s="82">
        <v>8.6</v>
      </c>
      <c r="G49" s="82">
        <v>8.1</v>
      </c>
      <c r="I49" s="81"/>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34"/>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0" width="20.81640625" style="18" customWidth="1"/>
    <col min="11" max="16384" width="9.45312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Índice!B53</f>
        <v>2. Sistema bancário</v>
      </c>
      <c r="C9" s="57"/>
      <c r="D9" s="58"/>
      <c r="E9" s="53"/>
      <c r="F9" s="53"/>
      <c r="G9" s="53"/>
    </row>
    <row r="10" spans="1:10" ht="15" customHeight="1" x14ac:dyDescent="0.35">
      <c r="A10" s="53"/>
      <c r="B10" s="76" t="str">
        <f>Contents!B53</f>
        <v>2. Banking system</v>
      </c>
      <c r="C10" s="57"/>
      <c r="D10" s="58"/>
      <c r="E10" s="53"/>
      <c r="F10" s="53"/>
      <c r="G10" s="53"/>
    </row>
    <row r="11" spans="1:10" ht="8.15" customHeight="1" x14ac:dyDescent="0.35">
      <c r="A11" s="49"/>
      <c r="B11" s="60"/>
      <c r="C11" s="61"/>
      <c r="D11" s="56"/>
      <c r="E11" s="49"/>
      <c r="F11" s="49"/>
      <c r="G11" s="49"/>
    </row>
    <row r="12" spans="1:10" ht="15" customHeight="1" x14ac:dyDescent="0.35">
      <c r="A12" s="51"/>
      <c r="B12" s="74" t="s">
        <v>320</v>
      </c>
      <c r="C12" s="62"/>
      <c r="D12" s="63"/>
      <c r="E12" s="51"/>
      <c r="F12" s="51"/>
      <c r="G12" s="51"/>
    </row>
    <row r="13" spans="1:10" ht="15" customHeight="1" x14ac:dyDescent="0.35">
      <c r="A13" s="51"/>
      <c r="B13" s="77" t="s">
        <v>319</v>
      </c>
      <c r="C13" s="62"/>
      <c r="D13" s="63"/>
      <c r="E13" s="51"/>
      <c r="F13" s="51"/>
      <c r="G13" s="51"/>
    </row>
    <row r="14" spans="1:10" ht="8.15" customHeight="1" x14ac:dyDescent="0.35">
      <c r="A14" s="51"/>
      <c r="B14" s="51"/>
      <c r="C14" s="51"/>
      <c r="D14" s="51"/>
      <c r="E14" s="51"/>
      <c r="F14" s="51"/>
      <c r="G14" s="51"/>
    </row>
    <row r="15" spans="1:10" ht="14.5" x14ac:dyDescent="0.35">
      <c r="A15" s="51"/>
      <c r="B15" s="51"/>
      <c r="C15" s="17"/>
      <c r="D15" s="70" t="s">
        <v>2</v>
      </c>
      <c r="E15" s="114" t="s">
        <v>338</v>
      </c>
      <c r="F15" s="114" t="s">
        <v>338</v>
      </c>
      <c r="G15" s="114" t="s">
        <v>338</v>
      </c>
      <c r="H15" s="114" t="s">
        <v>338</v>
      </c>
      <c r="I15" s="114" t="s">
        <v>338</v>
      </c>
      <c r="J15" s="114" t="s">
        <v>338</v>
      </c>
    </row>
    <row r="16" spans="1:10" ht="14.5" x14ac:dyDescent="0.35">
      <c r="A16" s="51"/>
      <c r="B16" s="51"/>
      <c r="C16" s="45"/>
      <c r="D16" s="68" t="s">
        <v>131</v>
      </c>
      <c r="E16" s="69" t="s">
        <v>339</v>
      </c>
      <c r="F16" s="69" t="s">
        <v>339</v>
      </c>
      <c r="G16" s="69" t="s">
        <v>339</v>
      </c>
      <c r="H16" s="69" t="s">
        <v>339</v>
      </c>
      <c r="I16" s="69" t="s">
        <v>339</v>
      </c>
      <c r="J16" s="69" t="s">
        <v>339</v>
      </c>
    </row>
    <row r="17" spans="1:10" ht="8.15" customHeight="1" x14ac:dyDescent="0.35">
      <c r="A17" s="55"/>
      <c r="B17" s="55"/>
      <c r="C17" s="45"/>
      <c r="D17" s="45"/>
      <c r="E17" s="45"/>
      <c r="F17" s="45"/>
      <c r="G17" s="45"/>
      <c r="H17" s="45"/>
      <c r="I17" s="45"/>
      <c r="J17" s="45"/>
    </row>
    <row r="18" spans="1:10" ht="26" x14ac:dyDescent="0.4">
      <c r="A18" s="50"/>
      <c r="B18" s="50"/>
      <c r="C18" s="46"/>
      <c r="D18" s="46"/>
      <c r="E18" s="72" t="s">
        <v>318</v>
      </c>
      <c r="F18" s="72" t="s">
        <v>317</v>
      </c>
      <c r="G18" s="72" t="s">
        <v>316</v>
      </c>
      <c r="H18" s="72" t="s">
        <v>315</v>
      </c>
      <c r="I18" s="72" t="s">
        <v>314</v>
      </c>
      <c r="J18" s="72" t="s">
        <v>313</v>
      </c>
    </row>
    <row r="19" spans="1:10" ht="26" x14ac:dyDescent="0.35">
      <c r="A19" s="51"/>
      <c r="B19" s="51"/>
      <c r="C19" s="46"/>
      <c r="D19" s="47"/>
      <c r="E19" s="66" t="s">
        <v>312</v>
      </c>
      <c r="F19" s="66" t="s">
        <v>311</v>
      </c>
      <c r="G19" s="66" t="s">
        <v>310</v>
      </c>
      <c r="H19" s="66" t="s">
        <v>309</v>
      </c>
      <c r="I19" s="66" t="s">
        <v>308</v>
      </c>
      <c r="J19" s="66" t="s">
        <v>307</v>
      </c>
    </row>
    <row r="20" spans="1:10" ht="15" customHeight="1" x14ac:dyDescent="0.35">
      <c r="A20" s="51"/>
      <c r="B20" s="51"/>
      <c r="C20" s="154" t="s">
        <v>306</v>
      </c>
      <c r="D20" s="155" t="s">
        <v>305</v>
      </c>
      <c r="E20" s="82">
        <v>6.68</v>
      </c>
      <c r="F20" s="82">
        <v>9.07</v>
      </c>
      <c r="G20" s="82">
        <v>234.35</v>
      </c>
      <c r="H20" s="82">
        <v>71.290000000000006</v>
      </c>
      <c r="I20" s="82">
        <v>11.61</v>
      </c>
      <c r="J20" s="82">
        <v>52.99</v>
      </c>
    </row>
    <row r="21" spans="1:10" ht="15" customHeight="1" x14ac:dyDescent="0.35">
      <c r="A21" s="51"/>
      <c r="B21" s="51"/>
      <c r="C21" s="154" t="s">
        <v>304</v>
      </c>
      <c r="D21" s="155" t="s">
        <v>295</v>
      </c>
      <c r="E21" s="82">
        <v>15.13</v>
      </c>
      <c r="F21" s="82">
        <v>8.93</v>
      </c>
      <c r="G21" s="82">
        <v>230.86</v>
      </c>
      <c r="H21" s="82">
        <v>73.209999999999994</v>
      </c>
      <c r="I21" s="82">
        <v>10.76</v>
      </c>
      <c r="J21" s="82">
        <v>42.18</v>
      </c>
    </row>
    <row r="22" spans="1:10" ht="15" customHeight="1" x14ac:dyDescent="0.35">
      <c r="A22" s="51"/>
      <c r="B22" s="51"/>
      <c r="C22" s="154" t="s">
        <v>303</v>
      </c>
      <c r="D22" s="155" t="s">
        <v>296</v>
      </c>
      <c r="E22" s="82">
        <v>15.46</v>
      </c>
      <c r="F22" s="82">
        <v>8.14</v>
      </c>
      <c r="G22" s="82">
        <v>229.57</v>
      </c>
      <c r="H22" s="82">
        <v>82.42</v>
      </c>
      <c r="I22" s="82">
        <v>8.59</v>
      </c>
      <c r="J22" s="82">
        <v>40.299999999999997</v>
      </c>
    </row>
    <row r="23" spans="1:10" ht="15" customHeight="1" x14ac:dyDescent="0.35">
      <c r="A23" s="51"/>
      <c r="B23" s="51"/>
      <c r="C23" s="154" t="s">
        <v>302</v>
      </c>
      <c r="D23" s="155" t="s">
        <v>297</v>
      </c>
      <c r="E23" s="82">
        <v>20.78</v>
      </c>
      <c r="F23" s="82">
        <v>9.26</v>
      </c>
      <c r="G23" s="82">
        <v>232.58</v>
      </c>
      <c r="H23" s="82">
        <v>85.77</v>
      </c>
      <c r="I23" s="82">
        <v>7.51</v>
      </c>
      <c r="J23" s="82">
        <v>34.39</v>
      </c>
    </row>
    <row r="24" spans="1:10" ht="15" customHeight="1" x14ac:dyDescent="0.35">
      <c r="A24" s="51"/>
      <c r="B24" s="51"/>
      <c r="C24" s="154" t="s">
        <v>301</v>
      </c>
      <c r="D24" s="155" t="s">
        <v>298</v>
      </c>
      <c r="E24" s="82">
        <v>32.74</v>
      </c>
      <c r="F24" s="82">
        <v>8.02</v>
      </c>
      <c r="G24" s="82">
        <v>237.18</v>
      </c>
      <c r="H24" s="82">
        <v>92.03</v>
      </c>
      <c r="I24" s="82">
        <v>6.95</v>
      </c>
      <c r="J24" s="82">
        <v>34.89</v>
      </c>
    </row>
    <row r="25" spans="1:10" ht="15" customHeight="1" x14ac:dyDescent="0.35">
      <c r="A25" s="51"/>
      <c r="B25" s="51"/>
      <c r="C25" s="154" t="s">
        <v>300</v>
      </c>
      <c r="D25" s="155" t="s">
        <v>299</v>
      </c>
      <c r="E25" s="82">
        <v>60.33</v>
      </c>
      <c r="F25" s="82">
        <v>8.27</v>
      </c>
      <c r="G25" s="82">
        <v>247.04</v>
      </c>
      <c r="H25" s="82">
        <v>91.96</v>
      </c>
      <c r="I25" s="82">
        <v>6.46</v>
      </c>
      <c r="J25" s="82">
        <v>30.86</v>
      </c>
    </row>
    <row r="26" spans="1:10" ht="15" customHeight="1" x14ac:dyDescent="0.35">
      <c r="A26" s="49"/>
      <c r="B26" s="49"/>
      <c r="C26" s="49"/>
      <c r="D26" s="49"/>
      <c r="E26" s="49"/>
      <c r="F26" s="49"/>
      <c r="G26" s="49"/>
    </row>
    <row r="27" spans="1:10" ht="15" customHeight="1" x14ac:dyDescent="0.35">
      <c r="A27" s="49"/>
      <c r="B27" s="49"/>
      <c r="C27" s="49"/>
      <c r="D27" s="49"/>
      <c r="E27" s="112"/>
      <c r="F27" s="112"/>
      <c r="G27" s="112"/>
      <c r="H27" s="112"/>
      <c r="I27" s="112"/>
      <c r="J27" s="112"/>
    </row>
    <row r="28" spans="1:10" ht="15" customHeight="1" x14ac:dyDescent="0.35">
      <c r="E28" s="112"/>
      <c r="F28" s="112"/>
      <c r="G28" s="112"/>
      <c r="H28" s="112"/>
      <c r="I28" s="112"/>
      <c r="J28" s="112"/>
    </row>
    <row r="29" spans="1:10" ht="15" customHeight="1" x14ac:dyDescent="0.35">
      <c r="E29" s="112"/>
      <c r="F29" s="112"/>
      <c r="G29" s="112"/>
      <c r="H29" s="112"/>
      <c r="I29" s="112"/>
      <c r="J29" s="112"/>
    </row>
    <row r="30" spans="1:10" ht="15" customHeight="1" x14ac:dyDescent="0.35">
      <c r="E30" s="112"/>
      <c r="F30" s="112"/>
      <c r="G30" s="112"/>
      <c r="H30" s="112"/>
      <c r="I30" s="112"/>
      <c r="J30" s="112"/>
    </row>
    <row r="31" spans="1:10" ht="15" customHeight="1" x14ac:dyDescent="0.35">
      <c r="E31" s="112"/>
      <c r="F31" s="112"/>
      <c r="G31" s="112"/>
      <c r="H31" s="112"/>
      <c r="I31" s="112"/>
      <c r="J31" s="112"/>
    </row>
    <row r="32" spans="1:10" ht="15" customHeight="1" x14ac:dyDescent="0.35">
      <c r="E32" s="112"/>
      <c r="F32" s="112"/>
      <c r="G32" s="112"/>
      <c r="H32" s="112"/>
      <c r="I32" s="112"/>
      <c r="J32" s="112"/>
    </row>
    <row r="33" spans="5:10" ht="15" customHeight="1" x14ac:dyDescent="0.35">
      <c r="E33" s="112"/>
      <c r="F33" s="112"/>
      <c r="G33" s="112"/>
      <c r="H33" s="112"/>
      <c r="I33" s="112"/>
      <c r="J33" s="112"/>
    </row>
    <row r="34" spans="5:10" ht="15" customHeight="1" x14ac:dyDescent="0.35">
      <c r="E34" s="112"/>
      <c r="F34" s="112"/>
      <c r="G34" s="112"/>
      <c r="H34" s="112"/>
      <c r="I34" s="112"/>
      <c r="J34" s="11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33"/>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0" width="24.54296875" style="18" customWidth="1"/>
    <col min="11" max="16384" width="9.45312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Índice!B53</f>
        <v>2. Sistema bancário</v>
      </c>
      <c r="C9" s="57"/>
      <c r="D9" s="58"/>
      <c r="E9" s="53"/>
      <c r="F9" s="53"/>
      <c r="G9" s="53"/>
    </row>
    <row r="10" spans="1:10" ht="15" customHeight="1" x14ac:dyDescent="0.35">
      <c r="A10" s="53"/>
      <c r="B10" s="76" t="str">
        <f>Contents!B53</f>
        <v>2. Banking system</v>
      </c>
      <c r="C10" s="57"/>
      <c r="D10" s="58"/>
      <c r="E10" s="53"/>
      <c r="F10" s="53"/>
      <c r="G10" s="53"/>
    </row>
    <row r="11" spans="1:10" ht="8.15" customHeight="1" x14ac:dyDescent="0.35">
      <c r="A11" s="49"/>
      <c r="B11" s="60"/>
      <c r="C11" s="61"/>
      <c r="D11" s="56"/>
      <c r="E11" s="49"/>
      <c r="F11" s="49"/>
      <c r="G11" s="49"/>
    </row>
    <row r="12" spans="1:10" ht="15" customHeight="1" x14ac:dyDescent="0.35">
      <c r="A12" s="51"/>
      <c r="B12" s="74" t="s">
        <v>261</v>
      </c>
      <c r="C12" s="62"/>
      <c r="D12" s="63"/>
      <c r="E12" s="51"/>
      <c r="F12" s="51"/>
      <c r="G12" s="51"/>
    </row>
    <row r="13" spans="1:10" ht="15" customHeight="1" x14ac:dyDescent="0.35">
      <c r="A13" s="51"/>
      <c r="B13" s="77" t="s">
        <v>293</v>
      </c>
      <c r="C13" s="62"/>
      <c r="D13" s="63"/>
      <c r="E13" s="51"/>
      <c r="F13" s="51"/>
      <c r="G13" s="51"/>
    </row>
    <row r="14" spans="1:10" ht="8.15" customHeight="1" x14ac:dyDescent="0.35">
      <c r="A14" s="51"/>
      <c r="B14" s="51"/>
      <c r="C14" s="51"/>
      <c r="D14" s="51"/>
      <c r="E14" s="51"/>
      <c r="F14" s="51"/>
      <c r="G14" s="51"/>
    </row>
    <row r="15" spans="1:10" ht="14.5" x14ac:dyDescent="0.35">
      <c r="A15" s="51"/>
      <c r="B15" s="51"/>
      <c r="C15" s="17"/>
      <c r="D15" s="70" t="s">
        <v>2</v>
      </c>
      <c r="E15" s="71" t="s">
        <v>262</v>
      </c>
      <c r="F15" s="71" t="s">
        <v>262</v>
      </c>
      <c r="G15" s="71" t="s">
        <v>262</v>
      </c>
      <c r="H15" s="71" t="s">
        <v>262</v>
      </c>
      <c r="I15" s="71" t="s">
        <v>262</v>
      </c>
      <c r="J15" s="71" t="s">
        <v>262</v>
      </c>
    </row>
    <row r="16" spans="1:10" ht="14.5" x14ac:dyDescent="0.35">
      <c r="A16" s="51"/>
      <c r="B16" s="51"/>
      <c r="C16" s="45"/>
      <c r="D16" s="68" t="s">
        <v>131</v>
      </c>
      <c r="E16" s="69" t="s">
        <v>263</v>
      </c>
      <c r="F16" s="69" t="s">
        <v>263</v>
      </c>
      <c r="G16" s="69" t="s">
        <v>263</v>
      </c>
      <c r="H16" s="69" t="s">
        <v>263</v>
      </c>
      <c r="I16" s="69" t="s">
        <v>263</v>
      </c>
      <c r="J16" s="69" t="s">
        <v>263</v>
      </c>
    </row>
    <row r="17" spans="1:11" ht="8.15" customHeight="1" x14ac:dyDescent="0.35">
      <c r="A17" s="55"/>
      <c r="B17" s="55"/>
      <c r="C17" s="45"/>
      <c r="D17" s="45"/>
      <c r="E17" s="45"/>
      <c r="F17" s="45"/>
      <c r="G17" s="45"/>
      <c r="H17" s="45"/>
      <c r="I17" s="45"/>
      <c r="J17" s="45"/>
    </row>
    <row r="18" spans="1:11" ht="39" x14ac:dyDescent="0.4">
      <c r="A18" s="50"/>
      <c r="B18" s="50"/>
      <c r="C18" s="46"/>
      <c r="D18" s="46"/>
      <c r="E18" s="96" t="s">
        <v>264</v>
      </c>
      <c r="F18" s="96" t="s">
        <v>265</v>
      </c>
      <c r="G18" s="96" t="s">
        <v>266</v>
      </c>
      <c r="H18" s="96" t="s">
        <v>267</v>
      </c>
      <c r="I18" s="96" t="s">
        <v>294</v>
      </c>
      <c r="J18" s="96" t="s">
        <v>206</v>
      </c>
    </row>
    <row r="19" spans="1:11" ht="39" x14ac:dyDescent="0.35">
      <c r="A19" s="51"/>
      <c r="B19" s="51"/>
      <c r="C19" s="46"/>
      <c r="D19" s="47"/>
      <c r="E19" s="97" t="s">
        <v>268</v>
      </c>
      <c r="F19" s="97" t="s">
        <v>269</v>
      </c>
      <c r="G19" s="97" t="s">
        <v>270</v>
      </c>
      <c r="H19" s="97" t="s">
        <v>271</v>
      </c>
      <c r="I19" s="97" t="s">
        <v>272</v>
      </c>
      <c r="J19" s="97" t="s">
        <v>206</v>
      </c>
    </row>
    <row r="20" spans="1:11" ht="15" customHeight="1" x14ac:dyDescent="0.35">
      <c r="A20" s="51"/>
      <c r="B20" s="51"/>
      <c r="C20" s="154" t="s">
        <v>304</v>
      </c>
      <c r="D20" s="155" t="s">
        <v>374</v>
      </c>
      <c r="E20" s="81">
        <v>27.95</v>
      </c>
      <c r="F20" s="81">
        <v>5.19</v>
      </c>
      <c r="G20" s="81">
        <v>3.23</v>
      </c>
      <c r="H20" s="81">
        <v>1.51</v>
      </c>
      <c r="I20" s="81">
        <v>1.91</v>
      </c>
      <c r="J20" s="81">
        <v>39.799999999999997</v>
      </c>
    </row>
    <row r="21" spans="1:11" ht="15" customHeight="1" x14ac:dyDescent="0.35">
      <c r="A21" s="51"/>
      <c r="B21" s="51"/>
      <c r="C21" s="154" t="s">
        <v>303</v>
      </c>
      <c r="D21" s="155" t="s">
        <v>375</v>
      </c>
      <c r="E21" s="81">
        <v>27.53</v>
      </c>
      <c r="F21" s="81">
        <v>5.12</v>
      </c>
      <c r="G21" s="81">
        <v>3.5</v>
      </c>
      <c r="H21" s="81">
        <v>1.31</v>
      </c>
      <c r="I21" s="81">
        <v>1.47</v>
      </c>
      <c r="J21" s="81">
        <v>38.93</v>
      </c>
    </row>
    <row r="22" spans="1:11" ht="15" customHeight="1" x14ac:dyDescent="0.35">
      <c r="A22" s="51"/>
      <c r="B22" s="51"/>
      <c r="C22" s="154" t="s">
        <v>302</v>
      </c>
      <c r="D22" s="155" t="s">
        <v>376</v>
      </c>
      <c r="E22" s="81">
        <v>27.13</v>
      </c>
      <c r="F22" s="81">
        <v>4.88</v>
      </c>
      <c r="G22" s="81">
        <v>3.55</v>
      </c>
      <c r="H22" s="81">
        <v>1.1100000000000001</v>
      </c>
      <c r="I22" s="81">
        <v>1.0900000000000001</v>
      </c>
      <c r="J22" s="81">
        <v>37.770000000000003</v>
      </c>
    </row>
    <row r="23" spans="1:11" ht="15" customHeight="1" x14ac:dyDescent="0.35">
      <c r="A23" s="51"/>
      <c r="B23" s="51"/>
      <c r="C23" s="154" t="s">
        <v>301</v>
      </c>
      <c r="D23" s="155" t="s">
        <v>377</v>
      </c>
      <c r="E23" s="81">
        <v>26.14</v>
      </c>
      <c r="F23" s="81">
        <v>4.5199999999999996</v>
      </c>
      <c r="G23" s="81">
        <v>3.46</v>
      </c>
      <c r="H23" s="81">
        <v>0.99</v>
      </c>
      <c r="I23" s="81">
        <v>0.88</v>
      </c>
      <c r="J23" s="81">
        <v>35.99</v>
      </c>
    </row>
    <row r="24" spans="1:11" ht="15" customHeight="1" x14ac:dyDescent="0.35">
      <c r="A24" s="51"/>
      <c r="B24" s="51"/>
      <c r="C24" s="154" t="s">
        <v>300</v>
      </c>
      <c r="D24" s="155" t="s">
        <v>378</v>
      </c>
      <c r="E24" s="81">
        <v>25.13</v>
      </c>
      <c r="F24" s="81">
        <v>3.98</v>
      </c>
      <c r="G24" s="81">
        <v>3.41</v>
      </c>
      <c r="H24" s="81">
        <v>0.9</v>
      </c>
      <c r="I24" s="81">
        <v>0.67</v>
      </c>
      <c r="J24" s="81">
        <v>34.08</v>
      </c>
    </row>
    <row r="25" spans="1:11" ht="15" customHeight="1" x14ac:dyDescent="0.35">
      <c r="A25" s="51"/>
      <c r="B25" s="51"/>
      <c r="C25" s="73"/>
      <c r="D25" s="67"/>
      <c r="E25" s="81"/>
      <c r="F25" s="81"/>
      <c r="G25" s="51"/>
    </row>
    <row r="26" spans="1:11" ht="15" customHeight="1" x14ac:dyDescent="0.35">
      <c r="A26" s="49"/>
      <c r="B26" s="49"/>
      <c r="C26" s="49"/>
      <c r="D26" s="49"/>
      <c r="E26" s="49"/>
      <c r="F26" s="49"/>
      <c r="G26" s="49"/>
    </row>
    <row r="27" spans="1:11" ht="15" customHeight="1" x14ac:dyDescent="0.35">
      <c r="A27" s="49"/>
      <c r="B27" s="49"/>
      <c r="C27" s="49"/>
      <c r="D27" s="49"/>
      <c r="E27" s="112"/>
      <c r="F27" s="112"/>
      <c r="G27" s="112"/>
      <c r="H27" s="112"/>
      <c r="I27" s="112"/>
      <c r="J27" s="112"/>
      <c r="K27" s="112"/>
    </row>
    <row r="28" spans="1:11" ht="15" customHeight="1" x14ac:dyDescent="0.35">
      <c r="E28" s="112"/>
      <c r="F28" s="112"/>
      <c r="G28" s="112"/>
      <c r="H28" s="112"/>
      <c r="I28" s="112"/>
      <c r="J28" s="112"/>
      <c r="K28" s="112"/>
    </row>
    <row r="29" spans="1:11" ht="15" customHeight="1" x14ac:dyDescent="0.35">
      <c r="E29" s="112"/>
      <c r="F29" s="112"/>
      <c r="G29" s="112"/>
      <c r="H29" s="112"/>
      <c r="I29" s="112"/>
      <c r="J29" s="112"/>
      <c r="K29" s="112"/>
    </row>
    <row r="30" spans="1:11" ht="15" customHeight="1" x14ac:dyDescent="0.35">
      <c r="E30" s="112"/>
      <c r="F30" s="112"/>
      <c r="G30" s="112"/>
      <c r="H30" s="112"/>
      <c r="I30" s="112"/>
      <c r="J30" s="112"/>
      <c r="K30" s="112"/>
    </row>
    <row r="31" spans="1:11" ht="15" customHeight="1" x14ac:dyDescent="0.35">
      <c r="E31" s="112"/>
      <c r="F31" s="112"/>
      <c r="G31" s="112"/>
      <c r="H31" s="112"/>
      <c r="I31" s="112"/>
      <c r="J31" s="112"/>
      <c r="K31" s="112"/>
    </row>
    <row r="32" spans="1:11" ht="15" customHeight="1" x14ac:dyDescent="0.35">
      <c r="E32" s="112"/>
    </row>
    <row r="33" spans="5:5" ht="15" customHeight="1" x14ac:dyDescent="0.35">
      <c r="E33" s="112"/>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K25"/>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1" width="20.81640625" style="18" customWidth="1"/>
    <col min="12" max="16384" width="9.453125" style="18"/>
  </cols>
  <sheetData>
    <row r="1" spans="1:11" ht="15" customHeight="1" x14ac:dyDescent="0.35">
      <c r="A1" s="48"/>
      <c r="B1" s="52"/>
      <c r="C1" s="48"/>
      <c r="D1" s="48"/>
      <c r="E1" s="48"/>
      <c r="F1" s="48"/>
      <c r="G1" s="48"/>
    </row>
    <row r="2" spans="1:11" ht="15" customHeight="1" x14ac:dyDescent="0.35">
      <c r="A2" s="48"/>
      <c r="B2" s="48"/>
      <c r="C2" s="48"/>
      <c r="D2" s="48"/>
      <c r="E2" s="48"/>
      <c r="F2" s="48"/>
      <c r="G2" s="48"/>
    </row>
    <row r="3" spans="1:11" ht="8.15" customHeight="1" x14ac:dyDescent="0.35">
      <c r="A3" s="48"/>
      <c r="B3" s="48"/>
      <c r="C3" s="48"/>
      <c r="D3" s="48"/>
      <c r="E3" s="48"/>
      <c r="F3" s="48"/>
      <c r="G3" s="48"/>
    </row>
    <row r="4" spans="1:11" ht="15" customHeight="1" x14ac:dyDescent="0.35">
      <c r="A4" s="48"/>
      <c r="B4" s="80" t="str">
        <f>HYPERLINK("#"&amp;"Índice!B7",Índice!B7)</f>
        <v>Índice</v>
      </c>
      <c r="C4" s="80" t="str">
        <f>HYPERLINK("#"&amp;"Contents!B7",Contents!B7)</f>
        <v>Contents</v>
      </c>
      <c r="D4" s="48"/>
      <c r="E4" s="48"/>
      <c r="F4" s="48"/>
      <c r="G4" s="48"/>
    </row>
    <row r="5" spans="1:11" ht="8.15" customHeight="1" x14ac:dyDescent="0.35">
      <c r="A5" s="49"/>
      <c r="B5" s="49"/>
      <c r="C5" s="56"/>
      <c r="D5" s="56"/>
      <c r="E5" s="49"/>
      <c r="F5" s="49"/>
      <c r="G5" s="49"/>
    </row>
    <row r="6" spans="1:11" ht="15" customHeight="1" x14ac:dyDescent="0.35">
      <c r="A6" s="53"/>
      <c r="B6" s="75" t="str">
        <f>Índice!B5</f>
        <v>Relatório de Estabilidade Financeira - junho 2022</v>
      </c>
      <c r="C6" s="57"/>
      <c r="D6" s="58"/>
      <c r="E6" s="53"/>
      <c r="F6" s="53"/>
      <c r="G6" s="53"/>
    </row>
    <row r="7" spans="1:11" ht="15" customHeight="1" x14ac:dyDescent="0.35">
      <c r="A7" s="53"/>
      <c r="B7" s="76" t="str">
        <f>Contents!B5</f>
        <v>Financial Stability Report - June 2022</v>
      </c>
      <c r="C7" s="57"/>
      <c r="D7" s="58"/>
      <c r="E7" s="53"/>
      <c r="F7" s="53"/>
      <c r="G7" s="53"/>
    </row>
    <row r="8" spans="1:11" ht="8.15" customHeight="1" x14ac:dyDescent="0.35">
      <c r="A8" s="53"/>
      <c r="B8" s="59"/>
      <c r="C8" s="57"/>
      <c r="D8" s="58"/>
      <c r="E8" s="53"/>
      <c r="F8" s="53"/>
      <c r="G8" s="53"/>
    </row>
    <row r="9" spans="1:11" ht="15" customHeight="1" x14ac:dyDescent="0.35">
      <c r="A9" s="53"/>
      <c r="B9" s="75" t="str">
        <f>Índice!B53</f>
        <v>2. Sistema bancário</v>
      </c>
      <c r="C9" s="57"/>
      <c r="D9" s="58"/>
      <c r="E9" s="53"/>
      <c r="F9" s="53"/>
      <c r="G9" s="53"/>
    </row>
    <row r="10" spans="1:11" ht="15" customHeight="1" x14ac:dyDescent="0.35">
      <c r="A10" s="53"/>
      <c r="B10" s="76" t="str">
        <f>Contents!B53</f>
        <v>2. Banking system</v>
      </c>
      <c r="C10" s="57"/>
      <c r="D10" s="58"/>
      <c r="E10" s="53"/>
      <c r="F10" s="53"/>
      <c r="G10" s="53"/>
    </row>
    <row r="11" spans="1:11" ht="8.15" customHeight="1" x14ac:dyDescent="0.35">
      <c r="A11" s="49"/>
      <c r="B11" s="60"/>
      <c r="C11" s="61"/>
      <c r="D11" s="56"/>
      <c r="E11" s="49"/>
      <c r="F11" s="49"/>
      <c r="G11" s="49"/>
    </row>
    <row r="12" spans="1:11" ht="15" customHeight="1" x14ac:dyDescent="0.35">
      <c r="A12" s="51"/>
      <c r="B12" s="74" t="s">
        <v>1539</v>
      </c>
      <c r="C12" s="62"/>
      <c r="D12" s="63"/>
      <c r="E12" s="51"/>
      <c r="F12" s="51"/>
      <c r="G12" s="51"/>
    </row>
    <row r="13" spans="1:11" ht="15" customHeight="1" x14ac:dyDescent="0.35">
      <c r="A13" s="51"/>
      <c r="B13" s="77" t="s">
        <v>1538</v>
      </c>
      <c r="C13" s="62"/>
      <c r="D13" s="63"/>
      <c r="E13" s="51"/>
      <c r="F13" s="51"/>
      <c r="G13" s="51"/>
    </row>
    <row r="14" spans="1:11" ht="8.15" customHeight="1" x14ac:dyDescent="0.35">
      <c r="A14" s="51"/>
      <c r="B14" s="51"/>
      <c r="C14" s="51"/>
      <c r="D14" s="51"/>
      <c r="E14" s="51"/>
      <c r="F14" s="51"/>
      <c r="G14" s="51"/>
    </row>
    <row r="15" spans="1:11" ht="14.5" x14ac:dyDescent="0.35">
      <c r="A15" s="51"/>
      <c r="B15" s="51"/>
      <c r="C15" s="17"/>
      <c r="D15" s="70" t="s">
        <v>2</v>
      </c>
      <c r="E15" s="71" t="s">
        <v>544</v>
      </c>
      <c r="F15" s="71"/>
      <c r="G15" s="71"/>
      <c r="H15" s="71"/>
      <c r="I15" s="71"/>
      <c r="J15" s="71"/>
      <c r="K15" s="71"/>
    </row>
    <row r="16" spans="1:11" ht="14.5" x14ac:dyDescent="0.35">
      <c r="A16" s="51"/>
      <c r="B16" s="51"/>
      <c r="C16" s="45"/>
      <c r="D16" s="68" t="s">
        <v>131</v>
      </c>
      <c r="E16" s="69" t="s">
        <v>545</v>
      </c>
      <c r="F16" s="69"/>
      <c r="G16" s="69"/>
      <c r="H16" s="69"/>
      <c r="I16" s="69"/>
      <c r="J16" s="69"/>
      <c r="K16" s="69"/>
    </row>
    <row r="17" spans="1:11" ht="8.15" customHeight="1" x14ac:dyDescent="0.35">
      <c r="A17" s="55"/>
      <c r="B17" s="55"/>
      <c r="C17" s="45"/>
      <c r="D17" s="45"/>
      <c r="E17" s="45"/>
      <c r="F17" s="45"/>
      <c r="G17" s="45"/>
      <c r="H17" s="45"/>
      <c r="I17" s="45"/>
      <c r="J17" s="45"/>
      <c r="K17" s="45"/>
    </row>
    <row r="18" spans="1:11" ht="15" customHeight="1" x14ac:dyDescent="0.35">
      <c r="A18" s="51"/>
      <c r="B18" s="51"/>
      <c r="C18" s="154" t="s">
        <v>255</v>
      </c>
      <c r="D18" s="155" t="s">
        <v>255</v>
      </c>
      <c r="E18" s="82">
        <v>8</v>
      </c>
      <c r="F18" s="81"/>
      <c r="G18" s="81"/>
      <c r="H18" s="81"/>
      <c r="I18" s="81"/>
      <c r="J18" s="81"/>
      <c r="K18" s="81"/>
    </row>
    <row r="19" spans="1:11" ht="15" customHeight="1" x14ac:dyDescent="0.35">
      <c r="A19" s="51"/>
      <c r="B19" s="51"/>
      <c r="C19" s="154" t="s">
        <v>256</v>
      </c>
      <c r="D19" s="155" t="s">
        <v>256</v>
      </c>
      <c r="E19" s="82">
        <v>21</v>
      </c>
      <c r="F19" s="81"/>
      <c r="G19" s="81"/>
      <c r="H19" s="81"/>
      <c r="I19" s="81"/>
      <c r="J19" s="81"/>
      <c r="K19" s="81"/>
    </row>
    <row r="20" spans="1:11" ht="15" customHeight="1" x14ac:dyDescent="0.35">
      <c r="A20" s="51"/>
      <c r="B20" s="51"/>
      <c r="C20" s="154" t="s">
        <v>257</v>
      </c>
      <c r="D20" s="155" t="s">
        <v>257</v>
      </c>
      <c r="E20" s="82">
        <v>33</v>
      </c>
      <c r="F20" s="81"/>
      <c r="G20" s="81"/>
      <c r="H20" s="81"/>
      <c r="I20" s="81"/>
      <c r="J20" s="81"/>
      <c r="K20" s="81"/>
    </row>
    <row r="21" spans="1:11" ht="15" customHeight="1" x14ac:dyDescent="0.35">
      <c r="A21" s="51"/>
      <c r="B21" s="51"/>
      <c r="C21" s="154" t="s">
        <v>258</v>
      </c>
      <c r="D21" s="155" t="s">
        <v>258</v>
      </c>
      <c r="E21" s="82">
        <v>30</v>
      </c>
      <c r="F21" s="81"/>
      <c r="G21" s="81"/>
      <c r="H21" s="81"/>
      <c r="I21" s="81"/>
      <c r="J21" s="81"/>
      <c r="K21" s="81"/>
    </row>
    <row r="22" spans="1:11" ht="15" customHeight="1" x14ac:dyDescent="0.35">
      <c r="A22" s="51"/>
      <c r="B22" s="51"/>
      <c r="C22" s="154" t="s">
        <v>259</v>
      </c>
      <c r="D22" s="155" t="s">
        <v>259</v>
      </c>
      <c r="E22" s="82">
        <v>7</v>
      </c>
      <c r="F22" s="81"/>
      <c r="G22" s="51"/>
    </row>
    <row r="23" spans="1:11" ht="15" customHeight="1" x14ac:dyDescent="0.35">
      <c r="A23" s="51"/>
      <c r="B23" s="51"/>
      <c r="C23" s="154" t="s">
        <v>260</v>
      </c>
      <c r="D23" s="155" t="s">
        <v>260</v>
      </c>
      <c r="E23" s="82">
        <v>1</v>
      </c>
      <c r="F23" s="81"/>
      <c r="G23" s="51"/>
    </row>
    <row r="24" spans="1:11" ht="15" customHeight="1" x14ac:dyDescent="0.35">
      <c r="A24" s="49"/>
      <c r="B24" s="49"/>
      <c r="C24" s="49"/>
      <c r="D24" s="49"/>
      <c r="E24" s="49"/>
      <c r="F24" s="49"/>
      <c r="G24" s="49"/>
    </row>
    <row r="25" spans="1:11" ht="15" customHeight="1" x14ac:dyDescent="0.35">
      <c r="A25" s="49"/>
      <c r="B25" s="49"/>
      <c r="C25" s="49"/>
      <c r="D25" s="49"/>
      <c r="E25" s="49"/>
      <c r="F25" s="49"/>
      <c r="G25" s="49"/>
    </row>
  </sheetData>
  <pageMargins left="0.7" right="0.7" top="0.75" bottom="0.75" header="0.3" footer="0.3"/>
  <pageSetup paperSize="9" orientation="portrait" horizontalDpi="90" verticalDpi="90" r:id="rId1"/>
  <ignoredErrors>
    <ignoredError sqref="B6:C11" unlockedFormula="1"/>
  </ignoredErrors>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35"/>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9" width="23.54296875" style="18" customWidth="1"/>
    <col min="10" max="16384" width="9.453125" style="18"/>
  </cols>
  <sheetData>
    <row r="1" spans="1:9" ht="15" customHeight="1" x14ac:dyDescent="0.35">
      <c r="A1" s="48"/>
      <c r="B1" s="52"/>
      <c r="C1" s="48"/>
      <c r="D1" s="48"/>
      <c r="E1" s="48"/>
      <c r="F1" s="48"/>
      <c r="G1" s="48"/>
    </row>
    <row r="2" spans="1:9" ht="15" customHeight="1" x14ac:dyDescent="0.35">
      <c r="A2" s="48"/>
      <c r="B2" s="48"/>
      <c r="C2" s="48"/>
      <c r="D2" s="48"/>
      <c r="E2" s="48"/>
      <c r="F2" s="48"/>
      <c r="G2" s="48"/>
    </row>
    <row r="3" spans="1:9" ht="8.15" customHeight="1" x14ac:dyDescent="0.35">
      <c r="A3" s="48"/>
      <c r="B3" s="48"/>
      <c r="C3" s="48"/>
      <c r="D3" s="48"/>
      <c r="E3" s="48"/>
      <c r="F3" s="48"/>
      <c r="G3" s="48"/>
    </row>
    <row r="4" spans="1:9" ht="15" customHeight="1" x14ac:dyDescent="0.35">
      <c r="A4" s="48"/>
      <c r="B4" s="80" t="str">
        <f>HYPERLINK("#"&amp;"Índice!B7",Índice!B7)</f>
        <v>Índice</v>
      </c>
      <c r="C4" s="80" t="str">
        <f>HYPERLINK("#"&amp;"Contents!B7",Contents!B7)</f>
        <v>Contents</v>
      </c>
      <c r="D4" s="48"/>
      <c r="E4" s="48"/>
      <c r="F4" s="48"/>
      <c r="G4" s="48"/>
    </row>
    <row r="5" spans="1:9" ht="8.15" customHeight="1" x14ac:dyDescent="0.35">
      <c r="A5" s="49"/>
      <c r="B5" s="49"/>
      <c r="C5" s="56"/>
      <c r="D5" s="56"/>
      <c r="E5" s="49"/>
      <c r="F5" s="49"/>
      <c r="G5" s="49"/>
    </row>
    <row r="6" spans="1:9" ht="15" customHeight="1" x14ac:dyDescent="0.35">
      <c r="A6" s="53"/>
      <c r="B6" s="75" t="str">
        <f>Índice!B5</f>
        <v>Relatório de Estabilidade Financeira - junho 2022</v>
      </c>
      <c r="C6" s="57"/>
      <c r="D6" s="58"/>
      <c r="E6" s="53"/>
      <c r="F6" s="53"/>
      <c r="G6" s="53"/>
    </row>
    <row r="7" spans="1:9" ht="15" customHeight="1" x14ac:dyDescent="0.35">
      <c r="A7" s="53"/>
      <c r="B7" s="76" t="str">
        <f>Contents!B5</f>
        <v>Financial Stability Report - June 2022</v>
      </c>
      <c r="C7" s="57"/>
      <c r="D7" s="58"/>
      <c r="E7" s="53"/>
      <c r="F7" s="53"/>
      <c r="G7" s="53"/>
    </row>
    <row r="8" spans="1:9" ht="8.15" customHeight="1" x14ac:dyDescent="0.35">
      <c r="A8" s="53"/>
      <c r="B8" s="59"/>
      <c r="C8" s="57"/>
      <c r="D8" s="58"/>
      <c r="E8" s="53"/>
      <c r="F8" s="53"/>
      <c r="G8" s="53"/>
    </row>
    <row r="9" spans="1:9" ht="15" customHeight="1" x14ac:dyDescent="0.35">
      <c r="A9" s="53"/>
      <c r="B9" s="75" t="str">
        <f>Índice!B53</f>
        <v>2. Sistema bancário</v>
      </c>
      <c r="C9" s="57"/>
      <c r="D9" s="58"/>
      <c r="E9" s="53"/>
      <c r="F9" s="53"/>
      <c r="G9" s="53"/>
    </row>
    <row r="10" spans="1:9" ht="15" customHeight="1" x14ac:dyDescent="0.35">
      <c r="A10" s="53"/>
      <c r="B10" s="76" t="str">
        <f>Contents!B53</f>
        <v>2. Banking system</v>
      </c>
      <c r="C10" s="57"/>
      <c r="D10" s="58"/>
      <c r="E10" s="53"/>
      <c r="F10" s="53"/>
      <c r="G10" s="53"/>
    </row>
    <row r="11" spans="1:9" ht="8.15" customHeight="1" x14ac:dyDescent="0.35">
      <c r="A11" s="49"/>
      <c r="B11" s="60"/>
      <c r="C11" s="61"/>
      <c r="D11" s="56"/>
      <c r="E11" s="49"/>
      <c r="F11" s="49"/>
      <c r="G11" s="49"/>
    </row>
    <row r="12" spans="1:9" ht="15" customHeight="1" x14ac:dyDescent="0.35">
      <c r="A12" s="51"/>
      <c r="B12" s="74" t="s">
        <v>327</v>
      </c>
      <c r="C12" s="62"/>
      <c r="D12" s="63"/>
      <c r="E12" s="51"/>
      <c r="F12" s="51"/>
      <c r="G12" s="51"/>
    </row>
    <row r="13" spans="1:9" ht="15" customHeight="1" x14ac:dyDescent="0.35">
      <c r="A13" s="51"/>
      <c r="B13" s="77" t="s">
        <v>1451</v>
      </c>
      <c r="C13" s="62"/>
      <c r="D13" s="63"/>
      <c r="E13" s="51"/>
      <c r="F13" s="51"/>
      <c r="G13" s="51"/>
    </row>
    <row r="14" spans="1:9" ht="8.15" customHeight="1" x14ac:dyDescent="0.35">
      <c r="A14" s="51"/>
      <c r="B14" s="51"/>
      <c r="C14" s="51"/>
      <c r="D14" s="51"/>
      <c r="E14" s="51"/>
      <c r="F14" s="51"/>
      <c r="G14" s="51"/>
    </row>
    <row r="15" spans="1:9" ht="14.5" x14ac:dyDescent="0.35">
      <c r="A15" s="51"/>
      <c r="B15" s="51"/>
      <c r="C15" s="17"/>
      <c r="D15" s="70" t="s">
        <v>2</v>
      </c>
      <c r="E15" s="71" t="s">
        <v>262</v>
      </c>
      <c r="F15" s="71" t="s">
        <v>262</v>
      </c>
      <c r="G15" s="71" t="s">
        <v>262</v>
      </c>
      <c r="H15" s="71" t="s">
        <v>326</v>
      </c>
      <c r="I15" s="71" t="s">
        <v>326</v>
      </c>
    </row>
    <row r="16" spans="1:9" ht="14.5" x14ac:dyDescent="0.35">
      <c r="A16" s="51"/>
      <c r="B16" s="51"/>
      <c r="C16" s="45"/>
      <c r="D16" s="68" t="s">
        <v>131</v>
      </c>
      <c r="E16" s="69" t="s">
        <v>263</v>
      </c>
      <c r="F16" s="69" t="s">
        <v>263</v>
      </c>
      <c r="G16" s="69" t="s">
        <v>263</v>
      </c>
      <c r="H16" s="69" t="s">
        <v>325</v>
      </c>
      <c r="I16" s="69" t="s">
        <v>325</v>
      </c>
    </row>
    <row r="17" spans="1:9" ht="8.15" customHeight="1" x14ac:dyDescent="0.35">
      <c r="A17" s="55"/>
      <c r="B17" s="55"/>
      <c r="C17" s="45"/>
      <c r="D17" s="45"/>
      <c r="E17" s="45"/>
      <c r="F17" s="45"/>
      <c r="G17" s="45"/>
      <c r="H17" s="45"/>
      <c r="I17" s="45"/>
    </row>
    <row r="18" spans="1:9" x14ac:dyDescent="0.4">
      <c r="A18" s="50"/>
      <c r="B18" s="50"/>
      <c r="C18" s="46"/>
      <c r="D18" s="46"/>
      <c r="E18" s="72" t="s">
        <v>206</v>
      </c>
      <c r="F18" s="72" t="s">
        <v>324</v>
      </c>
      <c r="G18" s="109" t="s">
        <v>323</v>
      </c>
      <c r="H18" s="72" t="s">
        <v>324</v>
      </c>
      <c r="I18" s="72" t="s">
        <v>323</v>
      </c>
    </row>
    <row r="19" spans="1:9" ht="14.5" x14ac:dyDescent="0.35">
      <c r="A19" s="51"/>
      <c r="B19" s="51"/>
      <c r="C19" s="46"/>
      <c r="D19" s="47"/>
      <c r="E19" s="66" t="s">
        <v>206</v>
      </c>
      <c r="F19" s="66" t="s">
        <v>322</v>
      </c>
      <c r="G19" s="111" t="s">
        <v>321</v>
      </c>
      <c r="H19" s="66" t="s">
        <v>322</v>
      </c>
      <c r="I19" s="66" t="s">
        <v>321</v>
      </c>
    </row>
    <row r="20" spans="1:9" ht="15" customHeight="1" x14ac:dyDescent="0.35">
      <c r="A20" s="51"/>
      <c r="B20" s="51"/>
      <c r="C20" s="154" t="s">
        <v>304</v>
      </c>
      <c r="D20" s="155" t="s">
        <v>374</v>
      </c>
      <c r="E20" s="82">
        <v>13.69</v>
      </c>
      <c r="F20" s="82">
        <v>2.21</v>
      </c>
      <c r="G20" s="102">
        <v>11.48</v>
      </c>
      <c r="H20" s="82">
        <v>16.149999999999999</v>
      </c>
      <c r="I20" s="82">
        <v>83.85</v>
      </c>
    </row>
    <row r="21" spans="1:9" ht="15" customHeight="1" x14ac:dyDescent="0.35">
      <c r="A21" s="51"/>
      <c r="B21" s="51"/>
      <c r="C21" s="154" t="s">
        <v>303</v>
      </c>
      <c r="D21" s="155" t="s">
        <v>375</v>
      </c>
      <c r="E21" s="82">
        <v>15.32</v>
      </c>
      <c r="F21" s="82">
        <v>4.9400000000000004</v>
      </c>
      <c r="G21" s="102">
        <v>10.38</v>
      </c>
      <c r="H21" s="82">
        <v>32.26</v>
      </c>
      <c r="I21" s="82">
        <v>67.739999999999995</v>
      </c>
    </row>
    <row r="22" spans="1:9" ht="15" customHeight="1" x14ac:dyDescent="0.35">
      <c r="A22" s="51"/>
      <c r="B22" s="51"/>
      <c r="C22" s="154" t="s">
        <v>302</v>
      </c>
      <c r="D22" s="155" t="s">
        <v>376</v>
      </c>
      <c r="E22" s="82">
        <v>15.53</v>
      </c>
      <c r="F22" s="82">
        <v>5.44</v>
      </c>
      <c r="G22" s="102">
        <v>10.09</v>
      </c>
      <c r="H22" s="82">
        <v>35.020000000000003</v>
      </c>
      <c r="I22" s="82">
        <v>64.98</v>
      </c>
    </row>
    <row r="23" spans="1:9" ht="15" customHeight="1" x14ac:dyDescent="0.35">
      <c r="A23" s="51"/>
      <c r="B23" s="51"/>
      <c r="C23" s="154" t="s">
        <v>301</v>
      </c>
      <c r="D23" s="155" t="s">
        <v>377</v>
      </c>
      <c r="E23" s="82">
        <v>16.22</v>
      </c>
      <c r="F23" s="82">
        <v>7.6</v>
      </c>
      <c r="G23" s="102">
        <v>8.6300000000000008</v>
      </c>
      <c r="H23" s="82">
        <v>46.82</v>
      </c>
      <c r="I23" s="82">
        <v>53.18</v>
      </c>
    </row>
    <row r="24" spans="1:9" ht="15" customHeight="1" x14ac:dyDescent="0.35">
      <c r="A24" s="51"/>
      <c r="B24" s="51"/>
      <c r="C24" s="154" t="s">
        <v>300</v>
      </c>
      <c r="D24" s="155" t="s">
        <v>378</v>
      </c>
      <c r="E24" s="82">
        <v>14.74</v>
      </c>
      <c r="F24" s="82">
        <v>8.25</v>
      </c>
      <c r="G24" s="102">
        <v>6.49</v>
      </c>
      <c r="H24" s="82">
        <v>55.95</v>
      </c>
      <c r="I24" s="82">
        <v>44.05</v>
      </c>
    </row>
    <row r="25" spans="1:9" ht="15" customHeight="1" x14ac:dyDescent="0.35">
      <c r="A25" s="51"/>
      <c r="B25" s="51"/>
      <c r="C25" s="73"/>
      <c r="D25" s="67"/>
      <c r="E25" s="81"/>
      <c r="F25" s="81"/>
      <c r="G25" s="51"/>
    </row>
    <row r="26" spans="1:9" ht="15" customHeight="1" x14ac:dyDescent="0.35">
      <c r="A26" s="49"/>
      <c r="B26" s="49"/>
      <c r="C26" s="49"/>
      <c r="D26" s="49"/>
      <c r="E26" s="49"/>
      <c r="F26" s="49"/>
      <c r="G26" s="49"/>
    </row>
    <row r="27" spans="1:9" ht="15" customHeight="1" x14ac:dyDescent="0.35">
      <c r="A27" s="49"/>
      <c r="B27" s="49"/>
      <c r="C27" s="49"/>
      <c r="D27" s="49"/>
      <c r="E27" s="49"/>
      <c r="F27" s="49"/>
      <c r="G27" s="49"/>
    </row>
    <row r="28" spans="1:9" ht="15" customHeight="1" x14ac:dyDescent="0.35">
      <c r="E28" s="113"/>
      <c r="F28" s="113"/>
      <c r="G28" s="113"/>
      <c r="H28" s="113"/>
      <c r="I28" s="113"/>
    </row>
    <row r="29" spans="1:9" ht="15" customHeight="1" x14ac:dyDescent="0.35">
      <c r="E29" s="113"/>
      <c r="F29" s="113"/>
      <c r="G29" s="113"/>
      <c r="H29" s="113"/>
      <c r="I29" s="113"/>
    </row>
    <row r="30" spans="1:9" ht="15" customHeight="1" x14ac:dyDescent="0.35">
      <c r="E30" s="113"/>
      <c r="F30" s="113"/>
      <c r="G30" s="113"/>
      <c r="H30" s="113"/>
      <c r="I30" s="113"/>
    </row>
    <row r="31" spans="1:9" ht="15" customHeight="1" x14ac:dyDescent="0.35">
      <c r="E31" s="113"/>
      <c r="F31" s="113"/>
      <c r="G31" s="113"/>
      <c r="H31" s="113"/>
      <c r="I31" s="113"/>
    </row>
    <row r="32" spans="1:9" ht="15" customHeight="1" x14ac:dyDescent="0.35">
      <c r="E32" s="113"/>
      <c r="F32" s="113"/>
      <c r="G32" s="113"/>
      <c r="H32" s="113"/>
      <c r="I32" s="113"/>
    </row>
    <row r="33" spans="5:9" ht="15" customHeight="1" x14ac:dyDescent="0.35">
      <c r="E33" s="113"/>
      <c r="F33" s="113"/>
      <c r="G33" s="113"/>
      <c r="H33" s="113"/>
      <c r="I33" s="113"/>
    </row>
    <row r="34" spans="5:9" ht="15" customHeight="1" x14ac:dyDescent="0.35">
      <c r="E34" s="113"/>
      <c r="F34" s="113"/>
      <c r="G34" s="113"/>
      <c r="H34" s="113"/>
      <c r="I34" s="113"/>
    </row>
    <row r="35" spans="5:9" ht="15" customHeight="1" x14ac:dyDescent="0.35">
      <c r="E35" s="113"/>
      <c r="F35" s="113"/>
      <c r="G35" s="113"/>
      <c r="H35" s="113"/>
      <c r="I35" s="113"/>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L27"/>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2" width="20.81640625" style="18" customWidth="1"/>
    <col min="13" max="16384" width="9.453125" style="18"/>
  </cols>
  <sheetData>
    <row r="1" spans="1:12" ht="15" customHeight="1" x14ac:dyDescent="0.35">
      <c r="A1" s="48"/>
      <c r="B1" s="52"/>
      <c r="C1" s="48"/>
      <c r="D1" s="48"/>
      <c r="E1" s="48"/>
      <c r="F1" s="48"/>
      <c r="G1" s="48"/>
    </row>
    <row r="2" spans="1:12" ht="15" customHeight="1" x14ac:dyDescent="0.35">
      <c r="A2" s="48"/>
      <c r="B2" s="48"/>
      <c r="C2" s="48"/>
      <c r="D2" s="48"/>
      <c r="E2" s="48"/>
      <c r="F2" s="48"/>
      <c r="G2" s="48"/>
    </row>
    <row r="3" spans="1:12" ht="8.15" customHeight="1" x14ac:dyDescent="0.35">
      <c r="A3" s="48"/>
      <c r="B3" s="48"/>
      <c r="C3" s="48"/>
      <c r="D3" s="48"/>
      <c r="E3" s="48"/>
      <c r="F3" s="48"/>
      <c r="G3" s="48"/>
    </row>
    <row r="4" spans="1:12" ht="15" customHeight="1" x14ac:dyDescent="0.35">
      <c r="A4" s="48"/>
      <c r="B4" s="80" t="str">
        <f>HYPERLINK("#"&amp;"Índice!B7",Índice!B7)</f>
        <v>Índice</v>
      </c>
      <c r="C4" s="80" t="str">
        <f>HYPERLINK("#"&amp;"Contents!B7",Contents!B7)</f>
        <v>Contents</v>
      </c>
      <c r="D4" s="48"/>
      <c r="E4" s="48"/>
      <c r="F4" s="48"/>
      <c r="G4" s="48"/>
    </row>
    <row r="5" spans="1:12" ht="8.15" customHeight="1" x14ac:dyDescent="0.35">
      <c r="A5" s="49"/>
      <c r="B5" s="49"/>
      <c r="C5" s="56"/>
      <c r="D5" s="56"/>
      <c r="E5" s="49"/>
      <c r="F5" s="49"/>
      <c r="G5" s="49"/>
    </row>
    <row r="6" spans="1:12" ht="15" customHeight="1" x14ac:dyDescent="0.35">
      <c r="A6" s="53"/>
      <c r="B6" s="75" t="str">
        <f>Índice!B5</f>
        <v>Relatório de Estabilidade Financeira - junho 2022</v>
      </c>
      <c r="C6" s="57"/>
      <c r="D6" s="58"/>
      <c r="E6" s="53"/>
      <c r="F6" s="53"/>
      <c r="G6" s="53"/>
    </row>
    <row r="7" spans="1:12" ht="15" customHeight="1" x14ac:dyDescent="0.35">
      <c r="A7" s="53"/>
      <c r="B7" s="76" t="str">
        <f>Contents!B5</f>
        <v>Financial Stability Report - June 2022</v>
      </c>
      <c r="C7" s="57"/>
      <c r="D7" s="58"/>
      <c r="E7" s="53"/>
      <c r="F7" s="53"/>
      <c r="G7" s="53"/>
    </row>
    <row r="8" spans="1:12" ht="8.15" customHeight="1" x14ac:dyDescent="0.35">
      <c r="A8" s="53"/>
      <c r="B8" s="59"/>
      <c r="C8" s="57"/>
      <c r="D8" s="58"/>
      <c r="E8" s="53"/>
      <c r="F8" s="53"/>
      <c r="G8" s="53"/>
    </row>
    <row r="9" spans="1:12" ht="15" customHeight="1" x14ac:dyDescent="0.35">
      <c r="A9" s="53"/>
      <c r="B9" s="75" t="str">
        <f>Índice!B53</f>
        <v>2. Sistema bancário</v>
      </c>
      <c r="C9" s="57"/>
      <c r="D9" s="58"/>
      <c r="E9" s="53"/>
      <c r="F9" s="53"/>
      <c r="G9" s="53"/>
    </row>
    <row r="10" spans="1:12" ht="15" customHeight="1" x14ac:dyDescent="0.35">
      <c r="A10" s="53"/>
      <c r="B10" s="76" t="str">
        <f>Contents!B53</f>
        <v>2. Banking system</v>
      </c>
      <c r="C10" s="57"/>
      <c r="D10" s="58"/>
      <c r="E10" s="53"/>
      <c r="F10" s="53"/>
      <c r="G10" s="53"/>
    </row>
    <row r="11" spans="1:12" ht="8.15" customHeight="1" x14ac:dyDescent="0.35">
      <c r="A11" s="49"/>
      <c r="B11" s="60"/>
      <c r="C11" s="61"/>
      <c r="D11" s="56"/>
      <c r="E11" s="49"/>
      <c r="F11" s="49"/>
      <c r="G11" s="49"/>
    </row>
    <row r="12" spans="1:12" ht="15" customHeight="1" x14ac:dyDescent="0.35">
      <c r="A12" s="51"/>
      <c r="B12" s="74" t="s">
        <v>337</v>
      </c>
      <c r="C12" s="62"/>
      <c r="D12" s="63"/>
      <c r="E12" s="51"/>
      <c r="F12" s="51"/>
      <c r="G12" s="51"/>
    </row>
    <row r="13" spans="1:12" ht="15" customHeight="1" x14ac:dyDescent="0.35">
      <c r="A13" s="51"/>
      <c r="B13" s="77" t="s">
        <v>336</v>
      </c>
      <c r="C13" s="62"/>
      <c r="D13" s="63"/>
      <c r="E13" s="51"/>
      <c r="F13" s="51"/>
      <c r="G13" s="51"/>
    </row>
    <row r="14" spans="1:12" ht="8.15" customHeight="1" x14ac:dyDescent="0.35">
      <c r="A14" s="51"/>
      <c r="B14" s="51"/>
      <c r="C14" s="51"/>
      <c r="D14" s="51"/>
      <c r="E14" s="51"/>
      <c r="F14" s="51"/>
      <c r="G14" s="51"/>
    </row>
    <row r="15" spans="1:12" ht="14.5" x14ac:dyDescent="0.35">
      <c r="A15" s="51"/>
      <c r="B15" s="51"/>
      <c r="C15" s="17"/>
      <c r="D15" s="70" t="s">
        <v>2</v>
      </c>
      <c r="E15" s="114" t="s">
        <v>262</v>
      </c>
      <c r="F15" s="114" t="s">
        <v>262</v>
      </c>
      <c r="G15" s="114" t="s">
        <v>262</v>
      </c>
      <c r="H15" s="114" t="s">
        <v>262</v>
      </c>
      <c r="I15" s="114" t="s">
        <v>262</v>
      </c>
      <c r="J15" s="114" t="s">
        <v>262</v>
      </c>
      <c r="K15" s="114" t="s">
        <v>262</v>
      </c>
      <c r="L15" s="114" t="s">
        <v>262</v>
      </c>
    </row>
    <row r="16" spans="1:12" ht="14.5" x14ac:dyDescent="0.35">
      <c r="A16" s="51"/>
      <c r="B16" s="51"/>
      <c r="C16" s="45"/>
      <c r="D16" s="68" t="s">
        <v>131</v>
      </c>
      <c r="E16" s="69" t="s">
        <v>263</v>
      </c>
      <c r="F16" s="69" t="s">
        <v>263</v>
      </c>
      <c r="G16" s="69" t="s">
        <v>263</v>
      </c>
      <c r="H16" s="69" t="s">
        <v>263</v>
      </c>
      <c r="I16" s="69" t="s">
        <v>263</v>
      </c>
      <c r="J16" s="69" t="s">
        <v>263</v>
      </c>
      <c r="K16" s="69" t="s">
        <v>263</v>
      </c>
      <c r="L16" s="69" t="s">
        <v>263</v>
      </c>
    </row>
    <row r="17" spans="1:12" ht="8.15" customHeight="1" x14ac:dyDescent="0.35">
      <c r="A17" s="55"/>
      <c r="B17" s="55"/>
      <c r="C17" s="45"/>
      <c r="D17" s="45"/>
      <c r="E17" s="45"/>
      <c r="F17" s="45"/>
      <c r="G17" s="45"/>
      <c r="H17" s="45"/>
      <c r="I17" s="45"/>
      <c r="J17" s="45"/>
      <c r="K17" s="45"/>
      <c r="L17" s="45"/>
    </row>
    <row r="18" spans="1:12" x14ac:dyDescent="0.4">
      <c r="A18" s="50"/>
      <c r="B18" s="50"/>
      <c r="C18" s="46"/>
      <c r="D18" s="46"/>
      <c r="E18" s="72" t="s">
        <v>9</v>
      </c>
      <c r="F18" s="72" t="s">
        <v>32</v>
      </c>
      <c r="G18" s="72" t="s">
        <v>33</v>
      </c>
      <c r="H18" s="72" t="s">
        <v>241</v>
      </c>
      <c r="I18" s="72" t="s">
        <v>335</v>
      </c>
      <c r="J18" s="72" t="s">
        <v>334</v>
      </c>
      <c r="K18" s="72" t="s">
        <v>333</v>
      </c>
      <c r="L18" s="72" t="s">
        <v>332</v>
      </c>
    </row>
    <row r="19" spans="1:12" ht="14.5" x14ac:dyDescent="0.35">
      <c r="A19" s="51"/>
      <c r="B19" s="51"/>
      <c r="C19" s="46"/>
      <c r="D19" s="47"/>
      <c r="E19" s="66" t="s">
        <v>9</v>
      </c>
      <c r="F19" s="66" t="s">
        <v>127</v>
      </c>
      <c r="G19" s="66" t="s">
        <v>126</v>
      </c>
      <c r="H19" s="66" t="s">
        <v>251</v>
      </c>
      <c r="I19" s="66" t="s">
        <v>331</v>
      </c>
      <c r="J19" s="66" t="s">
        <v>330</v>
      </c>
      <c r="K19" s="66" t="s">
        <v>329</v>
      </c>
      <c r="L19" s="66" t="s">
        <v>328</v>
      </c>
    </row>
    <row r="20" spans="1:12" ht="15" customHeight="1" x14ac:dyDescent="0.35">
      <c r="A20" s="51"/>
      <c r="B20" s="51"/>
      <c r="C20" s="154" t="s">
        <v>304</v>
      </c>
      <c r="D20" s="155" t="s">
        <v>374</v>
      </c>
      <c r="E20" s="82">
        <v>8.3000000000000007</v>
      </c>
      <c r="F20" s="82">
        <v>1.4</v>
      </c>
      <c r="G20" s="82">
        <v>1.6</v>
      </c>
      <c r="H20" s="82">
        <v>0.4</v>
      </c>
      <c r="I20" s="82">
        <v>0.1</v>
      </c>
      <c r="J20" s="82">
        <v>0</v>
      </c>
      <c r="K20" s="82">
        <v>0.2</v>
      </c>
      <c r="L20" s="82">
        <v>0</v>
      </c>
    </row>
    <row r="21" spans="1:12" ht="15" customHeight="1" x14ac:dyDescent="0.35">
      <c r="A21" s="51"/>
      <c r="B21" s="51"/>
      <c r="C21" s="154" t="s">
        <v>303</v>
      </c>
      <c r="D21" s="155" t="s">
        <v>375</v>
      </c>
      <c r="E21" s="82">
        <v>8.8000000000000007</v>
      </c>
      <c r="F21" s="82">
        <v>2.1</v>
      </c>
      <c r="G21" s="82">
        <v>1.6</v>
      </c>
      <c r="H21" s="82">
        <v>0.6</v>
      </c>
      <c r="I21" s="82">
        <v>0.2</v>
      </c>
      <c r="J21" s="82">
        <v>0.1</v>
      </c>
      <c r="K21" s="82">
        <v>0.2</v>
      </c>
      <c r="L21" s="82">
        <v>0</v>
      </c>
    </row>
    <row r="22" spans="1:12" ht="15" customHeight="1" x14ac:dyDescent="0.35">
      <c r="A22" s="51"/>
      <c r="B22" s="51"/>
      <c r="C22" s="154" t="s">
        <v>302</v>
      </c>
      <c r="D22" s="155" t="s">
        <v>376</v>
      </c>
      <c r="E22" s="82">
        <v>8</v>
      </c>
      <c r="F22" s="82">
        <v>2.5</v>
      </c>
      <c r="G22" s="82">
        <v>2.2999999999999998</v>
      </c>
      <c r="H22" s="82">
        <v>0.9</v>
      </c>
      <c r="I22" s="82">
        <v>0.2</v>
      </c>
      <c r="J22" s="82">
        <v>0.2</v>
      </c>
      <c r="K22" s="82">
        <v>0.1</v>
      </c>
      <c r="L22" s="82">
        <v>0</v>
      </c>
    </row>
    <row r="23" spans="1:12" ht="15" customHeight="1" x14ac:dyDescent="0.35">
      <c r="A23" s="51"/>
      <c r="B23" s="51"/>
      <c r="C23" s="154" t="s">
        <v>301</v>
      </c>
      <c r="D23" s="155" t="s">
        <v>377</v>
      </c>
      <c r="E23" s="82">
        <v>8</v>
      </c>
      <c r="F23" s="82">
        <v>3.3</v>
      </c>
      <c r="G23" s="82">
        <v>2.4</v>
      </c>
      <c r="H23" s="82">
        <v>1</v>
      </c>
      <c r="I23" s="82">
        <v>0.2</v>
      </c>
      <c r="J23" s="82">
        <v>0.3</v>
      </c>
      <c r="K23" s="82">
        <v>0.1</v>
      </c>
      <c r="L23" s="82">
        <v>0</v>
      </c>
    </row>
    <row r="24" spans="1:12" ht="15" customHeight="1" x14ac:dyDescent="0.35">
      <c r="A24" s="51"/>
      <c r="B24" s="51"/>
      <c r="C24" s="154" t="s">
        <v>300</v>
      </c>
      <c r="D24" s="155" t="s">
        <v>378</v>
      </c>
      <c r="E24" s="82">
        <v>6.4</v>
      </c>
      <c r="F24" s="82">
        <v>3.3</v>
      </c>
      <c r="G24" s="82">
        <v>2</v>
      </c>
      <c r="H24" s="82">
        <v>1.7</v>
      </c>
      <c r="I24" s="82">
        <v>0.5</v>
      </c>
      <c r="J24" s="82">
        <v>0.4</v>
      </c>
      <c r="K24" s="82">
        <v>0.2</v>
      </c>
      <c r="L24" s="82">
        <v>0.2</v>
      </c>
    </row>
    <row r="25" spans="1:12" ht="15" customHeight="1" x14ac:dyDescent="0.35">
      <c r="A25" s="51"/>
      <c r="B25" s="51"/>
      <c r="C25" s="73"/>
      <c r="D25" s="67"/>
      <c r="E25" s="81"/>
      <c r="F25" s="81"/>
      <c r="G25" s="51"/>
    </row>
    <row r="26" spans="1:12" ht="15" customHeight="1" x14ac:dyDescent="0.35">
      <c r="A26" s="49"/>
      <c r="B26" s="49"/>
      <c r="C26" s="49"/>
      <c r="D26" s="49"/>
      <c r="E26" s="49"/>
      <c r="F26" s="49"/>
      <c r="G26" s="49"/>
    </row>
    <row r="27" spans="1:12" ht="15" customHeight="1" x14ac:dyDescent="0.35">
      <c r="A27" s="49"/>
      <c r="B27" s="49"/>
      <c r="C27" s="49"/>
      <c r="D27" s="49"/>
      <c r="E27" s="49"/>
      <c r="F27" s="49"/>
      <c r="G27" s="49"/>
    </row>
  </sheetData>
  <pageMargins left="0.7" right="0.7" top="0.75" bottom="0.75" header="0.3" footer="0.3"/>
  <pageSetup paperSize="9" orientation="portrait" horizontalDpi="90" verticalDpi="90" r:id="rId1"/>
  <ignoredErrors>
    <ignoredError sqref="B6:M27" unlockedFormula="1"/>
  </ignoredError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J25"/>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7" width="20.81640625" style="18" customWidth="1"/>
    <col min="8" max="8" width="22.81640625" style="18" customWidth="1"/>
    <col min="9" max="10" width="20.81640625" style="18" customWidth="1"/>
    <col min="11" max="16384" width="9.45312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Índice!B53</f>
        <v>2. Sistema bancário</v>
      </c>
      <c r="C9" s="57"/>
      <c r="D9" s="58"/>
      <c r="E9" s="53"/>
      <c r="F9" s="53"/>
      <c r="G9" s="53"/>
    </row>
    <row r="10" spans="1:10" ht="15" customHeight="1" x14ac:dyDescent="0.35">
      <c r="A10" s="53"/>
      <c r="B10" s="76" t="str">
        <f>Contents!B53</f>
        <v>2. Banking system</v>
      </c>
      <c r="C10" s="57"/>
      <c r="D10" s="58"/>
      <c r="E10" s="53"/>
      <c r="F10" s="53"/>
      <c r="G10" s="53"/>
    </row>
    <row r="11" spans="1:10" ht="8.15" customHeight="1" x14ac:dyDescent="0.35">
      <c r="A11" s="49"/>
      <c r="B11" s="60"/>
      <c r="C11" s="61"/>
      <c r="D11" s="56"/>
      <c r="E11" s="49"/>
      <c r="F11" s="49"/>
      <c r="G11" s="49"/>
    </row>
    <row r="12" spans="1:10" ht="15" customHeight="1" x14ac:dyDescent="0.35">
      <c r="A12" s="51"/>
      <c r="B12" s="74" t="s">
        <v>340</v>
      </c>
      <c r="C12" s="62"/>
      <c r="D12" s="63"/>
      <c r="E12" s="51"/>
      <c r="F12" s="51"/>
      <c r="G12" s="51"/>
    </row>
    <row r="13" spans="1:10" ht="15" customHeight="1" x14ac:dyDescent="0.35">
      <c r="A13" s="51"/>
      <c r="B13" s="77" t="s">
        <v>352</v>
      </c>
      <c r="C13" s="62"/>
      <c r="D13" s="63"/>
      <c r="E13" s="51"/>
      <c r="F13" s="51"/>
      <c r="G13" s="51"/>
    </row>
    <row r="14" spans="1:10" ht="8.15" customHeight="1" x14ac:dyDescent="0.35">
      <c r="A14" s="51"/>
      <c r="B14" s="51"/>
      <c r="C14" s="51"/>
      <c r="D14" s="51"/>
      <c r="E14" s="51"/>
      <c r="F14" s="51"/>
      <c r="G14" s="51"/>
    </row>
    <row r="15" spans="1:10" ht="14.5" x14ac:dyDescent="0.35">
      <c r="A15" s="51"/>
      <c r="B15" s="51"/>
      <c r="C15" s="17"/>
      <c r="D15" s="70" t="s">
        <v>2</v>
      </c>
      <c r="E15" s="114" t="s">
        <v>262</v>
      </c>
      <c r="F15" s="114" t="s">
        <v>262</v>
      </c>
      <c r="G15" s="114" t="s">
        <v>262</v>
      </c>
      <c r="H15" s="114" t="s">
        <v>262</v>
      </c>
      <c r="I15" s="114" t="s">
        <v>262</v>
      </c>
      <c r="J15" s="114" t="s">
        <v>262</v>
      </c>
    </row>
    <row r="16" spans="1:10" ht="14.5" x14ac:dyDescent="0.35">
      <c r="A16" s="51"/>
      <c r="B16" s="51"/>
      <c r="C16" s="45"/>
      <c r="D16" s="68" t="s">
        <v>131</v>
      </c>
      <c r="E16" s="69" t="s">
        <v>263</v>
      </c>
      <c r="F16" s="69" t="s">
        <v>263</v>
      </c>
      <c r="G16" s="69" t="s">
        <v>263</v>
      </c>
      <c r="H16" s="69" t="s">
        <v>263</v>
      </c>
      <c r="I16" s="69" t="s">
        <v>263</v>
      </c>
      <c r="J16" s="69" t="s">
        <v>263</v>
      </c>
    </row>
    <row r="17" spans="1:10" ht="8.15" customHeight="1" x14ac:dyDescent="0.35">
      <c r="A17" s="55"/>
      <c r="B17" s="55"/>
      <c r="C17" s="45"/>
      <c r="D17" s="45"/>
      <c r="E17" s="45"/>
      <c r="F17" s="45"/>
      <c r="G17" s="45"/>
      <c r="H17" s="45"/>
      <c r="I17" s="45"/>
      <c r="J17" s="45"/>
    </row>
    <row r="18" spans="1:10" ht="26" x14ac:dyDescent="0.4">
      <c r="A18" s="50"/>
      <c r="B18" s="50"/>
      <c r="C18" s="46"/>
      <c r="D18" s="46"/>
      <c r="E18" s="72" t="s">
        <v>341</v>
      </c>
      <c r="F18" s="72" t="s">
        <v>342</v>
      </c>
      <c r="G18" s="72" t="s">
        <v>343</v>
      </c>
      <c r="H18" s="72" t="s">
        <v>346</v>
      </c>
      <c r="I18" s="72" t="s">
        <v>344</v>
      </c>
      <c r="J18" s="72" t="s">
        <v>345</v>
      </c>
    </row>
    <row r="19" spans="1:10" ht="26" x14ac:dyDescent="0.35">
      <c r="A19" s="51"/>
      <c r="B19" s="51"/>
      <c r="C19" s="46"/>
      <c r="D19" s="47"/>
      <c r="E19" s="66" t="s">
        <v>347</v>
      </c>
      <c r="F19" s="66" t="s">
        <v>348</v>
      </c>
      <c r="G19" s="66" t="s">
        <v>349</v>
      </c>
      <c r="H19" s="66" t="s">
        <v>309</v>
      </c>
      <c r="I19" s="66" t="s">
        <v>350</v>
      </c>
      <c r="J19" s="66" t="s">
        <v>351</v>
      </c>
    </row>
    <row r="20" spans="1:10" ht="15" customHeight="1" x14ac:dyDescent="0.35">
      <c r="A20" s="51"/>
      <c r="B20" s="51"/>
      <c r="C20" s="154" t="s">
        <v>302</v>
      </c>
      <c r="D20" s="155" t="s">
        <v>376</v>
      </c>
      <c r="E20" s="82">
        <v>4.4000000000000004</v>
      </c>
      <c r="F20" s="82">
        <v>9.1999999999999993</v>
      </c>
      <c r="G20" s="82">
        <v>68.5</v>
      </c>
      <c r="H20" s="82">
        <v>4.0999999999999996</v>
      </c>
      <c r="I20" s="82">
        <v>4.5999999999999996</v>
      </c>
      <c r="J20" s="82">
        <v>9.3000000000000007</v>
      </c>
    </row>
    <row r="21" spans="1:10" ht="15" customHeight="1" x14ac:dyDescent="0.35">
      <c r="A21" s="51"/>
      <c r="B21" s="51"/>
      <c r="C21" s="154" t="s">
        <v>301</v>
      </c>
      <c r="D21" s="155" t="s">
        <v>377</v>
      </c>
      <c r="E21" s="82">
        <v>7.8</v>
      </c>
      <c r="F21" s="82">
        <v>7.2</v>
      </c>
      <c r="G21" s="82">
        <v>68</v>
      </c>
      <c r="H21" s="82">
        <v>3.6</v>
      </c>
      <c r="I21" s="82">
        <v>4.7</v>
      </c>
      <c r="J21" s="82">
        <v>8.8000000000000007</v>
      </c>
    </row>
    <row r="22" spans="1:10" ht="15" customHeight="1" x14ac:dyDescent="0.35">
      <c r="A22" s="51"/>
      <c r="B22" s="51"/>
      <c r="C22" s="154" t="s">
        <v>300</v>
      </c>
      <c r="D22" s="155" t="s">
        <v>378</v>
      </c>
      <c r="E22" s="82">
        <v>9.4</v>
      </c>
      <c r="F22" s="82">
        <v>6.1</v>
      </c>
      <c r="G22" s="82">
        <v>68.400000000000006</v>
      </c>
      <c r="H22" s="82">
        <v>4.2</v>
      </c>
      <c r="I22" s="82">
        <v>3.7</v>
      </c>
      <c r="J22" s="82">
        <v>8.3000000000000007</v>
      </c>
    </row>
    <row r="23" spans="1:10" ht="15" customHeight="1" x14ac:dyDescent="0.35">
      <c r="A23" s="51"/>
      <c r="B23" s="51"/>
      <c r="C23" s="73"/>
      <c r="D23" s="67"/>
      <c r="E23" s="81"/>
      <c r="F23" s="81"/>
      <c r="G23" s="51"/>
    </row>
    <row r="24" spans="1:10" ht="15" customHeight="1" x14ac:dyDescent="0.35">
      <c r="A24" s="49"/>
      <c r="B24" s="49"/>
      <c r="C24" s="49"/>
      <c r="D24" s="49"/>
      <c r="E24" s="49"/>
      <c r="F24" s="49"/>
      <c r="G24" s="49"/>
    </row>
    <row r="25" spans="1:10" ht="15" customHeight="1" x14ac:dyDescent="0.35">
      <c r="A25" s="49"/>
      <c r="B25" s="49"/>
      <c r="C25" s="49"/>
      <c r="D25" s="49"/>
      <c r="E25" s="49"/>
      <c r="F25" s="49"/>
      <c r="G25" s="49"/>
    </row>
  </sheetData>
  <pageMargins left="0.7" right="0.7" top="0.75" bottom="0.75" header="0.3" footer="0.3"/>
  <pageSetup paperSize="9" orientation="portrait" horizontalDpi="90" verticalDpi="90" r:id="rId1"/>
  <ignoredErrors>
    <ignoredError sqref="B6:K23" unlockedFormula="1"/>
  </ignoredError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H27"/>
  <sheetViews>
    <sheetView showGridLines="0" zoomScaleNormal="100" workbookViewId="0"/>
  </sheetViews>
  <sheetFormatPr defaultColWidth="9.453125" defaultRowHeight="15" customHeight="1" x14ac:dyDescent="0.35"/>
  <cols>
    <col min="1" max="1" width="1.81640625" style="18" customWidth="1"/>
    <col min="2" max="2" width="9.453125" style="18"/>
    <col min="3" max="8" width="15.81640625" style="18" customWidth="1"/>
    <col min="9" max="16384" width="9.453125" style="18"/>
  </cols>
  <sheetData>
    <row r="1" spans="1:8" ht="15" customHeight="1" x14ac:dyDescent="0.35">
      <c r="A1" s="48"/>
      <c r="B1" s="52"/>
      <c r="C1" s="48"/>
      <c r="D1" s="48"/>
      <c r="E1" s="48"/>
      <c r="F1" s="48"/>
      <c r="G1" s="48"/>
    </row>
    <row r="2" spans="1:8" ht="15" customHeight="1" x14ac:dyDescent="0.35">
      <c r="A2" s="48"/>
      <c r="B2" s="48"/>
      <c r="C2" s="48"/>
      <c r="D2" s="48"/>
      <c r="E2" s="48"/>
      <c r="F2" s="48"/>
      <c r="G2" s="48"/>
    </row>
    <row r="3" spans="1:8" ht="8.15" customHeight="1" x14ac:dyDescent="0.35">
      <c r="A3" s="48"/>
      <c r="B3" s="48"/>
      <c r="C3" s="48"/>
      <c r="D3" s="48"/>
      <c r="E3" s="48"/>
      <c r="F3" s="48"/>
      <c r="G3" s="48"/>
    </row>
    <row r="4" spans="1:8" ht="15" customHeight="1" x14ac:dyDescent="0.35">
      <c r="A4" s="48"/>
      <c r="B4" s="80" t="str">
        <f>HYPERLINK("#"&amp;"Índice!B7",Índice!B7)</f>
        <v>Índice</v>
      </c>
      <c r="C4" s="80" t="str">
        <f>HYPERLINK("#"&amp;"Contents!B7",Contents!B7)</f>
        <v>Contents</v>
      </c>
      <c r="D4" s="48"/>
      <c r="E4" s="48"/>
      <c r="F4" s="48"/>
      <c r="G4" s="48"/>
    </row>
    <row r="5" spans="1:8" ht="8.15" customHeight="1" x14ac:dyDescent="0.35">
      <c r="A5" s="49"/>
      <c r="B5" s="49"/>
      <c r="C5" s="56"/>
      <c r="D5" s="56"/>
      <c r="E5" s="49"/>
      <c r="F5" s="49"/>
      <c r="G5" s="49"/>
    </row>
    <row r="6" spans="1:8" ht="15" customHeight="1" x14ac:dyDescent="0.35">
      <c r="A6" s="53"/>
      <c r="B6" s="75" t="str">
        <f>Índice!B5</f>
        <v>Relatório de Estabilidade Financeira - junho 2022</v>
      </c>
      <c r="C6" s="57"/>
      <c r="D6" s="58"/>
      <c r="E6" s="53"/>
      <c r="F6" s="53"/>
      <c r="G6" s="53"/>
    </row>
    <row r="7" spans="1:8" ht="15" customHeight="1" x14ac:dyDescent="0.35">
      <c r="A7" s="53"/>
      <c r="B7" s="76" t="str">
        <f>Contents!B5</f>
        <v>Financial Stability Report - June 2022</v>
      </c>
      <c r="C7" s="57"/>
      <c r="D7" s="58"/>
      <c r="E7" s="53"/>
      <c r="F7" s="53"/>
      <c r="G7" s="53"/>
    </row>
    <row r="8" spans="1:8" ht="8.15" customHeight="1" x14ac:dyDescent="0.35">
      <c r="A8" s="53"/>
      <c r="B8" s="59"/>
      <c r="C8" s="57"/>
      <c r="D8" s="58"/>
      <c r="E8" s="53"/>
      <c r="F8" s="53"/>
      <c r="G8" s="53"/>
    </row>
    <row r="9" spans="1:8" ht="15" customHeight="1" x14ac:dyDescent="0.35">
      <c r="A9" s="53"/>
      <c r="B9" s="75" t="str">
        <f>Índice!B53</f>
        <v>2. Sistema bancário</v>
      </c>
      <c r="C9" s="57"/>
      <c r="D9" s="58"/>
      <c r="E9" s="53"/>
      <c r="F9" s="53"/>
      <c r="G9" s="53"/>
    </row>
    <row r="10" spans="1:8" ht="15" customHeight="1" x14ac:dyDescent="0.35">
      <c r="A10" s="53"/>
      <c r="B10" s="76" t="str">
        <f>Contents!B53</f>
        <v>2. Banking system</v>
      </c>
      <c r="C10" s="57"/>
      <c r="D10" s="58"/>
      <c r="E10" s="53"/>
      <c r="F10" s="53"/>
      <c r="G10" s="53"/>
    </row>
    <row r="11" spans="1:8" ht="8.15" customHeight="1" x14ac:dyDescent="0.35">
      <c r="A11" s="49"/>
      <c r="B11" s="60"/>
      <c r="C11" s="61"/>
      <c r="D11" s="56"/>
      <c r="E11" s="49"/>
      <c r="F11" s="49"/>
      <c r="G11" s="49"/>
    </row>
    <row r="12" spans="1:8" ht="15" customHeight="1" x14ac:dyDescent="0.35">
      <c r="A12" s="51"/>
      <c r="B12" s="74" t="s">
        <v>539</v>
      </c>
      <c r="C12" s="62"/>
      <c r="D12" s="63"/>
      <c r="E12" s="51"/>
      <c r="F12" s="51"/>
      <c r="G12" s="51"/>
    </row>
    <row r="13" spans="1:8" ht="15" customHeight="1" x14ac:dyDescent="0.35">
      <c r="A13" s="51"/>
      <c r="B13" s="77" t="s">
        <v>540</v>
      </c>
      <c r="C13" s="62"/>
      <c r="D13" s="63"/>
      <c r="E13" s="51"/>
      <c r="F13" s="51"/>
      <c r="G13" s="51"/>
    </row>
    <row r="14" spans="1:8" ht="8.15" customHeight="1" x14ac:dyDescent="0.35">
      <c r="A14" s="51"/>
      <c r="B14" s="51"/>
      <c r="C14" s="51"/>
      <c r="D14" s="51"/>
      <c r="E14" s="51"/>
      <c r="F14" s="51"/>
      <c r="G14" s="51"/>
    </row>
    <row r="15" spans="1:8" ht="26" x14ac:dyDescent="0.35">
      <c r="A15" s="51"/>
      <c r="B15" s="51"/>
      <c r="C15" s="17"/>
      <c r="D15" s="70" t="s">
        <v>2</v>
      </c>
      <c r="E15" s="71" t="s">
        <v>144</v>
      </c>
      <c r="F15" s="71" t="s">
        <v>144</v>
      </c>
      <c r="G15" s="71" t="s">
        <v>144</v>
      </c>
      <c r="H15" s="71" t="s">
        <v>544</v>
      </c>
    </row>
    <row r="16" spans="1:8" ht="26" x14ac:dyDescent="0.35">
      <c r="A16" s="51"/>
      <c r="B16" s="51"/>
      <c r="C16" s="45"/>
      <c r="D16" s="68" t="s">
        <v>131</v>
      </c>
      <c r="E16" s="69" t="s">
        <v>1559</v>
      </c>
      <c r="F16" s="69" t="s">
        <v>1559</v>
      </c>
      <c r="G16" s="69" t="s">
        <v>1559</v>
      </c>
      <c r="H16" s="69" t="s">
        <v>545</v>
      </c>
    </row>
    <row r="17" spans="1:8" ht="8.15" customHeight="1" x14ac:dyDescent="0.35">
      <c r="A17" s="55"/>
      <c r="B17" s="55"/>
      <c r="C17" s="45"/>
      <c r="D17" s="45"/>
      <c r="E17" s="45"/>
      <c r="F17" s="45"/>
      <c r="G17" s="45"/>
      <c r="H17" s="45"/>
    </row>
    <row r="18" spans="1:8" x14ac:dyDescent="0.4">
      <c r="A18" s="50"/>
      <c r="B18" s="50"/>
      <c r="C18" s="46"/>
      <c r="D18" s="46"/>
      <c r="E18" s="72" t="s">
        <v>541</v>
      </c>
      <c r="F18" s="72" t="s">
        <v>542</v>
      </c>
      <c r="G18" s="72" t="s">
        <v>241</v>
      </c>
      <c r="H18" s="72" t="s">
        <v>757</v>
      </c>
    </row>
    <row r="19" spans="1:8" ht="14.5" x14ac:dyDescent="0.35">
      <c r="A19" s="51"/>
      <c r="B19" s="51"/>
      <c r="C19" s="46"/>
      <c r="D19" s="47"/>
      <c r="E19" s="66"/>
      <c r="F19" s="66"/>
      <c r="G19" s="66"/>
      <c r="H19" s="66"/>
    </row>
    <row r="20" spans="1:8" ht="15" customHeight="1" x14ac:dyDescent="0.35">
      <c r="A20" s="51"/>
      <c r="B20" s="51"/>
      <c r="C20" s="154" t="s">
        <v>306</v>
      </c>
      <c r="D20" s="155" t="s">
        <v>543</v>
      </c>
      <c r="E20" s="82">
        <v>1.7297296004742491</v>
      </c>
      <c r="F20" s="82">
        <v>8.3503487083408885</v>
      </c>
      <c r="G20" s="82">
        <v>1.2279293307913073</v>
      </c>
      <c r="H20" s="82">
        <v>150.80243786301151</v>
      </c>
    </row>
    <row r="21" spans="1:8" ht="15" customHeight="1" x14ac:dyDescent="0.35">
      <c r="A21" s="51"/>
      <c r="B21" s="51"/>
      <c r="C21" s="154" t="s">
        <v>304</v>
      </c>
      <c r="D21" s="155" t="s">
        <v>374</v>
      </c>
      <c r="E21" s="82">
        <v>4.1130706135867809</v>
      </c>
      <c r="F21" s="82">
        <v>9.5343441680076353</v>
      </c>
      <c r="G21" s="82">
        <v>1.1537690142276229</v>
      </c>
      <c r="H21" s="82">
        <v>173.50859090392677</v>
      </c>
    </row>
    <row r="22" spans="1:8" ht="15" customHeight="1" x14ac:dyDescent="0.35">
      <c r="A22" s="51"/>
      <c r="B22" s="51"/>
      <c r="C22" s="154" t="s">
        <v>303</v>
      </c>
      <c r="D22" s="155" t="s">
        <v>375</v>
      </c>
      <c r="E22" s="82">
        <v>3.5331168542131324</v>
      </c>
      <c r="F22" s="82">
        <v>12.025487498038444</v>
      </c>
      <c r="G22" s="82">
        <v>1.5883744020986721</v>
      </c>
      <c r="H22" s="82">
        <v>196.39209101642513</v>
      </c>
    </row>
    <row r="23" spans="1:8" ht="15" customHeight="1" x14ac:dyDescent="0.35">
      <c r="A23" s="51"/>
      <c r="B23" s="51"/>
      <c r="C23" s="154" t="s">
        <v>302</v>
      </c>
      <c r="D23" s="155" t="s">
        <v>376</v>
      </c>
      <c r="E23" s="82">
        <v>4.8465148419256217</v>
      </c>
      <c r="F23" s="82">
        <v>13.200925966859254</v>
      </c>
      <c r="G23" s="82">
        <v>1.5170693005535651</v>
      </c>
      <c r="H23" s="82">
        <v>218.48033697805897</v>
      </c>
    </row>
    <row r="24" spans="1:8" ht="15" customHeight="1" x14ac:dyDescent="0.35">
      <c r="A24" s="51"/>
      <c r="B24" s="51"/>
      <c r="C24" s="154" t="s">
        <v>301</v>
      </c>
      <c r="D24" s="155" t="s">
        <v>377</v>
      </c>
      <c r="E24" s="82">
        <v>7.7183497217903438</v>
      </c>
      <c r="F24" s="82">
        <v>13.822242307392054</v>
      </c>
      <c r="G24" s="82">
        <v>1.5193475907717742</v>
      </c>
      <c r="H24" s="82">
        <v>245.91075224747067</v>
      </c>
    </row>
    <row r="25" spans="1:8" ht="15" customHeight="1" x14ac:dyDescent="0.35">
      <c r="A25" s="51"/>
      <c r="B25" s="51"/>
      <c r="C25" s="154" t="s">
        <v>300</v>
      </c>
      <c r="D25" s="155" t="s">
        <v>378</v>
      </c>
      <c r="E25" s="82">
        <v>13.752832941811951</v>
      </c>
      <c r="F25" s="82">
        <v>11.891438836479598</v>
      </c>
      <c r="G25" s="82">
        <v>1.5909032654065753</v>
      </c>
      <c r="H25" s="82">
        <v>259.94002560584204</v>
      </c>
    </row>
    <row r="26" spans="1:8" ht="15" customHeight="1" x14ac:dyDescent="0.35">
      <c r="A26" s="49"/>
      <c r="B26" s="49"/>
      <c r="C26" s="56"/>
      <c r="D26" s="56"/>
      <c r="E26" s="49"/>
      <c r="F26" s="49"/>
      <c r="G26" s="49"/>
    </row>
    <row r="27" spans="1:8" ht="15" customHeight="1" x14ac:dyDescent="0.35">
      <c r="A27" s="49"/>
      <c r="B27" s="49"/>
      <c r="C27" s="49"/>
      <c r="D27" s="49"/>
      <c r="E27" s="49"/>
      <c r="F27" s="49"/>
      <c r="G27" s="49"/>
    </row>
  </sheetData>
  <pageMargins left="0.7" right="0.7" top="0.75" bottom="0.75" header="0.3" footer="0.3"/>
  <pageSetup paperSize="9" orientation="portrait" horizontalDpi="90" verticalDpi="90" r:id="rId1"/>
  <ignoredErrors>
    <ignoredError sqref="B6:H15 B17:H27 B16:D16 H16" unlockedFormula="1"/>
  </ignoredError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L32"/>
  <sheetViews>
    <sheetView showGridLines="0" zoomScaleNormal="100" workbookViewId="0"/>
  </sheetViews>
  <sheetFormatPr defaultColWidth="9.453125" defaultRowHeight="15" customHeight="1" x14ac:dyDescent="0.35"/>
  <cols>
    <col min="1" max="1" width="1.81640625" style="18" customWidth="1"/>
    <col min="2" max="2" width="9.453125" style="18"/>
    <col min="3" max="13" width="15.81640625" style="18" customWidth="1"/>
    <col min="14" max="16384" width="9.453125" style="18"/>
  </cols>
  <sheetData>
    <row r="1" spans="1:11" ht="15" customHeight="1" x14ac:dyDescent="0.35">
      <c r="A1" s="48"/>
      <c r="B1" s="52"/>
      <c r="C1" s="48"/>
      <c r="D1" s="48"/>
      <c r="E1" s="48"/>
    </row>
    <row r="2" spans="1:11" ht="15" customHeight="1" x14ac:dyDescent="0.35">
      <c r="A2" s="48"/>
      <c r="B2" s="48"/>
      <c r="C2" s="48"/>
      <c r="D2" s="48"/>
      <c r="E2" s="48"/>
    </row>
    <row r="3" spans="1:11" ht="8.15" customHeight="1" x14ac:dyDescent="0.35">
      <c r="A3" s="48"/>
      <c r="B3" s="48"/>
      <c r="C3" s="48"/>
      <c r="D3" s="48"/>
      <c r="E3" s="48"/>
    </row>
    <row r="4" spans="1:11" ht="15" customHeight="1" x14ac:dyDescent="0.35">
      <c r="A4" s="48"/>
      <c r="B4" s="80" t="str">
        <f>HYPERLINK("#"&amp;"Índice!B7",Índice!B7)</f>
        <v>Índice</v>
      </c>
      <c r="C4" s="80" t="str">
        <f>HYPERLINK("#"&amp;"Contents!B7",Contents!B7)</f>
        <v>Contents</v>
      </c>
      <c r="D4" s="48"/>
      <c r="E4" s="48"/>
    </row>
    <row r="5" spans="1:11" ht="8.15" customHeight="1" x14ac:dyDescent="0.35">
      <c r="A5" s="49"/>
      <c r="B5" s="49"/>
      <c r="C5" s="56"/>
      <c r="D5" s="56"/>
      <c r="E5" s="49"/>
    </row>
    <row r="6" spans="1:11" ht="15" customHeight="1" x14ac:dyDescent="0.35">
      <c r="A6" s="53"/>
      <c r="B6" s="75" t="str">
        <f>Índice!B5</f>
        <v>Relatório de Estabilidade Financeira - junho 2022</v>
      </c>
      <c r="C6" s="57"/>
      <c r="D6" s="58"/>
      <c r="E6" s="53"/>
    </row>
    <row r="7" spans="1:11" ht="15" customHeight="1" x14ac:dyDescent="0.35">
      <c r="A7" s="53"/>
      <c r="B7" s="76" t="str">
        <f>Contents!B5</f>
        <v>Financial Stability Report - June 2022</v>
      </c>
      <c r="C7" s="57"/>
      <c r="D7" s="58"/>
      <c r="E7" s="53"/>
    </row>
    <row r="8" spans="1:11" ht="8.15" customHeight="1" x14ac:dyDescent="0.35">
      <c r="A8" s="53"/>
      <c r="B8" s="59"/>
      <c r="C8" s="57"/>
      <c r="D8" s="58"/>
      <c r="E8" s="53"/>
    </row>
    <row r="9" spans="1:11" ht="15" customHeight="1" x14ac:dyDescent="0.35">
      <c r="A9" s="53"/>
      <c r="B9" s="75" t="str">
        <f>Índice!B53</f>
        <v>2. Sistema bancário</v>
      </c>
      <c r="C9" s="57"/>
      <c r="D9" s="58"/>
      <c r="E9" s="53"/>
    </row>
    <row r="10" spans="1:11" ht="15" customHeight="1" x14ac:dyDescent="0.35">
      <c r="A10" s="53"/>
      <c r="B10" s="76" t="str">
        <f>Contents!B53</f>
        <v>2. Banking system</v>
      </c>
      <c r="C10" s="57"/>
      <c r="D10" s="58"/>
      <c r="E10" s="53"/>
    </row>
    <row r="11" spans="1:11" ht="8.15" customHeight="1" x14ac:dyDescent="0.35">
      <c r="A11" s="49"/>
      <c r="B11" s="60"/>
      <c r="C11" s="61"/>
      <c r="D11" s="56"/>
      <c r="E11" s="49"/>
    </row>
    <row r="12" spans="1:11" ht="15" customHeight="1" x14ac:dyDescent="0.35">
      <c r="A12" s="51"/>
      <c r="B12" s="74" t="s">
        <v>410</v>
      </c>
      <c r="C12" s="62"/>
      <c r="D12" s="63"/>
      <c r="E12" s="51"/>
    </row>
    <row r="13" spans="1:11" ht="15" customHeight="1" x14ac:dyDescent="0.35">
      <c r="A13" s="51"/>
      <c r="B13" s="77" t="s">
        <v>411</v>
      </c>
      <c r="C13" s="62"/>
      <c r="D13" s="63"/>
      <c r="E13" s="51"/>
    </row>
    <row r="14" spans="1:11" ht="8.15" customHeight="1" x14ac:dyDescent="0.35">
      <c r="A14" s="51"/>
      <c r="B14" s="51"/>
      <c r="C14" s="51"/>
      <c r="D14" s="51"/>
      <c r="E14" s="51"/>
    </row>
    <row r="15" spans="1:11" ht="14.5" x14ac:dyDescent="0.35">
      <c r="A15" s="51"/>
      <c r="B15" s="51"/>
      <c r="C15" s="70" t="s">
        <v>2</v>
      </c>
      <c r="D15" s="71" t="s">
        <v>544</v>
      </c>
      <c r="E15" s="71" t="s">
        <v>510</v>
      </c>
      <c r="F15" s="71" t="s">
        <v>510</v>
      </c>
      <c r="G15" s="71" t="s">
        <v>510</v>
      </c>
      <c r="H15" s="71" t="s">
        <v>510</v>
      </c>
      <c r="I15" s="71" t="s">
        <v>510</v>
      </c>
      <c r="J15" s="71" t="s">
        <v>510</v>
      </c>
      <c r="K15" s="71" t="s">
        <v>544</v>
      </c>
    </row>
    <row r="16" spans="1:11" ht="14.5" x14ac:dyDescent="0.35">
      <c r="A16" s="51"/>
      <c r="B16" s="51"/>
      <c r="C16" s="68" t="s">
        <v>131</v>
      </c>
      <c r="D16" s="69" t="s">
        <v>545</v>
      </c>
      <c r="E16" s="69" t="s">
        <v>564</v>
      </c>
      <c r="F16" s="69" t="s">
        <v>564</v>
      </c>
      <c r="G16" s="69" t="s">
        <v>564</v>
      </c>
      <c r="H16" s="69" t="s">
        <v>564</v>
      </c>
      <c r="I16" s="69" t="s">
        <v>564</v>
      </c>
      <c r="J16" s="69" t="s">
        <v>564</v>
      </c>
      <c r="K16" s="69" t="s">
        <v>545</v>
      </c>
    </row>
    <row r="17" spans="1:12" ht="8.15" customHeight="1" x14ac:dyDescent="0.35">
      <c r="A17" s="55"/>
      <c r="B17" s="55"/>
      <c r="C17" s="45"/>
      <c r="D17" s="45"/>
      <c r="E17" s="45"/>
      <c r="F17" s="45"/>
      <c r="G17" s="45"/>
      <c r="H17" s="45"/>
      <c r="I17" s="45"/>
      <c r="J17" s="45"/>
      <c r="K17" s="45"/>
    </row>
    <row r="18" spans="1:12" ht="26" x14ac:dyDescent="0.4">
      <c r="A18" s="50"/>
      <c r="B18" s="50"/>
      <c r="C18" s="46"/>
      <c r="D18" s="72" t="s">
        <v>301</v>
      </c>
      <c r="E18" s="72" t="s">
        <v>412</v>
      </c>
      <c r="F18" s="72" t="s">
        <v>413</v>
      </c>
      <c r="G18" s="72" t="s">
        <v>414</v>
      </c>
      <c r="H18" s="72" t="s">
        <v>415</v>
      </c>
      <c r="I18" s="72" t="s">
        <v>416</v>
      </c>
      <c r="J18" s="72" t="s">
        <v>417</v>
      </c>
      <c r="K18" s="72" t="s">
        <v>300</v>
      </c>
    </row>
    <row r="19" spans="1:12" ht="26" x14ac:dyDescent="0.35">
      <c r="A19" s="51"/>
      <c r="B19" s="51"/>
      <c r="C19" s="47"/>
      <c r="D19" s="66" t="s">
        <v>377</v>
      </c>
      <c r="E19" s="66" t="s">
        <v>418</v>
      </c>
      <c r="F19" s="66" t="s">
        <v>419</v>
      </c>
      <c r="G19" s="66" t="s">
        <v>414</v>
      </c>
      <c r="H19" s="66" t="s">
        <v>415</v>
      </c>
      <c r="I19" s="66" t="s">
        <v>420</v>
      </c>
      <c r="J19" s="66" t="s">
        <v>421</v>
      </c>
      <c r="K19" s="66" t="s">
        <v>378</v>
      </c>
    </row>
    <row r="20" spans="1:12" ht="15" customHeight="1" x14ac:dyDescent="0.35">
      <c r="A20" s="51"/>
      <c r="B20" s="51"/>
      <c r="C20" s="67"/>
      <c r="D20" s="82">
        <v>17.97</v>
      </c>
      <c r="E20" s="82">
        <v>0.78</v>
      </c>
      <c r="F20" s="82">
        <v>-0.96</v>
      </c>
      <c r="G20" s="82">
        <v>-0.4</v>
      </c>
      <c r="H20" s="82">
        <v>0.12</v>
      </c>
      <c r="I20" s="82">
        <v>1.85</v>
      </c>
      <c r="J20" s="82">
        <v>-1.38</v>
      </c>
      <c r="K20" s="82">
        <v>17.97</v>
      </c>
    </row>
    <row r="21" spans="1:12" ht="15" customHeight="1" x14ac:dyDescent="0.35">
      <c r="A21" s="51"/>
      <c r="B21" s="51"/>
      <c r="C21" s="73"/>
      <c r="D21" s="67"/>
      <c r="E21" s="82"/>
      <c r="F21" s="82"/>
      <c r="G21" s="82"/>
      <c r="H21" s="82"/>
      <c r="I21" s="82"/>
      <c r="J21" s="82"/>
      <c r="K21" s="82"/>
      <c r="L21" s="82"/>
    </row>
    <row r="22" spans="1:12" ht="15" customHeight="1" x14ac:dyDescent="0.35">
      <c r="A22" s="51"/>
      <c r="B22" s="51"/>
      <c r="C22" s="73"/>
      <c r="D22" s="67"/>
      <c r="E22" s="82"/>
      <c r="F22" s="82"/>
      <c r="G22" s="82"/>
      <c r="H22" s="82"/>
      <c r="I22" s="82"/>
      <c r="J22" s="82"/>
      <c r="K22" s="82"/>
      <c r="L22" s="82"/>
    </row>
    <row r="23" spans="1:12" ht="15" customHeight="1" x14ac:dyDescent="0.35">
      <c r="A23" s="51"/>
      <c r="B23" s="51"/>
      <c r="C23" s="73"/>
      <c r="D23" s="67"/>
      <c r="E23" s="82"/>
      <c r="F23" s="82"/>
      <c r="G23" s="82"/>
      <c r="H23" s="82"/>
      <c r="I23" s="82"/>
      <c r="J23" s="82"/>
      <c r="K23" s="82"/>
      <c r="L23" s="82"/>
    </row>
    <row r="24" spans="1:12" ht="15" customHeight="1" x14ac:dyDescent="0.35">
      <c r="A24" s="51"/>
      <c r="B24" s="51"/>
      <c r="C24" s="73"/>
      <c r="D24" s="67"/>
      <c r="E24" s="81"/>
    </row>
    <row r="25" spans="1:12" ht="15" customHeight="1" x14ac:dyDescent="0.35">
      <c r="A25" s="51"/>
      <c r="B25" s="51"/>
      <c r="C25" s="49"/>
      <c r="D25" s="49"/>
      <c r="E25" s="112"/>
      <c r="F25" s="112"/>
      <c r="G25" s="112"/>
      <c r="H25" s="112"/>
      <c r="I25" s="112"/>
      <c r="J25" s="112"/>
      <c r="K25" s="112"/>
      <c r="L25" s="112"/>
    </row>
    <row r="26" spans="1:12" ht="15" customHeight="1" x14ac:dyDescent="0.35">
      <c r="A26" s="49"/>
      <c r="B26" s="49"/>
      <c r="C26" s="49"/>
      <c r="D26" s="49"/>
      <c r="E26" s="112"/>
      <c r="F26" s="112"/>
      <c r="G26" s="112"/>
      <c r="H26" s="112"/>
      <c r="I26" s="112"/>
      <c r="J26" s="112"/>
      <c r="K26" s="112"/>
    </row>
    <row r="27" spans="1:12" ht="15" customHeight="1" x14ac:dyDescent="0.35">
      <c r="A27" s="49"/>
      <c r="B27" s="49"/>
      <c r="E27" s="112"/>
      <c r="F27" s="112"/>
      <c r="G27" s="112"/>
      <c r="H27" s="112"/>
      <c r="I27" s="112"/>
      <c r="J27" s="112"/>
      <c r="K27" s="112"/>
      <c r="L27" s="112"/>
    </row>
    <row r="28" spans="1:12" ht="15" customHeight="1" x14ac:dyDescent="0.35">
      <c r="E28" s="112"/>
      <c r="F28" s="112"/>
      <c r="G28" s="112"/>
      <c r="H28" s="112"/>
      <c r="I28" s="112"/>
      <c r="J28" s="112"/>
      <c r="K28" s="112"/>
      <c r="L28" s="112"/>
    </row>
    <row r="29" spans="1:12" ht="15" customHeight="1" x14ac:dyDescent="0.35">
      <c r="E29" s="112"/>
      <c r="F29" s="112"/>
      <c r="G29" s="112"/>
      <c r="H29" s="112"/>
      <c r="I29" s="112"/>
      <c r="J29" s="112"/>
      <c r="K29" s="112"/>
      <c r="L29" s="112"/>
    </row>
    <row r="30" spans="1:12" ht="15" customHeight="1" x14ac:dyDescent="0.35">
      <c r="E30" s="112"/>
      <c r="F30" s="112"/>
      <c r="G30" s="112"/>
      <c r="H30" s="112"/>
      <c r="I30" s="112"/>
      <c r="J30" s="112"/>
      <c r="K30" s="112"/>
      <c r="L30" s="112"/>
    </row>
    <row r="31" spans="1:12" ht="15" customHeight="1" x14ac:dyDescent="0.35">
      <c r="E31" s="112"/>
      <c r="F31" s="112"/>
      <c r="G31" s="112"/>
      <c r="H31" s="112"/>
      <c r="I31" s="112"/>
      <c r="J31" s="112"/>
      <c r="K31" s="112"/>
      <c r="L31" s="112"/>
    </row>
    <row r="32" spans="1:12" ht="15" customHeight="1" x14ac:dyDescent="0.35">
      <c r="F32" s="112"/>
      <c r="G32" s="112"/>
      <c r="H32" s="112"/>
      <c r="I32" s="112"/>
      <c r="J32" s="112"/>
      <c r="K32" s="112"/>
      <c r="L32" s="112"/>
    </row>
  </sheetData>
  <pageMargins left="0.7" right="0.7" top="0.75" bottom="0.75" header="0.3" footer="0.3"/>
  <pageSetup paperSize="9" orientation="portrait" horizontalDpi="90" verticalDpi="90" r:id="rId1"/>
  <ignoredErrors>
    <ignoredError sqref="B6:K21" unlockedFormula="1"/>
  </ignoredErrors>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P39"/>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5.81640625" style="18" customWidth="1"/>
    <col min="5" max="11" width="20.81640625" style="18" customWidth="1"/>
    <col min="12" max="16384" width="9.453125" style="18"/>
  </cols>
  <sheetData>
    <row r="1" spans="1:11" ht="15" customHeight="1" x14ac:dyDescent="0.35">
      <c r="A1" s="48"/>
      <c r="B1" s="52"/>
      <c r="C1" s="48"/>
      <c r="D1" s="48"/>
      <c r="E1" s="48"/>
    </row>
    <row r="2" spans="1:11" ht="15" customHeight="1" x14ac:dyDescent="0.35">
      <c r="A2" s="48"/>
      <c r="B2" s="48"/>
      <c r="C2" s="48"/>
      <c r="D2" s="48"/>
      <c r="E2" s="48"/>
    </row>
    <row r="3" spans="1:11" ht="8.15" customHeight="1" x14ac:dyDescent="0.35">
      <c r="A3" s="48"/>
      <c r="B3" s="48"/>
      <c r="C3" s="48"/>
      <c r="D3" s="48"/>
      <c r="E3" s="48"/>
    </row>
    <row r="4" spans="1:11" ht="15" customHeight="1" x14ac:dyDescent="0.35">
      <c r="A4" s="48"/>
      <c r="B4" s="80" t="str">
        <f>HYPERLINK("#"&amp;"Índice!B7",Índice!B7)</f>
        <v>Índice</v>
      </c>
      <c r="C4" s="80" t="str">
        <f>HYPERLINK("#"&amp;"Contents!B7",Contents!B7)</f>
        <v>Contents</v>
      </c>
      <c r="D4" s="48"/>
      <c r="E4" s="48"/>
    </row>
    <row r="5" spans="1:11" ht="8.15" customHeight="1" x14ac:dyDescent="0.35">
      <c r="A5" s="49"/>
      <c r="B5" s="49"/>
      <c r="C5" s="56"/>
      <c r="D5" s="56"/>
      <c r="E5" s="49"/>
    </row>
    <row r="6" spans="1:11" ht="15" customHeight="1" x14ac:dyDescent="0.35">
      <c r="A6" s="53"/>
      <c r="B6" s="75" t="str">
        <f>Índice!B5</f>
        <v>Relatório de Estabilidade Financeira - junho 2022</v>
      </c>
      <c r="C6" s="57"/>
      <c r="D6" s="58"/>
      <c r="E6" s="53"/>
    </row>
    <row r="7" spans="1:11" ht="15" customHeight="1" x14ac:dyDescent="0.35">
      <c r="A7" s="53"/>
      <c r="B7" s="76" t="str">
        <f>Contents!B5</f>
        <v>Financial Stability Report - June 2022</v>
      </c>
      <c r="C7" s="57"/>
      <c r="D7" s="58"/>
      <c r="E7" s="53"/>
    </row>
    <row r="8" spans="1:11" ht="8.15" customHeight="1" x14ac:dyDescent="0.35">
      <c r="A8" s="53"/>
      <c r="B8" s="59"/>
      <c r="C8" s="57"/>
      <c r="D8" s="58"/>
      <c r="E8" s="53"/>
    </row>
    <row r="9" spans="1:11" ht="15" customHeight="1" x14ac:dyDescent="0.35">
      <c r="A9" s="53"/>
      <c r="B9" s="75" t="str">
        <f>Índice!B53</f>
        <v>2. Sistema bancário</v>
      </c>
      <c r="C9" s="57"/>
      <c r="D9" s="58"/>
      <c r="E9" s="53"/>
    </row>
    <row r="10" spans="1:11" ht="15" customHeight="1" x14ac:dyDescent="0.35">
      <c r="A10" s="53"/>
      <c r="B10" s="76" t="str">
        <f>Contents!B53</f>
        <v>2. Banking system</v>
      </c>
      <c r="C10" s="57"/>
      <c r="D10" s="58"/>
      <c r="E10" s="53"/>
    </row>
    <row r="11" spans="1:11" ht="8.15" customHeight="1" x14ac:dyDescent="0.35">
      <c r="A11" s="49"/>
      <c r="B11" s="60"/>
      <c r="C11" s="61"/>
      <c r="D11" s="56"/>
      <c r="E11" s="49"/>
    </row>
    <row r="12" spans="1:11" ht="15" customHeight="1" x14ac:dyDescent="0.35">
      <c r="A12" s="51"/>
      <c r="B12" s="74" t="s">
        <v>422</v>
      </c>
      <c r="C12" s="62"/>
      <c r="D12" s="63"/>
      <c r="E12" s="51"/>
    </row>
    <row r="13" spans="1:11" ht="15" customHeight="1" x14ac:dyDescent="0.35">
      <c r="A13" s="51"/>
      <c r="B13" s="77" t="s">
        <v>1556</v>
      </c>
      <c r="C13" s="62"/>
      <c r="D13" s="63"/>
      <c r="E13" s="51"/>
    </row>
    <row r="14" spans="1:11" ht="8.15" customHeight="1" x14ac:dyDescent="0.35">
      <c r="A14" s="51"/>
      <c r="B14" s="51"/>
      <c r="C14" s="51"/>
      <c r="D14" s="51"/>
      <c r="E14" s="51"/>
    </row>
    <row r="15" spans="1:11" ht="14.5" x14ac:dyDescent="0.35">
      <c r="A15" s="51"/>
      <c r="B15" s="51"/>
      <c r="C15" s="17"/>
      <c r="D15" s="70" t="s">
        <v>2</v>
      </c>
      <c r="E15" s="71" t="s">
        <v>544</v>
      </c>
      <c r="F15" s="71" t="s">
        <v>544</v>
      </c>
      <c r="G15" s="71" t="s">
        <v>544</v>
      </c>
      <c r="H15" s="71" t="s">
        <v>544</v>
      </c>
      <c r="I15" s="71" t="s">
        <v>544</v>
      </c>
      <c r="J15" s="71" t="s">
        <v>544</v>
      </c>
      <c r="K15" s="71" t="s">
        <v>544</v>
      </c>
    </row>
    <row r="16" spans="1:11" ht="14.5" x14ac:dyDescent="0.35">
      <c r="A16" s="51"/>
      <c r="B16" s="51"/>
      <c r="C16" s="45"/>
      <c r="D16" s="68" t="s">
        <v>131</v>
      </c>
      <c r="E16" s="69" t="s">
        <v>545</v>
      </c>
      <c r="F16" s="69" t="s">
        <v>545</v>
      </c>
      <c r="G16" s="69" t="s">
        <v>545</v>
      </c>
      <c r="H16" s="69" t="s">
        <v>545</v>
      </c>
      <c r="I16" s="69" t="s">
        <v>545</v>
      </c>
      <c r="J16" s="69" t="s">
        <v>545</v>
      </c>
      <c r="K16" s="69" t="s">
        <v>545</v>
      </c>
    </row>
    <row r="17" spans="1:16" ht="8.15" customHeight="1" x14ac:dyDescent="0.35">
      <c r="A17" s="55"/>
      <c r="B17" s="55"/>
      <c r="C17" s="45"/>
      <c r="D17" s="45"/>
      <c r="E17" s="45"/>
      <c r="F17" s="45"/>
      <c r="G17" s="45"/>
      <c r="H17" s="45"/>
      <c r="I17" s="45"/>
      <c r="J17" s="45"/>
      <c r="K17" s="45"/>
    </row>
    <row r="18" spans="1:16" ht="26" x14ac:dyDescent="0.4">
      <c r="A18" s="50"/>
      <c r="B18" s="50"/>
      <c r="C18" s="46"/>
      <c r="D18" s="46"/>
      <c r="E18" s="72" t="s">
        <v>423</v>
      </c>
      <c r="F18" s="72" t="s">
        <v>424</v>
      </c>
      <c r="G18" s="72" t="s">
        <v>425</v>
      </c>
      <c r="H18" s="72" t="s">
        <v>426</v>
      </c>
      <c r="I18" s="72" t="s">
        <v>241</v>
      </c>
      <c r="J18" s="72" t="s">
        <v>427</v>
      </c>
      <c r="K18" s="72" t="s">
        <v>428</v>
      </c>
    </row>
    <row r="19" spans="1:16" ht="26" x14ac:dyDescent="0.35">
      <c r="A19" s="51"/>
      <c r="B19" s="51"/>
      <c r="C19" s="46"/>
      <c r="D19" s="47"/>
      <c r="E19" s="66" t="s">
        <v>429</v>
      </c>
      <c r="F19" s="66" t="s">
        <v>430</v>
      </c>
      <c r="G19" s="66" t="s">
        <v>431</v>
      </c>
      <c r="H19" s="66" t="s">
        <v>432</v>
      </c>
      <c r="I19" s="66" t="s">
        <v>251</v>
      </c>
      <c r="J19" s="66" t="s">
        <v>433</v>
      </c>
      <c r="K19" s="66" t="s">
        <v>434</v>
      </c>
    </row>
    <row r="20" spans="1:16" ht="15" customHeight="1" x14ac:dyDescent="0.35">
      <c r="A20" s="51"/>
      <c r="B20" s="51"/>
      <c r="C20" s="154" t="s">
        <v>304</v>
      </c>
      <c r="D20" s="155" t="s">
        <v>374</v>
      </c>
      <c r="E20" s="82">
        <v>10.73</v>
      </c>
      <c r="F20" s="82">
        <v>57.02</v>
      </c>
      <c r="G20" s="82">
        <v>31.88</v>
      </c>
      <c r="H20" s="82">
        <v>50.69</v>
      </c>
      <c r="I20" s="82">
        <v>53.42</v>
      </c>
      <c r="J20" s="82">
        <v>56.02</v>
      </c>
      <c r="K20" s="82">
        <v>39.18</v>
      </c>
    </row>
    <row r="21" spans="1:16" ht="15" customHeight="1" x14ac:dyDescent="0.35">
      <c r="A21" s="51"/>
      <c r="B21" s="51"/>
      <c r="C21" s="154" t="s">
        <v>303</v>
      </c>
      <c r="D21" s="155" t="s">
        <v>375</v>
      </c>
      <c r="E21" s="82">
        <v>10.51</v>
      </c>
      <c r="F21" s="82">
        <v>59.6</v>
      </c>
      <c r="G21" s="82">
        <v>32.14</v>
      </c>
      <c r="H21" s="82">
        <v>46.95</v>
      </c>
      <c r="I21" s="82">
        <v>52.69</v>
      </c>
      <c r="J21" s="82">
        <v>54.4</v>
      </c>
      <c r="K21" s="82">
        <v>39.409999999999997</v>
      </c>
    </row>
    <row r="22" spans="1:16" ht="15" customHeight="1" x14ac:dyDescent="0.35">
      <c r="A22" s="51"/>
      <c r="B22" s="51"/>
      <c r="C22" s="154" t="s">
        <v>302</v>
      </c>
      <c r="D22" s="155" t="s">
        <v>376</v>
      </c>
      <c r="E22" s="82">
        <v>8.86</v>
      </c>
      <c r="F22" s="82">
        <v>61.24</v>
      </c>
      <c r="G22" s="82">
        <v>31.68</v>
      </c>
      <c r="H22" s="82">
        <v>50.43</v>
      </c>
      <c r="I22" s="82">
        <v>53.29</v>
      </c>
      <c r="J22" s="82">
        <v>53.27</v>
      </c>
      <c r="K22" s="82">
        <v>39.31</v>
      </c>
    </row>
    <row r="23" spans="1:16" ht="15" customHeight="1" x14ac:dyDescent="0.35">
      <c r="A23" s="51"/>
      <c r="B23" s="51"/>
      <c r="C23" s="154" t="s">
        <v>301</v>
      </c>
      <c r="D23" s="155" t="s">
        <v>377</v>
      </c>
      <c r="E23" s="82">
        <v>6.75</v>
      </c>
      <c r="F23" s="82">
        <v>57.89</v>
      </c>
      <c r="G23" s="82">
        <v>29.88</v>
      </c>
      <c r="H23" s="82">
        <v>48.75</v>
      </c>
      <c r="I23" s="82">
        <v>48.99</v>
      </c>
      <c r="J23" s="82">
        <v>48.59</v>
      </c>
      <c r="K23" s="82">
        <v>35.86</v>
      </c>
    </row>
    <row r="24" spans="1:16" ht="15" customHeight="1" x14ac:dyDescent="0.35">
      <c r="A24" s="51"/>
      <c r="B24" s="51"/>
      <c r="C24" s="154" t="s">
        <v>300</v>
      </c>
      <c r="D24" s="155" t="s">
        <v>378</v>
      </c>
      <c r="E24" s="82">
        <v>5.89</v>
      </c>
      <c r="F24" s="82">
        <v>57.29</v>
      </c>
      <c r="G24" s="82">
        <v>29.12</v>
      </c>
      <c r="H24" s="82">
        <v>47.4</v>
      </c>
      <c r="I24" s="82">
        <v>49.57</v>
      </c>
      <c r="J24" s="82">
        <v>43.97</v>
      </c>
      <c r="K24" s="82">
        <v>34.799999999999997</v>
      </c>
    </row>
    <row r="25" spans="1:16" ht="15" customHeight="1" x14ac:dyDescent="0.35">
      <c r="A25" s="51"/>
      <c r="B25" s="51"/>
      <c r="C25" s="73"/>
      <c r="D25" s="67"/>
      <c r="E25" s="81"/>
    </row>
    <row r="26" spans="1:16" ht="15" customHeight="1" x14ac:dyDescent="0.35">
      <c r="A26" s="49"/>
      <c r="B26" s="49"/>
      <c r="C26" s="49"/>
      <c r="D26" s="49"/>
      <c r="E26" s="112"/>
      <c r="F26" s="112"/>
      <c r="G26" s="112"/>
      <c r="H26" s="112"/>
      <c r="I26" s="112"/>
      <c r="J26" s="112"/>
      <c r="K26" s="112"/>
      <c r="L26" s="112"/>
      <c r="M26" s="112"/>
      <c r="N26" s="112"/>
      <c r="O26" s="112"/>
      <c r="P26" s="112"/>
    </row>
    <row r="27" spans="1:16" ht="15" customHeight="1" x14ac:dyDescent="0.35">
      <c r="A27" s="49"/>
      <c r="B27" s="49"/>
      <c r="C27" s="49"/>
      <c r="D27" s="49"/>
      <c r="E27" s="112"/>
      <c r="F27" s="112"/>
      <c r="G27" s="112"/>
      <c r="H27" s="112"/>
      <c r="I27" s="112"/>
      <c r="J27" s="112"/>
      <c r="K27" s="112"/>
      <c r="L27" s="112"/>
      <c r="M27" s="112"/>
      <c r="N27" s="112"/>
      <c r="O27" s="112"/>
      <c r="P27" s="112"/>
    </row>
    <row r="28" spans="1:16" ht="15" customHeight="1" x14ac:dyDescent="0.35">
      <c r="E28" s="112"/>
      <c r="F28" s="112"/>
      <c r="G28" s="112"/>
      <c r="H28" s="112"/>
      <c r="I28" s="112"/>
      <c r="J28" s="112"/>
      <c r="K28" s="112"/>
      <c r="L28" s="112"/>
      <c r="M28" s="112"/>
      <c r="N28" s="112"/>
      <c r="O28" s="112"/>
      <c r="P28" s="112"/>
    </row>
    <row r="29" spans="1:16" ht="15" customHeight="1" x14ac:dyDescent="0.35">
      <c r="E29" s="112"/>
      <c r="F29" s="112"/>
      <c r="G29" s="112"/>
      <c r="H29" s="112"/>
      <c r="I29" s="112"/>
      <c r="J29" s="112"/>
      <c r="K29" s="112"/>
      <c r="L29" s="112"/>
      <c r="M29" s="112"/>
      <c r="N29" s="112"/>
      <c r="O29" s="112"/>
      <c r="P29" s="112"/>
    </row>
    <row r="30" spans="1:16" ht="15" customHeight="1" x14ac:dyDescent="0.35">
      <c r="E30" s="112"/>
      <c r="F30" s="112"/>
      <c r="G30" s="112"/>
      <c r="H30" s="112"/>
      <c r="I30" s="112"/>
      <c r="J30" s="112"/>
      <c r="K30" s="112"/>
      <c r="L30" s="112"/>
      <c r="M30" s="112"/>
      <c r="N30" s="112"/>
      <c r="O30" s="112"/>
      <c r="P30" s="112"/>
    </row>
    <row r="31" spans="1:16" ht="15" customHeight="1" x14ac:dyDescent="0.35">
      <c r="E31" s="112"/>
      <c r="F31" s="112"/>
      <c r="G31" s="112"/>
      <c r="H31" s="112"/>
      <c r="I31" s="112"/>
      <c r="J31" s="112"/>
      <c r="K31" s="112"/>
    </row>
    <row r="35" spans="5:9" ht="15" customHeight="1" x14ac:dyDescent="0.35">
      <c r="E35" s="112"/>
      <c r="F35" s="112"/>
      <c r="G35" s="112"/>
      <c r="H35" s="112"/>
      <c r="I35" s="112"/>
    </row>
    <row r="36" spans="5:9" ht="15" customHeight="1" x14ac:dyDescent="0.35">
      <c r="E36" s="112"/>
      <c r="F36" s="112"/>
      <c r="G36" s="112"/>
      <c r="H36" s="112"/>
      <c r="I36" s="112"/>
    </row>
    <row r="37" spans="5:9" ht="15" customHeight="1" x14ac:dyDescent="0.35">
      <c r="E37" s="112"/>
      <c r="F37" s="112"/>
      <c r="G37" s="112"/>
      <c r="H37" s="112"/>
      <c r="I37" s="112"/>
    </row>
    <row r="38" spans="5:9" ht="15" customHeight="1" x14ac:dyDescent="0.35">
      <c r="E38" s="112"/>
      <c r="F38" s="112"/>
      <c r="G38" s="112"/>
      <c r="H38" s="112"/>
      <c r="I38" s="112"/>
    </row>
    <row r="39" spans="5:9" ht="15" customHeight="1" x14ac:dyDescent="0.35">
      <c r="E39" s="112"/>
      <c r="F39" s="112"/>
      <c r="G39" s="112"/>
      <c r="H39" s="112"/>
      <c r="I39" s="112"/>
    </row>
  </sheetData>
  <pageMargins left="0.7" right="0.7" top="0.75" bottom="0.75" header="0.3" footer="0.3"/>
  <pageSetup paperSize="9" orientation="portrait" horizontalDpi="90" verticalDpi="90" r:id="rId1"/>
  <ignoredErrors>
    <ignoredError sqref="B6:K12 B14:K37 C13:K13" unlockedFormula="1"/>
  </ignoredErrors>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E791"/>
  <sheetViews>
    <sheetView showGridLines="0" zoomScaleNormal="100" workbookViewId="0"/>
  </sheetViews>
  <sheetFormatPr defaultColWidth="9.453125" defaultRowHeight="15" customHeight="1" x14ac:dyDescent="0.35"/>
  <cols>
    <col min="1" max="1" width="1.81640625" style="18" customWidth="1"/>
    <col min="2" max="2" width="9.453125" style="18"/>
    <col min="3" max="5" width="15.81640625" style="18" customWidth="1"/>
    <col min="6" max="16384" width="9.453125" style="18"/>
  </cols>
  <sheetData>
    <row r="1" spans="1:5" ht="15" customHeight="1" x14ac:dyDescent="0.35">
      <c r="A1" s="48"/>
      <c r="B1" s="52"/>
      <c r="C1" s="48"/>
      <c r="D1" s="48"/>
      <c r="E1" s="48"/>
    </row>
    <row r="2" spans="1:5" ht="15" customHeight="1" x14ac:dyDescent="0.35">
      <c r="A2" s="48"/>
      <c r="B2" s="48"/>
      <c r="C2" s="48"/>
      <c r="D2" s="48"/>
      <c r="E2" s="48"/>
    </row>
    <row r="3" spans="1:5" ht="8.15" customHeight="1" x14ac:dyDescent="0.35">
      <c r="A3" s="48"/>
      <c r="B3" s="48"/>
      <c r="C3" s="48"/>
      <c r="D3" s="48"/>
      <c r="E3" s="48"/>
    </row>
    <row r="4" spans="1:5" ht="15" customHeight="1" x14ac:dyDescent="0.35">
      <c r="A4" s="48"/>
      <c r="B4" s="80" t="str">
        <f>HYPERLINK("#"&amp;"Índice!B7",Índice!B7)</f>
        <v>Índice</v>
      </c>
      <c r="C4" s="80" t="str">
        <f>HYPERLINK("#"&amp;"Contents!B7",Contents!B7)</f>
        <v>Contents</v>
      </c>
      <c r="D4" s="48"/>
      <c r="E4" s="48"/>
    </row>
    <row r="5" spans="1:5" ht="8.15" customHeight="1" x14ac:dyDescent="0.35">
      <c r="A5" s="49"/>
      <c r="B5" s="49"/>
      <c r="C5" s="56"/>
      <c r="D5" s="56"/>
      <c r="E5" s="49"/>
    </row>
    <row r="6" spans="1:5" ht="15" customHeight="1" x14ac:dyDescent="0.35">
      <c r="A6" s="53"/>
      <c r="B6" s="75" t="str">
        <f>Índice!B5</f>
        <v>Relatório de Estabilidade Financeira - junho 2022</v>
      </c>
      <c r="C6" s="57"/>
      <c r="D6" s="58"/>
      <c r="E6" s="53"/>
    </row>
    <row r="7" spans="1:5" ht="15" customHeight="1" x14ac:dyDescent="0.35">
      <c r="A7" s="53"/>
      <c r="B7" s="76" t="str">
        <f>Contents!B5</f>
        <v>Financial Stability Report - June 2022</v>
      </c>
      <c r="C7" s="57"/>
      <c r="D7" s="58"/>
      <c r="E7" s="53"/>
    </row>
    <row r="8" spans="1:5" ht="8.15" customHeight="1" x14ac:dyDescent="0.35">
      <c r="A8" s="53"/>
      <c r="B8" s="59"/>
      <c r="C8" s="57"/>
      <c r="D8" s="58"/>
      <c r="E8" s="53"/>
    </row>
    <row r="9" spans="1:5" ht="15" customHeight="1" x14ac:dyDescent="0.35">
      <c r="A9" s="53"/>
      <c r="B9" s="75" t="str">
        <f>Índice!B82</f>
        <v>Caixa 1  •  DeFi: O Bom, o Mau e o Vilão</v>
      </c>
      <c r="C9" s="57"/>
      <c r="D9" s="58"/>
      <c r="E9" s="53"/>
    </row>
    <row r="10" spans="1:5" ht="15" customHeight="1" x14ac:dyDescent="0.35">
      <c r="A10" s="53"/>
      <c r="B10" s="76" t="str">
        <f>Contents!B82</f>
        <v>Box 1  •  Decentralised Finance: The Good, the Bad and the Ugly</v>
      </c>
      <c r="C10" s="57"/>
      <c r="D10" s="58"/>
      <c r="E10" s="53"/>
    </row>
    <row r="11" spans="1:5" ht="8.15" customHeight="1" x14ac:dyDescent="0.35">
      <c r="A11" s="49"/>
      <c r="B11" s="60"/>
      <c r="C11" s="61"/>
      <c r="D11" s="56"/>
      <c r="E11" s="49"/>
    </row>
    <row r="12" spans="1:5" ht="15" customHeight="1" x14ac:dyDescent="0.35">
      <c r="A12" s="51"/>
      <c r="B12" s="74" t="s">
        <v>828</v>
      </c>
      <c r="C12" s="62"/>
      <c r="D12" s="63"/>
      <c r="E12" s="51"/>
    </row>
    <row r="13" spans="1:5" ht="15" customHeight="1" x14ac:dyDescent="0.35">
      <c r="A13" s="51"/>
      <c r="B13" s="77" t="s">
        <v>1001</v>
      </c>
      <c r="C13" s="62"/>
      <c r="D13" s="63"/>
      <c r="E13" s="51"/>
    </row>
    <row r="14" spans="1:5" ht="8.15" customHeight="1" x14ac:dyDescent="0.35">
      <c r="A14" s="51"/>
      <c r="B14" s="51"/>
      <c r="C14" s="51"/>
      <c r="D14" s="51"/>
      <c r="E14" s="51"/>
    </row>
    <row r="15" spans="1:5" ht="14.5" x14ac:dyDescent="0.35">
      <c r="A15" s="51"/>
      <c r="B15" s="51"/>
      <c r="C15" s="17"/>
      <c r="D15" s="70" t="s">
        <v>2</v>
      </c>
      <c r="E15" s="71" t="s">
        <v>829</v>
      </c>
    </row>
    <row r="16" spans="1:5" ht="14.5" x14ac:dyDescent="0.35">
      <c r="A16" s="51"/>
      <c r="B16" s="51"/>
      <c r="C16" s="45"/>
      <c r="D16" s="68" t="s">
        <v>131</v>
      </c>
      <c r="E16" s="69" t="s">
        <v>1003</v>
      </c>
    </row>
    <row r="17" spans="1:5" ht="8.15" customHeight="1" x14ac:dyDescent="0.35">
      <c r="A17" s="55"/>
      <c r="B17" s="55"/>
      <c r="C17" s="45"/>
      <c r="D17" s="45"/>
      <c r="E17" s="45"/>
    </row>
    <row r="18" spans="1:5" ht="52" x14ac:dyDescent="0.4">
      <c r="A18" s="50"/>
      <c r="B18" s="50"/>
      <c r="C18" s="46"/>
      <c r="D18" s="46"/>
      <c r="E18" s="72" t="s">
        <v>830</v>
      </c>
    </row>
    <row r="19" spans="1:5" ht="26" x14ac:dyDescent="0.35">
      <c r="A19" s="51"/>
      <c r="B19" s="51"/>
      <c r="C19" s="46"/>
      <c r="D19" s="47"/>
      <c r="E19" s="66" t="s">
        <v>1002</v>
      </c>
    </row>
    <row r="20" spans="1:5" ht="15" customHeight="1" x14ac:dyDescent="0.35">
      <c r="A20" s="51"/>
      <c r="B20" s="51"/>
      <c r="C20" s="177">
        <v>43922</v>
      </c>
      <c r="D20" s="178">
        <v>43922</v>
      </c>
      <c r="E20" s="179">
        <v>559.557614415172</v>
      </c>
    </row>
    <row r="21" spans="1:5" ht="15" customHeight="1" x14ac:dyDescent="0.35">
      <c r="A21" s="51"/>
      <c r="B21" s="51"/>
      <c r="C21" s="177">
        <v>43923</v>
      </c>
      <c r="D21" s="178">
        <v>43923</v>
      </c>
      <c r="E21" s="179">
        <v>565.16084595278505</v>
      </c>
    </row>
    <row r="22" spans="1:5" ht="15" customHeight="1" x14ac:dyDescent="0.35">
      <c r="A22" s="51"/>
      <c r="B22" s="51"/>
      <c r="C22" s="177">
        <v>43924</v>
      </c>
      <c r="D22" s="178">
        <v>43924</v>
      </c>
      <c r="E22" s="179">
        <v>581.53262298890195</v>
      </c>
    </row>
    <row r="23" spans="1:5" ht="15" customHeight="1" x14ac:dyDescent="0.35">
      <c r="A23" s="51"/>
      <c r="B23" s="51"/>
      <c r="C23" s="177">
        <v>43925</v>
      </c>
      <c r="D23" s="178">
        <v>43925</v>
      </c>
      <c r="E23" s="179">
        <v>610.43517810893707</v>
      </c>
    </row>
    <row r="24" spans="1:5" ht="15" customHeight="1" x14ac:dyDescent="0.35">
      <c r="A24" s="51"/>
      <c r="B24" s="51"/>
      <c r="C24" s="177">
        <v>43926</v>
      </c>
      <c r="D24" s="178">
        <v>43926</v>
      </c>
      <c r="E24" s="179">
        <v>599.06773091046591</v>
      </c>
    </row>
    <row r="25" spans="1:5" ht="15" customHeight="1" x14ac:dyDescent="0.35">
      <c r="A25" s="51"/>
      <c r="B25" s="51"/>
      <c r="C25" s="177">
        <v>43927</v>
      </c>
      <c r="D25" s="178">
        <v>43927</v>
      </c>
      <c r="E25" s="179">
        <v>602.57274458277595</v>
      </c>
    </row>
    <row r="26" spans="1:5" ht="15" customHeight="1" x14ac:dyDescent="0.35">
      <c r="A26" s="49"/>
      <c r="B26" s="49"/>
      <c r="C26" s="177">
        <v>43928</v>
      </c>
      <c r="D26" s="178">
        <v>43928</v>
      </c>
      <c r="E26" s="179">
        <v>624.77422334711605</v>
      </c>
    </row>
    <row r="27" spans="1:5" ht="15" customHeight="1" x14ac:dyDescent="0.35">
      <c r="A27" s="49"/>
      <c r="B27" s="49"/>
      <c r="C27" s="177">
        <v>43929</v>
      </c>
      <c r="D27" s="178">
        <v>43929</v>
      </c>
      <c r="E27" s="179">
        <v>677.97253254257794</v>
      </c>
    </row>
    <row r="28" spans="1:5" ht="15" customHeight="1" x14ac:dyDescent="0.35">
      <c r="C28" s="177">
        <v>43930</v>
      </c>
      <c r="D28" s="178">
        <v>43930</v>
      </c>
      <c r="E28" s="179">
        <v>664.14055443797304</v>
      </c>
    </row>
    <row r="29" spans="1:5" ht="15" customHeight="1" x14ac:dyDescent="0.35">
      <c r="C29" s="177">
        <v>43931</v>
      </c>
      <c r="D29" s="178">
        <v>43931</v>
      </c>
      <c r="E29" s="179">
        <v>669.7512346323</v>
      </c>
    </row>
    <row r="30" spans="1:5" ht="15" customHeight="1" x14ac:dyDescent="0.35">
      <c r="C30" s="177">
        <v>43932</v>
      </c>
      <c r="D30" s="178">
        <v>43932</v>
      </c>
      <c r="E30" s="179">
        <v>622.085983439698</v>
      </c>
    </row>
    <row r="31" spans="1:5" ht="15" customHeight="1" x14ac:dyDescent="0.35">
      <c r="C31" s="177">
        <v>43933</v>
      </c>
      <c r="D31" s="178">
        <v>43933</v>
      </c>
      <c r="E31" s="179">
        <v>628.65911020308602</v>
      </c>
    </row>
    <row r="32" spans="1:5" ht="15" customHeight="1" x14ac:dyDescent="0.35">
      <c r="C32" s="177">
        <v>43934</v>
      </c>
      <c r="D32" s="178">
        <v>43934</v>
      </c>
      <c r="E32" s="179">
        <v>623.92018455163395</v>
      </c>
    </row>
    <row r="33" spans="3:5" ht="15" customHeight="1" x14ac:dyDescent="0.35">
      <c r="C33" s="177">
        <v>43935</v>
      </c>
      <c r="D33" s="178">
        <v>43935</v>
      </c>
      <c r="E33" s="179">
        <v>618.87273462755002</v>
      </c>
    </row>
    <row r="34" spans="3:5" ht="15" customHeight="1" x14ac:dyDescent="0.35">
      <c r="C34" s="177">
        <v>43936</v>
      </c>
      <c r="D34" s="178">
        <v>43936</v>
      </c>
      <c r="E34" s="179">
        <v>626.30826679742893</v>
      </c>
    </row>
    <row r="35" spans="3:5" ht="15" customHeight="1" x14ac:dyDescent="0.35">
      <c r="C35" s="177">
        <v>43937</v>
      </c>
      <c r="D35" s="178">
        <v>43937</v>
      </c>
      <c r="E35" s="179">
        <v>624.75693716058595</v>
      </c>
    </row>
    <row r="36" spans="3:5" ht="15" customHeight="1" x14ac:dyDescent="0.35">
      <c r="C36" s="177">
        <v>43938</v>
      </c>
      <c r="D36" s="178">
        <v>43938</v>
      </c>
      <c r="E36" s="179">
        <v>658.34498643218308</v>
      </c>
    </row>
    <row r="37" spans="3:5" ht="15" customHeight="1" x14ac:dyDescent="0.35">
      <c r="C37" s="177">
        <v>43939</v>
      </c>
      <c r="D37" s="178">
        <v>43939</v>
      </c>
      <c r="E37" s="179">
        <v>669.72771038623296</v>
      </c>
    </row>
    <row r="38" spans="3:5" ht="15" customHeight="1" x14ac:dyDescent="0.35">
      <c r="C38" s="177">
        <v>43940</v>
      </c>
      <c r="D38" s="178">
        <v>43940</v>
      </c>
      <c r="E38" s="179">
        <v>682.29796562905199</v>
      </c>
    </row>
    <row r="39" spans="3:5" ht="15" customHeight="1" x14ac:dyDescent="0.35">
      <c r="C39" s="177">
        <v>43941</v>
      </c>
      <c r="D39" s="178">
        <v>43941</v>
      </c>
      <c r="E39" s="179">
        <v>726.75108668730195</v>
      </c>
    </row>
    <row r="40" spans="3:5" ht="15" customHeight="1" x14ac:dyDescent="0.35">
      <c r="C40" s="177">
        <v>43942</v>
      </c>
      <c r="D40" s="178">
        <v>43942</v>
      </c>
      <c r="E40" s="179">
        <v>707.50521235448502</v>
      </c>
    </row>
    <row r="41" spans="3:5" ht="15" customHeight="1" x14ac:dyDescent="0.35">
      <c r="C41" s="177">
        <v>43943</v>
      </c>
      <c r="D41" s="178">
        <v>43943</v>
      </c>
      <c r="E41" s="179">
        <v>679.49470953515106</v>
      </c>
    </row>
    <row r="42" spans="3:5" ht="15" customHeight="1" x14ac:dyDescent="0.35">
      <c r="C42" s="177">
        <v>43944</v>
      </c>
      <c r="D42" s="178">
        <v>43944</v>
      </c>
      <c r="E42" s="179">
        <v>701.53278204696596</v>
      </c>
    </row>
    <row r="43" spans="3:5" ht="15" customHeight="1" x14ac:dyDescent="0.35">
      <c r="C43" s="177">
        <v>43945</v>
      </c>
      <c r="D43" s="178">
        <v>43945</v>
      </c>
      <c r="E43" s="179">
        <v>714.61526162622499</v>
      </c>
    </row>
    <row r="44" spans="3:5" ht="15" customHeight="1" x14ac:dyDescent="0.35">
      <c r="C44" s="177">
        <v>43946</v>
      </c>
      <c r="D44" s="178">
        <v>43946</v>
      </c>
      <c r="E44" s="179">
        <v>723.20873194214801</v>
      </c>
    </row>
    <row r="45" spans="3:5" ht="15" customHeight="1" x14ac:dyDescent="0.35">
      <c r="C45" s="177">
        <v>43947</v>
      </c>
      <c r="D45" s="178">
        <v>43947</v>
      </c>
      <c r="E45" s="179">
        <v>732.68566024030804</v>
      </c>
    </row>
    <row r="46" spans="3:5" ht="15" customHeight="1" x14ac:dyDescent="0.35">
      <c r="C46" s="177">
        <v>43948</v>
      </c>
      <c r="D46" s="178">
        <v>43948</v>
      </c>
      <c r="E46" s="179">
        <v>738.60993762800297</v>
      </c>
    </row>
    <row r="47" spans="3:5" ht="15" customHeight="1" x14ac:dyDescent="0.35">
      <c r="C47" s="177">
        <v>43949</v>
      </c>
      <c r="D47" s="178">
        <v>43949</v>
      </c>
      <c r="E47" s="179">
        <v>745.81305628511097</v>
      </c>
    </row>
    <row r="48" spans="3:5" ht="15" customHeight="1" x14ac:dyDescent="0.35">
      <c r="C48" s="177">
        <v>43950</v>
      </c>
      <c r="D48" s="178">
        <v>43950</v>
      </c>
      <c r="E48" s="179">
        <v>759.53856783885806</v>
      </c>
    </row>
    <row r="49" spans="3:5" ht="15" customHeight="1" x14ac:dyDescent="0.35">
      <c r="C49" s="177">
        <v>43951</v>
      </c>
      <c r="D49" s="178">
        <v>43951</v>
      </c>
      <c r="E49" s="179">
        <v>804.32246002912291</v>
      </c>
    </row>
    <row r="50" spans="3:5" ht="15" customHeight="1" x14ac:dyDescent="0.35">
      <c r="C50" s="177">
        <v>43952</v>
      </c>
      <c r="D50" s="178">
        <v>43952</v>
      </c>
      <c r="E50" s="179">
        <v>796.49487751538504</v>
      </c>
    </row>
    <row r="51" spans="3:5" ht="15" customHeight="1" x14ac:dyDescent="0.35">
      <c r="C51" s="177">
        <v>43953</v>
      </c>
      <c r="D51" s="178">
        <v>43953</v>
      </c>
      <c r="E51" s="179">
        <v>811.31998860772092</v>
      </c>
    </row>
    <row r="52" spans="3:5" ht="15" customHeight="1" x14ac:dyDescent="0.35">
      <c r="C52" s="177">
        <v>43954</v>
      </c>
      <c r="D52" s="178">
        <v>43954</v>
      </c>
      <c r="E52" s="179">
        <v>814.92538225696501</v>
      </c>
    </row>
    <row r="53" spans="3:5" ht="15" customHeight="1" x14ac:dyDescent="0.35">
      <c r="C53" s="177">
        <v>43955</v>
      </c>
      <c r="D53" s="178">
        <v>43955</v>
      </c>
      <c r="E53" s="179">
        <v>831.20963680037494</v>
      </c>
    </row>
    <row r="54" spans="3:5" ht="15" customHeight="1" x14ac:dyDescent="0.35">
      <c r="C54" s="177">
        <v>43956</v>
      </c>
      <c r="D54" s="178">
        <v>43956</v>
      </c>
      <c r="E54" s="179">
        <v>787.784890300764</v>
      </c>
    </row>
    <row r="55" spans="3:5" ht="15" customHeight="1" x14ac:dyDescent="0.35">
      <c r="C55" s="177">
        <v>43957</v>
      </c>
      <c r="D55" s="178">
        <v>43957</v>
      </c>
      <c r="E55" s="179">
        <v>795.81668574054504</v>
      </c>
    </row>
    <row r="56" spans="3:5" ht="15" customHeight="1" x14ac:dyDescent="0.35">
      <c r="C56" s="177">
        <v>43958</v>
      </c>
      <c r="D56" s="178">
        <v>43958</v>
      </c>
      <c r="E56" s="179">
        <v>844.87151741996297</v>
      </c>
    </row>
    <row r="57" spans="3:5" ht="15" customHeight="1" x14ac:dyDescent="0.35">
      <c r="C57" s="177">
        <v>43959</v>
      </c>
      <c r="D57" s="178">
        <v>43959</v>
      </c>
      <c r="E57" s="179">
        <v>819.26726063810304</v>
      </c>
    </row>
    <row r="58" spans="3:5" ht="15" customHeight="1" x14ac:dyDescent="0.35">
      <c r="C58" s="177">
        <v>43960</v>
      </c>
      <c r="D58" s="178">
        <v>43960</v>
      </c>
      <c r="E58" s="179">
        <v>843.40554433930299</v>
      </c>
    </row>
    <row r="59" spans="3:5" ht="15" customHeight="1" x14ac:dyDescent="0.35">
      <c r="C59" s="177">
        <v>43961</v>
      </c>
      <c r="D59" s="178">
        <v>43961</v>
      </c>
      <c r="E59" s="179">
        <v>786.94186611276302</v>
      </c>
    </row>
    <row r="60" spans="3:5" ht="15" customHeight="1" x14ac:dyDescent="0.35">
      <c r="C60" s="177">
        <v>43962</v>
      </c>
      <c r="D60" s="178">
        <v>43962</v>
      </c>
      <c r="E60" s="179">
        <v>800.29193258860903</v>
      </c>
    </row>
    <row r="61" spans="3:5" ht="15" customHeight="1" x14ac:dyDescent="0.35">
      <c r="C61" s="177">
        <v>43963</v>
      </c>
      <c r="D61" s="178">
        <v>43963</v>
      </c>
      <c r="E61" s="179">
        <v>717.80406508184103</v>
      </c>
    </row>
    <row r="62" spans="3:5" ht="15" customHeight="1" x14ac:dyDescent="0.35">
      <c r="C62" s="177">
        <v>43964</v>
      </c>
      <c r="D62" s="178">
        <v>43964</v>
      </c>
      <c r="E62" s="179">
        <v>770.70145029482194</v>
      </c>
    </row>
    <row r="63" spans="3:5" ht="15" customHeight="1" x14ac:dyDescent="0.35">
      <c r="C63" s="177">
        <v>43965</v>
      </c>
      <c r="D63" s="178">
        <v>43965</v>
      </c>
      <c r="E63" s="179">
        <v>779.40044422772394</v>
      </c>
    </row>
    <row r="64" spans="3:5" ht="15" customHeight="1" x14ac:dyDescent="0.35">
      <c r="C64" s="177">
        <v>43966</v>
      </c>
      <c r="D64" s="178">
        <v>43966</v>
      </c>
      <c r="E64" s="179">
        <v>801.317580054985</v>
      </c>
    </row>
    <row r="65" spans="3:5" ht="15" customHeight="1" x14ac:dyDescent="0.35">
      <c r="C65" s="177">
        <v>43967</v>
      </c>
      <c r="D65" s="178">
        <v>43967</v>
      </c>
      <c r="E65" s="179">
        <v>730.20482241796799</v>
      </c>
    </row>
    <row r="66" spans="3:5" ht="15" customHeight="1" x14ac:dyDescent="0.35">
      <c r="C66" s="177">
        <v>43968</v>
      </c>
      <c r="D66" s="178">
        <v>43968</v>
      </c>
      <c r="E66" s="179">
        <v>795.70378597509</v>
      </c>
    </row>
    <row r="67" spans="3:5" ht="15" customHeight="1" x14ac:dyDescent="0.35">
      <c r="C67" s="177">
        <v>43969</v>
      </c>
      <c r="D67" s="178">
        <v>43969</v>
      </c>
      <c r="E67" s="179">
        <v>810.63964787549696</v>
      </c>
    </row>
    <row r="68" spans="3:5" ht="15" customHeight="1" x14ac:dyDescent="0.35">
      <c r="C68" s="177">
        <v>43970</v>
      </c>
      <c r="D68" s="178">
        <v>43970</v>
      </c>
      <c r="E68" s="179">
        <v>829.14979042165692</v>
      </c>
    </row>
    <row r="69" spans="3:5" ht="15" customHeight="1" x14ac:dyDescent="0.35">
      <c r="C69" s="177">
        <v>43971</v>
      </c>
      <c r="D69" s="178">
        <v>43971</v>
      </c>
      <c r="E69" s="179">
        <v>839.030967182219</v>
      </c>
    </row>
    <row r="70" spans="3:5" ht="15" customHeight="1" x14ac:dyDescent="0.35">
      <c r="C70" s="177">
        <v>43972</v>
      </c>
      <c r="D70" s="178">
        <v>43972</v>
      </c>
      <c r="E70" s="179">
        <v>853.71014397524198</v>
      </c>
    </row>
    <row r="71" spans="3:5" ht="15" customHeight="1" x14ac:dyDescent="0.35">
      <c r="C71" s="177">
        <v>43973</v>
      </c>
      <c r="D71" s="178">
        <v>43973</v>
      </c>
      <c r="E71" s="179">
        <v>864.96390093470097</v>
      </c>
    </row>
    <row r="72" spans="3:5" ht="15" customHeight="1" x14ac:dyDescent="0.35">
      <c r="C72" s="177">
        <v>43974</v>
      </c>
      <c r="D72" s="178">
        <v>43974</v>
      </c>
      <c r="E72" s="179">
        <v>864.86501970164795</v>
      </c>
    </row>
    <row r="73" spans="3:5" ht="15" customHeight="1" x14ac:dyDescent="0.35">
      <c r="C73" s="177">
        <v>43975</v>
      </c>
      <c r="D73" s="178">
        <v>43975</v>
      </c>
      <c r="E73" s="179">
        <v>953.17457189140293</v>
      </c>
    </row>
    <row r="74" spans="3:5" ht="15" customHeight="1" x14ac:dyDescent="0.35">
      <c r="C74" s="177">
        <v>43976</v>
      </c>
      <c r="D74" s="178">
        <v>43976</v>
      </c>
      <c r="E74" s="179">
        <v>1022.3689552271301</v>
      </c>
    </row>
    <row r="75" spans="3:5" ht="15" customHeight="1" x14ac:dyDescent="0.35">
      <c r="C75" s="177">
        <v>43977</v>
      </c>
      <c r="D75" s="178">
        <v>43977</v>
      </c>
      <c r="E75" s="179">
        <v>998.27579656886201</v>
      </c>
    </row>
    <row r="76" spans="3:5" ht="15" customHeight="1" x14ac:dyDescent="0.35">
      <c r="C76" s="177">
        <v>43978</v>
      </c>
      <c r="D76" s="178">
        <v>43978</v>
      </c>
      <c r="E76" s="179">
        <v>1001.42813899138</v>
      </c>
    </row>
    <row r="77" spans="3:5" ht="15" customHeight="1" x14ac:dyDescent="0.35">
      <c r="C77" s="177">
        <v>43979</v>
      </c>
      <c r="D77" s="178">
        <v>43979</v>
      </c>
      <c r="E77" s="179">
        <v>1008.8546374490101</v>
      </c>
    </row>
    <row r="78" spans="3:5" ht="15" customHeight="1" x14ac:dyDescent="0.35">
      <c r="C78" s="177">
        <v>43980</v>
      </c>
      <c r="D78" s="178">
        <v>43980</v>
      </c>
      <c r="E78" s="179">
        <v>992.54469658136497</v>
      </c>
    </row>
    <row r="79" spans="3:5" ht="15" customHeight="1" x14ac:dyDescent="0.35">
      <c r="C79" s="177">
        <v>43981</v>
      </c>
      <c r="D79" s="178">
        <v>43981</v>
      </c>
      <c r="E79" s="179">
        <v>1026.5268111821399</v>
      </c>
    </row>
    <row r="80" spans="3:5" ht="15" customHeight="1" x14ac:dyDescent="0.35">
      <c r="C80" s="177">
        <v>43982</v>
      </c>
      <c r="D80" s="178">
        <v>43982</v>
      </c>
      <c r="E80" s="179">
        <v>1085.2842985360201</v>
      </c>
    </row>
    <row r="81" spans="3:5" ht="15" customHeight="1" x14ac:dyDescent="0.35">
      <c r="C81" s="177">
        <v>43983</v>
      </c>
      <c r="D81" s="178">
        <v>43983</v>
      </c>
      <c r="E81" s="179">
        <v>1107.81115525719</v>
      </c>
    </row>
    <row r="82" spans="3:5" ht="15" customHeight="1" x14ac:dyDescent="0.35">
      <c r="C82" s="177">
        <v>43984</v>
      </c>
      <c r="D82" s="178">
        <v>43984</v>
      </c>
      <c r="E82" s="179">
        <v>1097.3553609563101</v>
      </c>
    </row>
    <row r="83" spans="3:5" ht="15" customHeight="1" x14ac:dyDescent="0.35">
      <c r="C83" s="177">
        <v>43985</v>
      </c>
      <c r="D83" s="178">
        <v>43985</v>
      </c>
      <c r="E83" s="179">
        <v>1135.4931779394801</v>
      </c>
    </row>
    <row r="84" spans="3:5" ht="15" customHeight="1" x14ac:dyDescent="0.35">
      <c r="C84" s="177">
        <v>43986</v>
      </c>
      <c r="D84" s="178">
        <v>43986</v>
      </c>
      <c r="E84" s="179">
        <v>1120.8713163187301</v>
      </c>
    </row>
    <row r="85" spans="3:5" ht="15" customHeight="1" x14ac:dyDescent="0.35">
      <c r="C85" s="177">
        <v>43987</v>
      </c>
      <c r="D85" s="178">
        <v>43987</v>
      </c>
      <c r="E85" s="179">
        <v>1134.76407202574</v>
      </c>
    </row>
    <row r="86" spans="3:5" ht="15" customHeight="1" x14ac:dyDescent="0.35">
      <c r="C86" s="177">
        <v>43988</v>
      </c>
      <c r="D86" s="178">
        <v>43988</v>
      </c>
      <c r="E86" s="179">
        <v>1163.5525723706201</v>
      </c>
    </row>
    <row r="87" spans="3:5" ht="15" customHeight="1" x14ac:dyDescent="0.35">
      <c r="C87" s="177">
        <v>43989</v>
      </c>
      <c r="D87" s="178">
        <v>43989</v>
      </c>
      <c r="E87" s="179">
        <v>1166.54528083899</v>
      </c>
    </row>
    <row r="88" spans="3:5" ht="15" customHeight="1" x14ac:dyDescent="0.35">
      <c r="C88" s="177">
        <v>43990</v>
      </c>
      <c r="D88" s="178">
        <v>43990</v>
      </c>
      <c r="E88" s="179">
        <v>1152.8800365775498</v>
      </c>
    </row>
    <row r="89" spans="3:5" ht="15" customHeight="1" x14ac:dyDescent="0.35">
      <c r="C89" s="177">
        <v>43991</v>
      </c>
      <c r="D89" s="178">
        <v>43991</v>
      </c>
      <c r="E89" s="179">
        <v>1177.97261331236</v>
      </c>
    </row>
    <row r="90" spans="3:5" ht="15" customHeight="1" x14ac:dyDescent="0.35">
      <c r="C90" s="177">
        <v>43992</v>
      </c>
      <c r="D90" s="178">
        <v>43992</v>
      </c>
      <c r="E90" s="179">
        <v>1167.7359641288599</v>
      </c>
    </row>
    <row r="91" spans="3:5" ht="15" customHeight="1" x14ac:dyDescent="0.35">
      <c r="C91" s="177">
        <v>43993</v>
      </c>
      <c r="D91" s="178">
        <v>43993</v>
      </c>
      <c r="E91" s="179">
        <v>1124.7154813821398</v>
      </c>
    </row>
    <row r="92" spans="3:5" ht="15" customHeight="1" x14ac:dyDescent="0.35">
      <c r="C92" s="177">
        <v>43994</v>
      </c>
      <c r="D92" s="178">
        <v>43994</v>
      </c>
      <c r="E92" s="179">
        <v>1194.4756634959299</v>
      </c>
    </row>
    <row r="93" spans="3:5" ht="15" customHeight="1" x14ac:dyDescent="0.35">
      <c r="C93" s="177">
        <v>43995</v>
      </c>
      <c r="D93" s="178">
        <v>43995</v>
      </c>
      <c r="E93" s="179">
        <v>1088.75993946525</v>
      </c>
    </row>
    <row r="94" spans="3:5" ht="15" customHeight="1" x14ac:dyDescent="0.35">
      <c r="C94" s="177">
        <v>43996</v>
      </c>
      <c r="D94" s="178">
        <v>43996</v>
      </c>
      <c r="E94" s="179">
        <v>1156.70593882149</v>
      </c>
    </row>
    <row r="95" spans="3:5" ht="15" customHeight="1" x14ac:dyDescent="0.35">
      <c r="C95" s="177">
        <v>43997</v>
      </c>
      <c r="D95" s="178">
        <v>43997</v>
      </c>
      <c r="E95" s="179">
        <v>976.081930724926</v>
      </c>
    </row>
    <row r="96" spans="3:5" ht="15" customHeight="1" x14ac:dyDescent="0.35">
      <c r="C96" s="177">
        <v>43998</v>
      </c>
      <c r="D96" s="178">
        <v>43998</v>
      </c>
      <c r="E96" s="179">
        <v>1108.1246524976202</v>
      </c>
    </row>
    <row r="97" spans="3:5" ht="15" customHeight="1" x14ac:dyDescent="0.35">
      <c r="C97" s="177">
        <v>43999</v>
      </c>
      <c r="D97" s="178">
        <v>43999</v>
      </c>
      <c r="E97" s="179">
        <v>1142.89562138152</v>
      </c>
    </row>
    <row r="98" spans="3:5" ht="15" customHeight="1" x14ac:dyDescent="0.35">
      <c r="C98" s="177">
        <v>44000</v>
      </c>
      <c r="D98" s="178">
        <v>44000</v>
      </c>
      <c r="E98" s="179">
        <v>1234.34583728394</v>
      </c>
    </row>
    <row r="99" spans="3:5" ht="15" customHeight="1" x14ac:dyDescent="0.35">
      <c r="C99" s="177">
        <v>44001</v>
      </c>
      <c r="D99" s="178">
        <v>44001</v>
      </c>
      <c r="E99" s="179">
        <v>1417.9587840599302</v>
      </c>
    </row>
    <row r="100" spans="3:5" ht="15" customHeight="1" x14ac:dyDescent="0.35">
      <c r="C100" s="177">
        <v>44002</v>
      </c>
      <c r="D100" s="178">
        <v>44002</v>
      </c>
      <c r="E100" s="179">
        <v>1495.5848605246301</v>
      </c>
    </row>
    <row r="101" spans="3:5" ht="15" customHeight="1" x14ac:dyDescent="0.35">
      <c r="C101" s="177">
        <v>44003</v>
      </c>
      <c r="D101" s="178">
        <v>44003</v>
      </c>
      <c r="E101" s="179">
        <v>1605.0653423820299</v>
      </c>
    </row>
    <row r="102" spans="3:5" ht="15" customHeight="1" x14ac:dyDescent="0.35">
      <c r="C102" s="177">
        <v>44004</v>
      </c>
      <c r="D102" s="178">
        <v>44004</v>
      </c>
      <c r="E102" s="179">
        <v>1690.89914152241</v>
      </c>
    </row>
    <row r="103" spans="3:5" ht="15" customHeight="1" x14ac:dyDescent="0.35">
      <c r="C103" s="177">
        <v>44005</v>
      </c>
      <c r="D103" s="178">
        <v>44005</v>
      </c>
      <c r="E103" s="179">
        <v>1599.73139969517</v>
      </c>
    </row>
    <row r="104" spans="3:5" ht="15" customHeight="1" x14ac:dyDescent="0.35">
      <c r="C104" s="177">
        <v>44006</v>
      </c>
      <c r="D104" s="178">
        <v>44006</v>
      </c>
      <c r="E104" s="179">
        <v>1767.3696087476201</v>
      </c>
    </row>
    <row r="105" spans="3:5" ht="15" customHeight="1" x14ac:dyDescent="0.35">
      <c r="C105" s="177">
        <v>44007</v>
      </c>
      <c r="D105" s="178">
        <v>44007</v>
      </c>
      <c r="E105" s="179">
        <v>1802.9303207965399</v>
      </c>
    </row>
    <row r="106" spans="3:5" ht="15" customHeight="1" x14ac:dyDescent="0.35">
      <c r="C106" s="177">
        <v>44008</v>
      </c>
      <c r="D106" s="178">
        <v>44008</v>
      </c>
      <c r="E106" s="179">
        <v>1870.53222346089</v>
      </c>
    </row>
    <row r="107" spans="3:5" ht="15" customHeight="1" x14ac:dyDescent="0.35">
      <c r="C107" s="177">
        <v>44009</v>
      </c>
      <c r="D107" s="178">
        <v>44009</v>
      </c>
      <c r="E107" s="179">
        <v>1900.32212322289</v>
      </c>
    </row>
    <row r="108" spans="3:5" ht="15" customHeight="1" x14ac:dyDescent="0.35">
      <c r="C108" s="177">
        <v>44010</v>
      </c>
      <c r="D108" s="178">
        <v>44010</v>
      </c>
      <c r="E108" s="179">
        <v>1863.3420030257901</v>
      </c>
    </row>
    <row r="109" spans="3:5" ht="15" customHeight="1" x14ac:dyDescent="0.35">
      <c r="C109" s="177">
        <v>44011</v>
      </c>
      <c r="D109" s="178">
        <v>44011</v>
      </c>
      <c r="E109" s="179">
        <v>1903.83207569824</v>
      </c>
    </row>
    <row r="110" spans="3:5" ht="15" customHeight="1" x14ac:dyDescent="0.35">
      <c r="C110" s="177">
        <v>44012</v>
      </c>
      <c r="D110" s="178">
        <v>44012</v>
      </c>
      <c r="E110" s="179">
        <v>1907.7017605982699</v>
      </c>
    </row>
    <row r="111" spans="3:5" ht="15" customHeight="1" x14ac:dyDescent="0.35">
      <c r="C111" s="177">
        <v>44013</v>
      </c>
      <c r="D111" s="178">
        <v>44013</v>
      </c>
      <c r="E111" s="179">
        <v>1809.89048298751</v>
      </c>
    </row>
    <row r="112" spans="3:5" ht="15" customHeight="1" x14ac:dyDescent="0.35">
      <c r="C112" s="177">
        <v>44014</v>
      </c>
      <c r="D112" s="178">
        <v>44014</v>
      </c>
      <c r="E112" s="179">
        <v>1941.12166512352</v>
      </c>
    </row>
    <row r="113" spans="3:5" ht="15" customHeight="1" x14ac:dyDescent="0.35">
      <c r="C113" s="177">
        <v>44015</v>
      </c>
      <c r="D113" s="178">
        <v>44015</v>
      </c>
      <c r="E113" s="179">
        <v>1954.3628243952001</v>
      </c>
    </row>
    <row r="114" spans="3:5" ht="15" customHeight="1" x14ac:dyDescent="0.35">
      <c r="C114" s="177">
        <v>44016</v>
      </c>
      <c r="D114" s="178">
        <v>44016</v>
      </c>
      <c r="E114" s="179">
        <v>1988.9464191326001</v>
      </c>
    </row>
    <row r="115" spans="3:5" ht="15" customHeight="1" x14ac:dyDescent="0.35">
      <c r="C115" s="177">
        <v>44017</v>
      </c>
      <c r="D115" s="178">
        <v>44017</v>
      </c>
      <c r="E115" s="179">
        <v>2081.5522042155999</v>
      </c>
    </row>
    <row r="116" spans="3:5" ht="15" customHeight="1" x14ac:dyDescent="0.35">
      <c r="C116" s="177">
        <v>44018</v>
      </c>
      <c r="D116" s="178">
        <v>44018</v>
      </c>
      <c r="E116" s="179">
        <v>2029.70864202553</v>
      </c>
    </row>
    <row r="117" spans="3:5" ht="15" customHeight="1" x14ac:dyDescent="0.35">
      <c r="C117" s="177">
        <v>44019</v>
      </c>
      <c r="D117" s="178">
        <v>44019</v>
      </c>
      <c r="E117" s="179">
        <v>2221.4810128878298</v>
      </c>
    </row>
    <row r="118" spans="3:5" ht="15" customHeight="1" x14ac:dyDescent="0.35">
      <c r="C118" s="177">
        <v>44020</v>
      </c>
      <c r="D118" s="178">
        <v>44020</v>
      </c>
      <c r="E118" s="179">
        <v>2260.0943687887602</v>
      </c>
    </row>
    <row r="119" spans="3:5" ht="15" customHeight="1" x14ac:dyDescent="0.35">
      <c r="C119" s="177">
        <v>44021</v>
      </c>
      <c r="D119" s="178">
        <v>44021</v>
      </c>
      <c r="E119" s="179">
        <v>2341.8753354436699</v>
      </c>
    </row>
    <row r="120" spans="3:5" ht="15" customHeight="1" x14ac:dyDescent="0.35">
      <c r="C120" s="177">
        <v>44022</v>
      </c>
      <c r="D120" s="178">
        <v>44022</v>
      </c>
      <c r="E120" s="179">
        <v>2368.3156715540499</v>
      </c>
    </row>
    <row r="121" spans="3:5" ht="15" customHeight="1" x14ac:dyDescent="0.35">
      <c r="C121" s="177">
        <v>44023</v>
      </c>
      <c r="D121" s="178">
        <v>44023</v>
      </c>
      <c r="E121" s="179">
        <v>2372.1761838089601</v>
      </c>
    </row>
    <row r="122" spans="3:5" ht="15" customHeight="1" x14ac:dyDescent="0.35">
      <c r="C122" s="177">
        <v>44024</v>
      </c>
      <c r="D122" s="178">
        <v>44024</v>
      </c>
      <c r="E122" s="179">
        <v>2324.0583303315302</v>
      </c>
    </row>
    <row r="123" spans="3:5" ht="15" customHeight="1" x14ac:dyDescent="0.35">
      <c r="C123" s="177">
        <v>44025</v>
      </c>
      <c r="D123" s="178">
        <v>44025</v>
      </c>
      <c r="E123" s="179">
        <v>2428.5081329283398</v>
      </c>
    </row>
    <row r="124" spans="3:5" ht="15" customHeight="1" x14ac:dyDescent="0.35">
      <c r="C124" s="177">
        <v>44026</v>
      </c>
      <c r="D124" s="178">
        <v>44026</v>
      </c>
      <c r="E124" s="179">
        <v>2456.2659978598999</v>
      </c>
    </row>
    <row r="125" spans="3:5" ht="15" customHeight="1" x14ac:dyDescent="0.35">
      <c r="C125" s="177">
        <v>44027</v>
      </c>
      <c r="D125" s="178">
        <v>44027</v>
      </c>
      <c r="E125" s="179">
        <v>2399.9452196951297</v>
      </c>
    </row>
    <row r="126" spans="3:5" ht="15" customHeight="1" x14ac:dyDescent="0.35">
      <c r="C126" s="177">
        <v>44028</v>
      </c>
      <c r="D126" s="178">
        <v>44028</v>
      </c>
      <c r="E126" s="179">
        <v>2443.8513445188196</v>
      </c>
    </row>
    <row r="127" spans="3:5" ht="15" customHeight="1" x14ac:dyDescent="0.35">
      <c r="C127" s="177">
        <v>44029</v>
      </c>
      <c r="D127" s="178">
        <v>44029</v>
      </c>
      <c r="E127" s="179">
        <v>2435.21195666017</v>
      </c>
    </row>
    <row r="128" spans="3:5" ht="15" customHeight="1" x14ac:dyDescent="0.35">
      <c r="C128" s="177">
        <v>44030</v>
      </c>
      <c r="D128" s="178">
        <v>44030</v>
      </c>
      <c r="E128" s="179">
        <v>2550.9442720978</v>
      </c>
    </row>
    <row r="129" spans="3:5" ht="15" customHeight="1" x14ac:dyDescent="0.35">
      <c r="C129" s="177">
        <v>44031</v>
      </c>
      <c r="D129" s="178">
        <v>44031</v>
      </c>
      <c r="E129" s="179">
        <v>2409.8668973854501</v>
      </c>
    </row>
    <row r="130" spans="3:5" ht="15" customHeight="1" x14ac:dyDescent="0.35">
      <c r="C130" s="177">
        <v>44032</v>
      </c>
      <c r="D130" s="178">
        <v>44032</v>
      </c>
      <c r="E130" s="179">
        <v>2739.5417659069699</v>
      </c>
    </row>
    <row r="131" spans="3:5" ht="15" customHeight="1" x14ac:dyDescent="0.35">
      <c r="C131" s="177">
        <v>44033</v>
      </c>
      <c r="D131" s="178">
        <v>44033</v>
      </c>
      <c r="E131" s="179">
        <v>2847.4709587227803</v>
      </c>
    </row>
    <row r="132" spans="3:5" ht="15" customHeight="1" x14ac:dyDescent="0.35">
      <c r="C132" s="177">
        <v>44034</v>
      </c>
      <c r="D132" s="178">
        <v>44034</v>
      </c>
      <c r="E132" s="179">
        <v>3022.5418458849704</v>
      </c>
    </row>
    <row r="133" spans="3:5" ht="15" customHeight="1" x14ac:dyDescent="0.35">
      <c r="C133" s="177">
        <v>44035</v>
      </c>
      <c r="D133" s="178">
        <v>44035</v>
      </c>
      <c r="E133" s="179">
        <v>3288.8148963008398</v>
      </c>
    </row>
    <row r="134" spans="3:5" ht="15" customHeight="1" x14ac:dyDescent="0.35">
      <c r="C134" s="177">
        <v>44036</v>
      </c>
      <c r="D134" s="178">
        <v>44036</v>
      </c>
      <c r="E134" s="179">
        <v>3455.9098298326103</v>
      </c>
    </row>
    <row r="135" spans="3:5" ht="15" customHeight="1" x14ac:dyDescent="0.35">
      <c r="C135" s="177">
        <v>44037</v>
      </c>
      <c r="D135" s="178">
        <v>44037</v>
      </c>
      <c r="E135" s="179">
        <v>3747.42121985734</v>
      </c>
    </row>
    <row r="136" spans="3:5" ht="15" customHeight="1" x14ac:dyDescent="0.35">
      <c r="C136" s="177">
        <v>44038</v>
      </c>
      <c r="D136" s="178">
        <v>44038</v>
      </c>
      <c r="E136" s="179">
        <v>3851.96108531961</v>
      </c>
    </row>
    <row r="137" spans="3:5" ht="15" customHeight="1" x14ac:dyDescent="0.35">
      <c r="C137" s="177">
        <v>44039</v>
      </c>
      <c r="D137" s="178">
        <v>44039</v>
      </c>
      <c r="E137" s="179">
        <v>3737.8992000349899</v>
      </c>
    </row>
    <row r="138" spans="3:5" ht="15" customHeight="1" x14ac:dyDescent="0.35">
      <c r="C138" s="177">
        <v>44040</v>
      </c>
      <c r="D138" s="178">
        <v>44040</v>
      </c>
      <c r="E138" s="179">
        <v>3509.27105263983</v>
      </c>
    </row>
    <row r="139" spans="3:5" ht="15" customHeight="1" x14ac:dyDescent="0.35">
      <c r="C139" s="177">
        <v>44041</v>
      </c>
      <c r="D139" s="178">
        <v>44041</v>
      </c>
      <c r="E139" s="179">
        <v>3468.2134702902199</v>
      </c>
    </row>
    <row r="140" spans="3:5" ht="15" customHeight="1" x14ac:dyDescent="0.35">
      <c r="C140" s="177">
        <v>44042</v>
      </c>
      <c r="D140" s="178">
        <v>44042</v>
      </c>
      <c r="E140" s="179">
        <v>3527.8746017110302</v>
      </c>
    </row>
    <row r="141" spans="3:5" ht="15" customHeight="1" x14ac:dyDescent="0.35">
      <c r="C141" s="177">
        <v>44043</v>
      </c>
      <c r="D141" s="178">
        <v>44043</v>
      </c>
      <c r="E141" s="179">
        <v>3607.6359688912803</v>
      </c>
    </row>
    <row r="142" spans="3:5" ht="15" customHeight="1" x14ac:dyDescent="0.35">
      <c r="C142" s="177">
        <v>44044</v>
      </c>
      <c r="D142" s="178">
        <v>44044</v>
      </c>
      <c r="E142" s="179">
        <v>3783.0321839792</v>
      </c>
    </row>
    <row r="143" spans="3:5" ht="15" customHeight="1" x14ac:dyDescent="0.35">
      <c r="C143" s="177">
        <v>44045</v>
      </c>
      <c r="D143" s="178">
        <v>44045</v>
      </c>
      <c r="E143" s="179">
        <v>4012.7254833154998</v>
      </c>
    </row>
    <row r="144" spans="3:5" ht="15" customHeight="1" x14ac:dyDescent="0.35">
      <c r="C144" s="177">
        <v>44046</v>
      </c>
      <c r="D144" s="178">
        <v>44046</v>
      </c>
      <c r="E144" s="179">
        <v>3974.1582995670801</v>
      </c>
    </row>
    <row r="145" spans="3:5" ht="15" customHeight="1" x14ac:dyDescent="0.35">
      <c r="C145" s="177">
        <v>44047</v>
      </c>
      <c r="D145" s="178">
        <v>44047</v>
      </c>
      <c r="E145" s="179">
        <v>4155.15166971287</v>
      </c>
    </row>
    <row r="146" spans="3:5" ht="15" customHeight="1" x14ac:dyDescent="0.35">
      <c r="C146" s="177">
        <v>44048</v>
      </c>
      <c r="D146" s="178">
        <v>44048</v>
      </c>
      <c r="E146" s="179">
        <v>4174.5040793520102</v>
      </c>
    </row>
    <row r="147" spans="3:5" ht="15" customHeight="1" x14ac:dyDescent="0.35">
      <c r="C147" s="177">
        <v>44049</v>
      </c>
      <c r="D147" s="178">
        <v>44049</v>
      </c>
      <c r="E147" s="179">
        <v>4355.3615703341702</v>
      </c>
    </row>
    <row r="148" spans="3:5" ht="15" customHeight="1" x14ac:dyDescent="0.35">
      <c r="C148" s="177">
        <v>44050</v>
      </c>
      <c r="D148" s="178">
        <v>44050</v>
      </c>
      <c r="E148" s="179">
        <v>3307.3046044244497</v>
      </c>
    </row>
    <row r="149" spans="3:5" ht="15" customHeight="1" x14ac:dyDescent="0.35">
      <c r="C149" s="177">
        <v>44051</v>
      </c>
      <c r="D149" s="178">
        <v>44051</v>
      </c>
      <c r="E149" s="179">
        <v>4343.4809343491197</v>
      </c>
    </row>
    <row r="150" spans="3:5" ht="15" customHeight="1" x14ac:dyDescent="0.35">
      <c r="C150" s="177">
        <v>44052</v>
      </c>
      <c r="D150" s="178">
        <v>44052</v>
      </c>
      <c r="E150" s="179">
        <v>4387.5189322772794</v>
      </c>
    </row>
    <row r="151" spans="3:5" ht="15" customHeight="1" x14ac:dyDescent="0.35">
      <c r="C151" s="177">
        <v>44053</v>
      </c>
      <c r="D151" s="178">
        <v>44053</v>
      </c>
      <c r="E151" s="179">
        <v>4523.0484021949596</v>
      </c>
    </row>
    <row r="152" spans="3:5" ht="15" customHeight="1" x14ac:dyDescent="0.35">
      <c r="C152" s="177">
        <v>44054</v>
      </c>
      <c r="D152" s="178">
        <v>44054</v>
      </c>
      <c r="E152" s="179">
        <v>4591.6012724399798</v>
      </c>
    </row>
    <row r="153" spans="3:5" ht="15" customHeight="1" x14ac:dyDescent="0.35">
      <c r="C153" s="177">
        <v>44055</v>
      </c>
      <c r="D153" s="178">
        <v>44055</v>
      </c>
      <c r="E153" s="179">
        <v>4534.6480708081799</v>
      </c>
    </row>
    <row r="154" spans="3:5" ht="15" customHeight="1" x14ac:dyDescent="0.35">
      <c r="C154" s="177">
        <v>44056</v>
      </c>
      <c r="D154" s="178">
        <v>44056</v>
      </c>
      <c r="E154" s="179">
        <v>4506.9150907763096</v>
      </c>
    </row>
    <row r="155" spans="3:5" ht="15" customHeight="1" x14ac:dyDescent="0.35">
      <c r="C155" s="177">
        <v>44057</v>
      </c>
      <c r="D155" s="178">
        <v>44057</v>
      </c>
      <c r="E155" s="179">
        <v>4692.8631443888398</v>
      </c>
    </row>
    <row r="156" spans="3:5" ht="15" customHeight="1" x14ac:dyDescent="0.35">
      <c r="C156" s="177">
        <v>44058</v>
      </c>
      <c r="D156" s="178">
        <v>44058</v>
      </c>
      <c r="E156" s="179">
        <v>5172.7873376571397</v>
      </c>
    </row>
    <row r="157" spans="3:5" ht="15" customHeight="1" x14ac:dyDescent="0.35">
      <c r="C157" s="177">
        <v>44059</v>
      </c>
      <c r="D157" s="178">
        <v>44059</v>
      </c>
      <c r="E157" s="179">
        <v>5840.1703334060094</v>
      </c>
    </row>
    <row r="158" spans="3:5" ht="15" customHeight="1" x14ac:dyDescent="0.35">
      <c r="C158" s="177">
        <v>44060</v>
      </c>
      <c r="D158" s="178">
        <v>44060</v>
      </c>
      <c r="E158" s="179">
        <v>5959.8571600147598</v>
      </c>
    </row>
    <row r="159" spans="3:5" ht="15" customHeight="1" x14ac:dyDescent="0.35">
      <c r="C159" s="177">
        <v>44061</v>
      </c>
      <c r="D159" s="178">
        <v>44061</v>
      </c>
      <c r="E159" s="179">
        <v>6247.8626496439301</v>
      </c>
    </row>
    <row r="160" spans="3:5" ht="15" customHeight="1" x14ac:dyDescent="0.35">
      <c r="C160" s="177">
        <v>44062</v>
      </c>
      <c r="D160" s="178">
        <v>44062</v>
      </c>
      <c r="E160" s="179">
        <v>6319.8870861004398</v>
      </c>
    </row>
    <row r="161" spans="3:5" ht="15" customHeight="1" x14ac:dyDescent="0.35">
      <c r="C161" s="177">
        <v>44063</v>
      </c>
      <c r="D161" s="178">
        <v>44063</v>
      </c>
      <c r="E161" s="179">
        <v>6363.2919221676193</v>
      </c>
    </row>
    <row r="162" spans="3:5" ht="15" customHeight="1" x14ac:dyDescent="0.35">
      <c r="C162" s="177">
        <v>44064</v>
      </c>
      <c r="D162" s="178">
        <v>44064</v>
      </c>
      <c r="E162" s="179">
        <v>6626.8601267078202</v>
      </c>
    </row>
    <row r="163" spans="3:5" ht="15" customHeight="1" x14ac:dyDescent="0.35">
      <c r="C163" s="177">
        <v>44065</v>
      </c>
      <c r="D163" s="178">
        <v>44065</v>
      </c>
      <c r="E163" s="179">
        <v>6692.4360572887099</v>
      </c>
    </row>
    <row r="164" spans="3:5" ht="15" customHeight="1" x14ac:dyDescent="0.35">
      <c r="C164" s="177">
        <v>44066</v>
      </c>
      <c r="D164" s="178">
        <v>44066</v>
      </c>
      <c r="E164" s="179">
        <v>6582.2166750406595</v>
      </c>
    </row>
    <row r="165" spans="3:5" ht="15" customHeight="1" x14ac:dyDescent="0.35">
      <c r="C165" s="177">
        <v>44067</v>
      </c>
      <c r="D165" s="178">
        <v>44067</v>
      </c>
      <c r="E165" s="179">
        <v>6713.90974000394</v>
      </c>
    </row>
    <row r="166" spans="3:5" ht="15" customHeight="1" x14ac:dyDescent="0.35">
      <c r="C166" s="177">
        <v>44068</v>
      </c>
      <c r="D166" s="178">
        <v>44068</v>
      </c>
      <c r="E166" s="179">
        <v>6825.5254399610794</v>
      </c>
    </row>
    <row r="167" spans="3:5" ht="15" customHeight="1" x14ac:dyDescent="0.35">
      <c r="C167" s="177">
        <v>44069</v>
      </c>
      <c r="D167" s="178">
        <v>44069</v>
      </c>
      <c r="E167" s="179">
        <v>7041.8826490028696</v>
      </c>
    </row>
    <row r="168" spans="3:5" ht="15" customHeight="1" x14ac:dyDescent="0.35">
      <c r="C168" s="177">
        <v>44070</v>
      </c>
      <c r="D168" s="178">
        <v>44070</v>
      </c>
      <c r="E168" s="179">
        <v>7266.4129555428699</v>
      </c>
    </row>
    <row r="169" spans="3:5" ht="15" customHeight="1" x14ac:dyDescent="0.35">
      <c r="C169" s="177">
        <v>44071</v>
      </c>
      <c r="D169" s="178">
        <v>44071</v>
      </c>
      <c r="E169" s="179">
        <v>7467.6720327520197</v>
      </c>
    </row>
    <row r="170" spans="3:5" ht="15" customHeight="1" x14ac:dyDescent="0.35">
      <c r="C170" s="177">
        <v>44072</v>
      </c>
      <c r="D170" s="178">
        <v>44072</v>
      </c>
      <c r="E170" s="179">
        <v>7831.7783177811498</v>
      </c>
    </row>
    <row r="171" spans="3:5" ht="15" customHeight="1" x14ac:dyDescent="0.35">
      <c r="C171" s="177">
        <v>44073</v>
      </c>
      <c r="D171" s="178">
        <v>44073</v>
      </c>
      <c r="E171" s="179">
        <v>8240.02966870407</v>
      </c>
    </row>
    <row r="172" spans="3:5" ht="15" customHeight="1" x14ac:dyDescent="0.35">
      <c r="C172" s="177">
        <v>44074</v>
      </c>
      <c r="D172" s="178">
        <v>44074</v>
      </c>
      <c r="E172" s="179">
        <v>8739.6398282796199</v>
      </c>
    </row>
    <row r="173" spans="3:5" ht="15" customHeight="1" x14ac:dyDescent="0.35">
      <c r="C173" s="177">
        <v>44075</v>
      </c>
      <c r="D173" s="178">
        <v>44075</v>
      </c>
      <c r="E173" s="179">
        <v>9107.3968129226214</v>
      </c>
    </row>
    <row r="174" spans="3:5" ht="15" customHeight="1" x14ac:dyDescent="0.35">
      <c r="C174" s="177">
        <v>44076</v>
      </c>
      <c r="D174" s="178">
        <v>44076</v>
      </c>
      <c r="E174" s="179">
        <v>9955.5766053513998</v>
      </c>
    </row>
    <row r="175" spans="3:5" ht="15" customHeight="1" x14ac:dyDescent="0.35">
      <c r="C175" s="177">
        <v>44077</v>
      </c>
      <c r="D175" s="178">
        <v>44077</v>
      </c>
      <c r="E175" s="179">
        <v>9700.8515245281287</v>
      </c>
    </row>
    <row r="176" spans="3:5" ht="15" customHeight="1" x14ac:dyDescent="0.35">
      <c r="C176" s="177">
        <v>44078</v>
      </c>
      <c r="D176" s="178">
        <v>44078</v>
      </c>
      <c r="E176" s="179">
        <v>9738.7732940584792</v>
      </c>
    </row>
    <row r="177" spans="3:5" ht="15" customHeight="1" x14ac:dyDescent="0.35">
      <c r="C177" s="177">
        <v>44079</v>
      </c>
      <c r="D177" s="178">
        <v>44079</v>
      </c>
      <c r="E177" s="179">
        <v>9627.3388158458001</v>
      </c>
    </row>
    <row r="178" spans="3:5" ht="15" customHeight="1" x14ac:dyDescent="0.35">
      <c r="C178" s="177">
        <v>44080</v>
      </c>
      <c r="D178" s="178">
        <v>44080</v>
      </c>
      <c r="E178" s="179">
        <v>8259.2044053178306</v>
      </c>
    </row>
    <row r="179" spans="3:5" ht="15" customHeight="1" x14ac:dyDescent="0.35">
      <c r="C179" s="177">
        <v>44081</v>
      </c>
      <c r="D179" s="178">
        <v>44081</v>
      </c>
      <c r="E179" s="179">
        <v>8471.4141536220304</v>
      </c>
    </row>
    <row r="180" spans="3:5" ht="15" customHeight="1" x14ac:dyDescent="0.35">
      <c r="C180" s="177">
        <v>44082</v>
      </c>
      <c r="D180" s="178">
        <v>44082</v>
      </c>
      <c r="E180" s="179">
        <v>7598.6342437940593</v>
      </c>
    </row>
    <row r="181" spans="3:5" ht="15" customHeight="1" x14ac:dyDescent="0.35">
      <c r="C181" s="177">
        <v>44083</v>
      </c>
      <c r="D181" s="178">
        <v>44083</v>
      </c>
      <c r="E181" s="179">
        <v>7538.0641808488099</v>
      </c>
    </row>
    <row r="182" spans="3:5" ht="15" customHeight="1" x14ac:dyDescent="0.35">
      <c r="C182" s="177">
        <v>44084</v>
      </c>
      <c r="D182" s="178">
        <v>44084</v>
      </c>
      <c r="E182" s="179">
        <v>7726.8574427793401</v>
      </c>
    </row>
    <row r="183" spans="3:5" ht="15" customHeight="1" x14ac:dyDescent="0.35">
      <c r="C183" s="177">
        <v>44085</v>
      </c>
      <c r="D183" s="178">
        <v>44085</v>
      </c>
      <c r="E183" s="179">
        <v>8396.0687624541897</v>
      </c>
    </row>
    <row r="184" spans="3:5" ht="15" customHeight="1" x14ac:dyDescent="0.35">
      <c r="C184" s="177">
        <v>44086</v>
      </c>
      <c r="D184" s="178">
        <v>44086</v>
      </c>
      <c r="E184" s="179">
        <v>8457.8821783697895</v>
      </c>
    </row>
    <row r="185" spans="3:5" ht="15" customHeight="1" x14ac:dyDescent="0.35">
      <c r="C185" s="177">
        <v>44087</v>
      </c>
      <c r="D185" s="178">
        <v>44087</v>
      </c>
      <c r="E185" s="179">
        <v>8613.7214620860905</v>
      </c>
    </row>
    <row r="186" spans="3:5" ht="15" customHeight="1" x14ac:dyDescent="0.35">
      <c r="C186" s="177">
        <v>44088</v>
      </c>
      <c r="D186" s="178">
        <v>44088</v>
      </c>
      <c r="E186" s="179">
        <v>8473.88315755234</v>
      </c>
    </row>
    <row r="187" spans="3:5" ht="15" customHeight="1" x14ac:dyDescent="0.35">
      <c r="C187" s="177">
        <v>44089</v>
      </c>
      <c r="D187" s="178">
        <v>44089</v>
      </c>
      <c r="E187" s="179">
        <v>8585.8678138782907</v>
      </c>
    </row>
    <row r="188" spans="3:5" ht="15" customHeight="1" x14ac:dyDescent="0.35">
      <c r="C188" s="177">
        <v>44090</v>
      </c>
      <c r="D188" s="178">
        <v>44090</v>
      </c>
      <c r="E188" s="179">
        <v>8534.3949058493399</v>
      </c>
    </row>
    <row r="189" spans="3:5" ht="15" customHeight="1" x14ac:dyDescent="0.35">
      <c r="C189" s="177">
        <v>44091</v>
      </c>
      <c r="D189" s="178">
        <v>44091</v>
      </c>
      <c r="E189" s="179">
        <v>8205.4322638051108</v>
      </c>
    </row>
    <row r="190" spans="3:5" ht="15" customHeight="1" x14ac:dyDescent="0.35">
      <c r="C190" s="177">
        <v>44092</v>
      </c>
      <c r="D190" s="178">
        <v>44092</v>
      </c>
      <c r="E190" s="179">
        <v>8711.0608366597189</v>
      </c>
    </row>
    <row r="191" spans="3:5" ht="15" customHeight="1" x14ac:dyDescent="0.35">
      <c r="C191" s="177">
        <v>44093</v>
      </c>
      <c r="D191" s="178">
        <v>44093</v>
      </c>
      <c r="E191" s="179">
        <v>9108.9412166172297</v>
      </c>
    </row>
    <row r="192" spans="3:5" ht="15" customHeight="1" x14ac:dyDescent="0.35">
      <c r="C192" s="177">
        <v>44094</v>
      </c>
      <c r="D192" s="178">
        <v>44094</v>
      </c>
      <c r="E192" s="179">
        <v>9603.6204072205001</v>
      </c>
    </row>
    <row r="193" spans="3:5" ht="15" customHeight="1" x14ac:dyDescent="0.35">
      <c r="C193" s="177">
        <v>44095</v>
      </c>
      <c r="D193" s="178">
        <v>44095</v>
      </c>
      <c r="E193" s="179">
        <v>10064.9762822667</v>
      </c>
    </row>
    <row r="194" spans="3:5" ht="15" customHeight="1" x14ac:dyDescent="0.35">
      <c r="C194" s="177">
        <v>44096</v>
      </c>
      <c r="D194" s="178">
        <v>44096</v>
      </c>
      <c r="E194" s="179">
        <v>9537.986746909959</v>
      </c>
    </row>
    <row r="195" spans="3:5" ht="15" customHeight="1" x14ac:dyDescent="0.35">
      <c r="C195" s="177">
        <v>44097</v>
      </c>
      <c r="D195" s="178">
        <v>44097</v>
      </c>
      <c r="E195" s="179">
        <v>9478.1664509127404</v>
      </c>
    </row>
    <row r="196" spans="3:5" ht="15" customHeight="1" x14ac:dyDescent="0.35">
      <c r="C196" s="177">
        <v>44098</v>
      </c>
      <c r="D196" s="178">
        <v>44098</v>
      </c>
      <c r="E196" s="179">
        <v>9557.4888686282993</v>
      </c>
    </row>
    <row r="197" spans="3:5" ht="15" customHeight="1" x14ac:dyDescent="0.35">
      <c r="C197" s="177">
        <v>44099</v>
      </c>
      <c r="D197" s="178">
        <v>44099</v>
      </c>
      <c r="E197" s="179">
        <v>9678.7948655105592</v>
      </c>
    </row>
    <row r="198" spans="3:5" ht="15" customHeight="1" x14ac:dyDescent="0.35">
      <c r="C198" s="177">
        <v>44100</v>
      </c>
      <c r="D198" s="178">
        <v>44100</v>
      </c>
      <c r="E198" s="179">
        <v>10057.653519628799</v>
      </c>
    </row>
    <row r="199" spans="3:5" ht="15" customHeight="1" x14ac:dyDescent="0.35">
      <c r="C199" s="177">
        <v>44101</v>
      </c>
      <c r="D199" s="178">
        <v>44101</v>
      </c>
      <c r="E199" s="179">
        <v>11022.119977096499</v>
      </c>
    </row>
    <row r="200" spans="3:5" ht="15" customHeight="1" x14ac:dyDescent="0.35">
      <c r="C200" s="177">
        <v>44102</v>
      </c>
      <c r="D200" s="178">
        <v>44102</v>
      </c>
      <c r="E200" s="179">
        <v>10935.3567668995</v>
      </c>
    </row>
    <row r="201" spans="3:5" ht="15" customHeight="1" x14ac:dyDescent="0.35">
      <c r="C201" s="177">
        <v>44103</v>
      </c>
      <c r="D201" s="178">
        <v>44103</v>
      </c>
      <c r="E201" s="179">
        <v>11086.8500047165</v>
      </c>
    </row>
    <row r="202" spans="3:5" ht="15" customHeight="1" x14ac:dyDescent="0.35">
      <c r="C202" s="177">
        <v>44104</v>
      </c>
      <c r="D202" s="178">
        <v>44104</v>
      </c>
      <c r="E202" s="179">
        <v>10945.1535747411</v>
      </c>
    </row>
    <row r="203" spans="3:5" ht="15" customHeight="1" x14ac:dyDescent="0.35">
      <c r="C203" s="177">
        <v>44105</v>
      </c>
      <c r="D203" s="178">
        <v>44105</v>
      </c>
      <c r="E203" s="179">
        <v>10738.767944177602</v>
      </c>
    </row>
    <row r="204" spans="3:5" ht="15" customHeight="1" x14ac:dyDescent="0.35">
      <c r="C204" s="177">
        <v>44106</v>
      </c>
      <c r="D204" s="178">
        <v>44106</v>
      </c>
      <c r="E204" s="179">
        <v>10804.497378072901</v>
      </c>
    </row>
    <row r="205" spans="3:5" ht="15" customHeight="1" x14ac:dyDescent="0.35">
      <c r="C205" s="177">
        <v>44107</v>
      </c>
      <c r="D205" s="178">
        <v>44107</v>
      </c>
      <c r="E205" s="179">
        <v>10319.020329089801</v>
      </c>
    </row>
    <row r="206" spans="3:5" ht="15" customHeight="1" x14ac:dyDescent="0.35">
      <c r="C206" s="177">
        <v>44108</v>
      </c>
      <c r="D206" s="178">
        <v>44108</v>
      </c>
      <c r="E206" s="179">
        <v>10495.3974429718</v>
      </c>
    </row>
    <row r="207" spans="3:5" ht="15" customHeight="1" x14ac:dyDescent="0.35">
      <c r="C207" s="177">
        <v>44109</v>
      </c>
      <c r="D207" s="178">
        <v>44109</v>
      </c>
      <c r="E207" s="179">
        <v>10425.538554013599</v>
      </c>
    </row>
    <row r="208" spans="3:5" ht="15" customHeight="1" x14ac:dyDescent="0.35">
      <c r="C208" s="177">
        <v>44110</v>
      </c>
      <c r="D208" s="178">
        <v>44110</v>
      </c>
      <c r="E208" s="179">
        <v>10278.0972387036</v>
      </c>
    </row>
    <row r="209" spans="3:5" ht="15" customHeight="1" x14ac:dyDescent="0.35">
      <c r="C209" s="177">
        <v>44111</v>
      </c>
      <c r="D209" s="178">
        <v>44111</v>
      </c>
      <c r="E209" s="179">
        <v>9940.50144165034</v>
      </c>
    </row>
    <row r="210" spans="3:5" ht="15" customHeight="1" x14ac:dyDescent="0.35">
      <c r="C210" s="177">
        <v>44112</v>
      </c>
      <c r="D210" s="178">
        <v>44112</v>
      </c>
      <c r="E210" s="179">
        <v>9641.2490380751806</v>
      </c>
    </row>
    <row r="211" spans="3:5" ht="15" customHeight="1" x14ac:dyDescent="0.35">
      <c r="C211" s="177">
        <v>44113</v>
      </c>
      <c r="D211" s="178">
        <v>44113</v>
      </c>
      <c r="E211" s="179">
        <v>9740.62783203238</v>
      </c>
    </row>
    <row r="212" spans="3:5" ht="15" customHeight="1" x14ac:dyDescent="0.35">
      <c r="C212" s="177">
        <v>44114</v>
      </c>
      <c r="D212" s="178">
        <v>44114</v>
      </c>
      <c r="E212" s="179">
        <v>10174.531014595899</v>
      </c>
    </row>
    <row r="213" spans="3:5" ht="15" customHeight="1" x14ac:dyDescent="0.35">
      <c r="C213" s="177">
        <v>44115</v>
      </c>
      <c r="D213" s="178">
        <v>44115</v>
      </c>
      <c r="E213" s="179">
        <v>10487.6208714187</v>
      </c>
    </row>
    <row r="214" spans="3:5" ht="15" customHeight="1" x14ac:dyDescent="0.35">
      <c r="C214" s="177">
        <v>44116</v>
      </c>
      <c r="D214" s="178">
        <v>44116</v>
      </c>
      <c r="E214" s="179">
        <v>10479.504712522499</v>
      </c>
    </row>
    <row r="215" spans="3:5" ht="15" customHeight="1" x14ac:dyDescent="0.35">
      <c r="C215" s="177">
        <v>44117</v>
      </c>
      <c r="D215" s="178">
        <v>44117</v>
      </c>
      <c r="E215" s="179">
        <v>10507.4256879288</v>
      </c>
    </row>
    <row r="216" spans="3:5" ht="15" customHeight="1" x14ac:dyDescent="0.35">
      <c r="C216" s="177">
        <v>44118</v>
      </c>
      <c r="D216" s="178">
        <v>44118</v>
      </c>
      <c r="E216" s="179">
        <v>10562.556747253799</v>
      </c>
    </row>
    <row r="217" spans="3:5" ht="15" customHeight="1" x14ac:dyDescent="0.35">
      <c r="C217" s="177">
        <v>44119</v>
      </c>
      <c r="D217" s="178">
        <v>44119</v>
      </c>
      <c r="E217" s="179">
        <v>10516.285314268102</v>
      </c>
    </row>
    <row r="218" spans="3:5" ht="15" customHeight="1" x14ac:dyDescent="0.35">
      <c r="C218" s="177">
        <v>44120</v>
      </c>
      <c r="D218" s="178">
        <v>44120</v>
      </c>
      <c r="E218" s="179">
        <v>10401.365406774699</v>
      </c>
    </row>
    <row r="219" spans="3:5" ht="15" customHeight="1" x14ac:dyDescent="0.35">
      <c r="C219" s="177">
        <v>44121</v>
      </c>
      <c r="D219" s="178">
        <v>44121</v>
      </c>
      <c r="E219" s="179">
        <v>10187.0957462066</v>
      </c>
    </row>
    <row r="220" spans="3:5" ht="15" customHeight="1" x14ac:dyDescent="0.35">
      <c r="C220" s="177">
        <v>44122</v>
      </c>
      <c r="D220" s="178">
        <v>44122</v>
      </c>
      <c r="E220" s="179">
        <v>10155.505171331801</v>
      </c>
    </row>
    <row r="221" spans="3:5" ht="15" customHeight="1" x14ac:dyDescent="0.35">
      <c r="C221" s="177">
        <v>44123</v>
      </c>
      <c r="D221" s="178">
        <v>44123</v>
      </c>
      <c r="E221" s="179">
        <v>10220.2926312854</v>
      </c>
    </row>
    <row r="222" spans="3:5" ht="15" customHeight="1" x14ac:dyDescent="0.35">
      <c r="C222" s="177">
        <v>44124</v>
      </c>
      <c r="D222" s="178">
        <v>44124</v>
      </c>
      <c r="E222" s="179">
        <v>10265.784247776199</v>
      </c>
    </row>
    <row r="223" spans="3:5" ht="15" customHeight="1" x14ac:dyDescent="0.35">
      <c r="C223" s="177">
        <v>44125</v>
      </c>
      <c r="D223" s="178">
        <v>44125</v>
      </c>
      <c r="E223" s="179">
        <v>10043.6531153384</v>
      </c>
    </row>
    <row r="224" spans="3:5" ht="15" customHeight="1" x14ac:dyDescent="0.35">
      <c r="C224" s="177">
        <v>44126</v>
      </c>
      <c r="D224" s="178">
        <v>44126</v>
      </c>
      <c r="E224" s="179">
        <v>10103.8749763338</v>
      </c>
    </row>
    <row r="225" spans="3:5" ht="15" customHeight="1" x14ac:dyDescent="0.35">
      <c r="C225" s="177">
        <v>44127</v>
      </c>
      <c r="D225" s="178">
        <v>44127</v>
      </c>
      <c r="E225" s="179">
        <v>10209.792388182199</v>
      </c>
    </row>
    <row r="226" spans="3:5" ht="15" customHeight="1" x14ac:dyDescent="0.35">
      <c r="C226" s="177">
        <v>44128</v>
      </c>
      <c r="D226" s="178">
        <v>44128</v>
      </c>
      <c r="E226" s="179">
        <v>10375.8856536524</v>
      </c>
    </row>
    <row r="227" spans="3:5" ht="15" customHeight="1" x14ac:dyDescent="0.35">
      <c r="C227" s="177">
        <v>44129</v>
      </c>
      <c r="D227" s="178">
        <v>44129</v>
      </c>
      <c r="E227" s="179">
        <v>10478.5783930978</v>
      </c>
    </row>
    <row r="228" spans="3:5" ht="15" customHeight="1" x14ac:dyDescent="0.35">
      <c r="C228" s="177">
        <v>44130</v>
      </c>
      <c r="D228" s="178">
        <v>44130</v>
      </c>
      <c r="E228" s="179">
        <v>11519.212337772698</v>
      </c>
    </row>
    <row r="229" spans="3:5" ht="15" customHeight="1" x14ac:dyDescent="0.35">
      <c r="C229" s="177">
        <v>44131</v>
      </c>
      <c r="D229" s="178">
        <v>44131</v>
      </c>
      <c r="E229" s="179">
        <v>10759.492123103801</v>
      </c>
    </row>
    <row r="230" spans="3:5" ht="15" customHeight="1" x14ac:dyDescent="0.35">
      <c r="C230" s="177">
        <v>44132</v>
      </c>
      <c r="D230" s="178">
        <v>44132</v>
      </c>
      <c r="E230" s="179">
        <v>10771.0645936974</v>
      </c>
    </row>
    <row r="231" spans="3:5" ht="15" customHeight="1" x14ac:dyDescent="0.35">
      <c r="C231" s="177">
        <v>44133</v>
      </c>
      <c r="D231" s="178">
        <v>44133</v>
      </c>
      <c r="E231" s="179">
        <v>10738.4177486217</v>
      </c>
    </row>
    <row r="232" spans="3:5" ht="15" customHeight="1" x14ac:dyDescent="0.35">
      <c r="C232" s="177">
        <v>44134</v>
      </c>
      <c r="D232" s="178">
        <v>44134</v>
      </c>
      <c r="E232" s="179">
        <v>10753.7559973962</v>
      </c>
    </row>
    <row r="233" spans="3:5" ht="15" customHeight="1" x14ac:dyDescent="0.35">
      <c r="C233" s="177">
        <v>44135</v>
      </c>
      <c r="D233" s="178">
        <v>44135</v>
      </c>
      <c r="E233" s="179">
        <v>11252.5351494844</v>
      </c>
    </row>
    <row r="234" spans="3:5" ht="15" customHeight="1" x14ac:dyDescent="0.35">
      <c r="C234" s="177">
        <v>44136</v>
      </c>
      <c r="D234" s="178">
        <v>44136</v>
      </c>
      <c r="E234" s="179">
        <v>11493.282445249901</v>
      </c>
    </row>
    <row r="235" spans="3:5" ht="15" customHeight="1" x14ac:dyDescent="0.35">
      <c r="C235" s="177">
        <v>44137</v>
      </c>
      <c r="D235" s="178">
        <v>44137</v>
      </c>
      <c r="E235" s="179">
        <v>11490.9531446028</v>
      </c>
    </row>
    <row r="236" spans="3:5" ht="15" customHeight="1" x14ac:dyDescent="0.35">
      <c r="C236" s="177">
        <v>44138</v>
      </c>
      <c r="D236" s="178">
        <v>44138</v>
      </c>
      <c r="E236" s="179">
        <v>11432.658303051001</v>
      </c>
    </row>
    <row r="237" spans="3:5" ht="15" customHeight="1" x14ac:dyDescent="0.35">
      <c r="C237" s="177">
        <v>44139</v>
      </c>
      <c r="D237" s="178">
        <v>44139</v>
      </c>
      <c r="E237" s="179">
        <v>11366.5892524051</v>
      </c>
    </row>
    <row r="238" spans="3:5" ht="15" customHeight="1" x14ac:dyDescent="0.35">
      <c r="C238" s="177">
        <v>44140</v>
      </c>
      <c r="D238" s="178">
        <v>44140</v>
      </c>
      <c r="E238" s="179">
        <v>11458.970491342101</v>
      </c>
    </row>
    <row r="239" spans="3:5" ht="15" customHeight="1" x14ac:dyDescent="0.35">
      <c r="C239" s="177">
        <v>44141</v>
      </c>
      <c r="D239" s="178">
        <v>44141</v>
      </c>
      <c r="E239" s="179">
        <v>11707.9611764851</v>
      </c>
    </row>
    <row r="240" spans="3:5" ht="15" customHeight="1" x14ac:dyDescent="0.35">
      <c r="C240" s="177">
        <v>44142</v>
      </c>
      <c r="D240" s="178">
        <v>44142</v>
      </c>
      <c r="E240" s="179">
        <v>12346.2074303594</v>
      </c>
    </row>
    <row r="241" spans="3:5" ht="15" customHeight="1" x14ac:dyDescent="0.35">
      <c r="C241" s="177">
        <v>44143</v>
      </c>
      <c r="D241" s="178">
        <v>44143</v>
      </c>
      <c r="E241" s="179">
        <v>12401.5756611049</v>
      </c>
    </row>
    <row r="242" spans="3:5" ht="15" customHeight="1" x14ac:dyDescent="0.35">
      <c r="C242" s="177">
        <v>44144</v>
      </c>
      <c r="D242" s="178">
        <v>44144</v>
      </c>
      <c r="E242" s="179">
        <v>12573.4174567917</v>
      </c>
    </row>
    <row r="243" spans="3:5" ht="15" customHeight="1" x14ac:dyDescent="0.35">
      <c r="C243" s="177">
        <v>44145</v>
      </c>
      <c r="D243" s="178">
        <v>44145</v>
      </c>
      <c r="E243" s="179">
        <v>13067.3981992031</v>
      </c>
    </row>
    <row r="244" spans="3:5" ht="15" customHeight="1" x14ac:dyDescent="0.35">
      <c r="C244" s="177">
        <v>44146</v>
      </c>
      <c r="D244" s="178">
        <v>44146</v>
      </c>
      <c r="E244" s="179">
        <v>13235.741629591299</v>
      </c>
    </row>
    <row r="245" spans="3:5" ht="15" customHeight="1" x14ac:dyDescent="0.35">
      <c r="C245" s="177">
        <v>44147</v>
      </c>
      <c r="D245" s="178">
        <v>44147</v>
      </c>
      <c r="E245" s="179">
        <v>13745.047191115998</v>
      </c>
    </row>
    <row r="246" spans="3:5" ht="15" customHeight="1" x14ac:dyDescent="0.35">
      <c r="C246" s="177">
        <v>44148</v>
      </c>
      <c r="D246" s="178">
        <v>44148</v>
      </c>
      <c r="E246" s="179">
        <v>13533.3351519363</v>
      </c>
    </row>
    <row r="247" spans="3:5" ht="15" customHeight="1" x14ac:dyDescent="0.35">
      <c r="C247" s="177">
        <v>44149</v>
      </c>
      <c r="D247" s="178">
        <v>44149</v>
      </c>
      <c r="E247" s="179">
        <v>13874.394814794599</v>
      </c>
    </row>
    <row r="248" spans="3:5" ht="15" customHeight="1" x14ac:dyDescent="0.35">
      <c r="C248" s="177">
        <v>44150</v>
      </c>
      <c r="D248" s="178">
        <v>44150</v>
      </c>
      <c r="E248" s="179">
        <v>13698.351540429399</v>
      </c>
    </row>
    <row r="249" spans="3:5" ht="15" customHeight="1" x14ac:dyDescent="0.35">
      <c r="C249" s="177">
        <v>44151</v>
      </c>
      <c r="D249" s="178">
        <v>44151</v>
      </c>
      <c r="E249" s="179">
        <v>13678.7612355397</v>
      </c>
    </row>
    <row r="250" spans="3:5" ht="15" customHeight="1" x14ac:dyDescent="0.35">
      <c r="C250" s="177">
        <v>44152</v>
      </c>
      <c r="D250" s="178">
        <v>44152</v>
      </c>
      <c r="E250" s="179">
        <v>13763.0528448074</v>
      </c>
    </row>
    <row r="251" spans="3:5" ht="15" customHeight="1" x14ac:dyDescent="0.35">
      <c r="C251" s="177">
        <v>44153</v>
      </c>
      <c r="D251" s="178">
        <v>44153</v>
      </c>
      <c r="E251" s="179">
        <v>13464.754938026699</v>
      </c>
    </row>
    <row r="252" spans="3:5" ht="15" customHeight="1" x14ac:dyDescent="0.35">
      <c r="C252" s="177">
        <v>44154</v>
      </c>
      <c r="D252" s="178">
        <v>44154</v>
      </c>
      <c r="E252" s="179">
        <v>13553.623389372298</v>
      </c>
    </row>
    <row r="253" spans="3:5" ht="15" customHeight="1" x14ac:dyDescent="0.35">
      <c r="C253" s="177">
        <v>44155</v>
      </c>
      <c r="D253" s="178">
        <v>44155</v>
      </c>
      <c r="E253" s="179">
        <v>13527.0721217226</v>
      </c>
    </row>
    <row r="254" spans="3:5" ht="15" customHeight="1" x14ac:dyDescent="0.35">
      <c r="C254" s="177">
        <v>44156</v>
      </c>
      <c r="D254" s="178">
        <v>44156</v>
      </c>
      <c r="E254" s="179">
        <v>14239.1671819078</v>
      </c>
    </row>
    <row r="255" spans="3:5" ht="15" customHeight="1" x14ac:dyDescent="0.35">
      <c r="C255" s="177">
        <v>44157</v>
      </c>
      <c r="D255" s="178">
        <v>44157</v>
      </c>
      <c r="E255" s="179">
        <v>14177.9210210079</v>
      </c>
    </row>
    <row r="256" spans="3:5" ht="15" customHeight="1" x14ac:dyDescent="0.35">
      <c r="C256" s="177">
        <v>44158</v>
      </c>
      <c r="D256" s="178">
        <v>44158</v>
      </c>
      <c r="E256" s="179">
        <v>14228.893127714899</v>
      </c>
    </row>
    <row r="257" spans="3:5" ht="15" customHeight="1" x14ac:dyDescent="0.35">
      <c r="C257" s="177">
        <v>44159</v>
      </c>
      <c r="D257" s="178">
        <v>44159</v>
      </c>
      <c r="E257" s="179">
        <v>14341.412331925399</v>
      </c>
    </row>
    <row r="258" spans="3:5" ht="15" customHeight="1" x14ac:dyDescent="0.35">
      <c r="C258" s="177">
        <v>44160</v>
      </c>
      <c r="D258" s="178">
        <v>44160</v>
      </c>
      <c r="E258" s="179">
        <v>14426.165044399599</v>
      </c>
    </row>
    <row r="259" spans="3:5" ht="15" customHeight="1" x14ac:dyDescent="0.35">
      <c r="C259" s="177">
        <v>44161</v>
      </c>
      <c r="D259" s="178">
        <v>44161</v>
      </c>
      <c r="E259" s="179">
        <v>14321.8893030329</v>
      </c>
    </row>
    <row r="260" spans="3:5" ht="15" customHeight="1" x14ac:dyDescent="0.35">
      <c r="C260" s="177">
        <v>44162</v>
      </c>
      <c r="D260" s="178">
        <v>44162</v>
      </c>
      <c r="E260" s="179">
        <v>13077.3681854559</v>
      </c>
    </row>
    <row r="261" spans="3:5" ht="15" customHeight="1" x14ac:dyDescent="0.35">
      <c r="C261" s="177">
        <v>44163</v>
      </c>
      <c r="D261" s="178">
        <v>44163</v>
      </c>
      <c r="E261" s="179">
        <v>12939.491896518699</v>
      </c>
    </row>
    <row r="262" spans="3:5" ht="15" customHeight="1" x14ac:dyDescent="0.35">
      <c r="C262" s="177">
        <v>44164</v>
      </c>
      <c r="D262" s="178">
        <v>44164</v>
      </c>
      <c r="E262" s="179">
        <v>13333.2856908759</v>
      </c>
    </row>
    <row r="263" spans="3:5" ht="15" customHeight="1" x14ac:dyDescent="0.35">
      <c r="C263" s="177">
        <v>44165</v>
      </c>
      <c r="D263" s="178">
        <v>44165</v>
      </c>
      <c r="E263" s="179">
        <v>13892.632708654601</v>
      </c>
    </row>
    <row r="264" spans="3:5" ht="15" customHeight="1" x14ac:dyDescent="0.35">
      <c r="C264" s="177">
        <v>44166</v>
      </c>
      <c r="D264" s="178">
        <v>44166</v>
      </c>
      <c r="E264" s="179">
        <v>14609.5187546253</v>
      </c>
    </row>
    <row r="265" spans="3:5" ht="15" customHeight="1" x14ac:dyDescent="0.35">
      <c r="C265" s="177">
        <v>44167</v>
      </c>
      <c r="D265" s="178">
        <v>44167</v>
      </c>
      <c r="E265" s="179">
        <v>14690.765784179301</v>
      </c>
    </row>
    <row r="266" spans="3:5" ht="15" customHeight="1" x14ac:dyDescent="0.35">
      <c r="C266" s="177">
        <v>44168</v>
      </c>
      <c r="D266" s="178">
        <v>44168</v>
      </c>
      <c r="E266" s="179">
        <v>14747.975098246299</v>
      </c>
    </row>
    <row r="267" spans="3:5" ht="15" customHeight="1" x14ac:dyDescent="0.35">
      <c r="C267" s="177">
        <v>44169</v>
      </c>
      <c r="D267" s="178">
        <v>44169</v>
      </c>
      <c r="E267" s="179">
        <v>15094.871738781601</v>
      </c>
    </row>
    <row r="268" spans="3:5" ht="15" customHeight="1" x14ac:dyDescent="0.35">
      <c r="C268" s="177">
        <v>44170</v>
      </c>
      <c r="D268" s="178">
        <v>44170</v>
      </c>
      <c r="E268" s="179">
        <v>14640.5376309205</v>
      </c>
    </row>
    <row r="269" spans="3:5" ht="15" customHeight="1" x14ac:dyDescent="0.35">
      <c r="C269" s="177">
        <v>44171</v>
      </c>
      <c r="D269" s="178">
        <v>44171</v>
      </c>
      <c r="E269" s="179">
        <v>14865.236503522101</v>
      </c>
    </row>
    <row r="270" spans="3:5" ht="15" customHeight="1" x14ac:dyDescent="0.35">
      <c r="C270" s="177">
        <v>44172</v>
      </c>
      <c r="D270" s="178">
        <v>44172</v>
      </c>
      <c r="E270" s="179">
        <v>14965.7565619623</v>
      </c>
    </row>
    <row r="271" spans="3:5" ht="15" customHeight="1" x14ac:dyDescent="0.35">
      <c r="C271" s="177">
        <v>44173</v>
      </c>
      <c r="D271" s="178">
        <v>44173</v>
      </c>
      <c r="E271" s="179">
        <v>15024.125940861799</v>
      </c>
    </row>
    <row r="272" spans="3:5" ht="15" customHeight="1" x14ac:dyDescent="0.35">
      <c r="C272" s="177">
        <v>44174</v>
      </c>
      <c r="D272" s="178">
        <v>44174</v>
      </c>
      <c r="E272" s="179">
        <v>14668.644271052799</v>
      </c>
    </row>
    <row r="273" spans="3:5" ht="15" customHeight="1" x14ac:dyDescent="0.35">
      <c r="C273" s="177">
        <v>44175</v>
      </c>
      <c r="D273" s="178">
        <v>44175</v>
      </c>
      <c r="E273" s="179">
        <v>14571.5955977675</v>
      </c>
    </row>
    <row r="274" spans="3:5" ht="15" customHeight="1" x14ac:dyDescent="0.35">
      <c r="C274" s="177">
        <v>44176</v>
      </c>
      <c r="D274" s="178">
        <v>44176</v>
      </c>
      <c r="E274" s="179">
        <v>14430.5172085347</v>
      </c>
    </row>
    <row r="275" spans="3:5" ht="15" customHeight="1" x14ac:dyDescent="0.35">
      <c r="C275" s="177">
        <v>44177</v>
      </c>
      <c r="D275" s="178">
        <v>44177</v>
      </c>
      <c r="E275" s="179">
        <v>14095.419864334801</v>
      </c>
    </row>
    <row r="276" spans="3:5" ht="15" customHeight="1" x14ac:dyDescent="0.35">
      <c r="C276" s="177">
        <v>44178</v>
      </c>
      <c r="D276" s="178">
        <v>44178</v>
      </c>
      <c r="E276" s="179">
        <v>14708.3232690404</v>
      </c>
    </row>
    <row r="277" spans="3:5" ht="15" customHeight="1" x14ac:dyDescent="0.35">
      <c r="C277" s="177">
        <v>44179</v>
      </c>
      <c r="D277" s="178">
        <v>44179</v>
      </c>
      <c r="E277" s="179">
        <v>15192.009110598499</v>
      </c>
    </row>
    <row r="278" spans="3:5" ht="15" customHeight="1" x14ac:dyDescent="0.35">
      <c r="C278" s="177">
        <v>44180</v>
      </c>
      <c r="D278" s="178">
        <v>44180</v>
      </c>
      <c r="E278" s="179">
        <v>15209.396863423999</v>
      </c>
    </row>
    <row r="279" spans="3:5" ht="15" customHeight="1" x14ac:dyDescent="0.35">
      <c r="C279" s="177">
        <v>44181</v>
      </c>
      <c r="D279" s="178">
        <v>44181</v>
      </c>
      <c r="E279" s="179">
        <v>15552.2278810184</v>
      </c>
    </row>
    <row r="280" spans="3:5" ht="15" customHeight="1" x14ac:dyDescent="0.35">
      <c r="C280" s="177">
        <v>44182</v>
      </c>
      <c r="D280" s="178">
        <v>44182</v>
      </c>
      <c r="E280" s="179">
        <v>15633.884359007699</v>
      </c>
    </row>
    <row r="281" spans="3:5" ht="15" customHeight="1" x14ac:dyDescent="0.35">
      <c r="C281" s="177">
        <v>44183</v>
      </c>
      <c r="D281" s="178">
        <v>44183</v>
      </c>
      <c r="E281" s="179">
        <v>16248.408386730302</v>
      </c>
    </row>
    <row r="282" spans="3:5" ht="15" customHeight="1" x14ac:dyDescent="0.35">
      <c r="C282" s="177">
        <v>44184</v>
      </c>
      <c r="D282" s="178">
        <v>44184</v>
      </c>
      <c r="E282" s="179">
        <v>16199.6681627096</v>
      </c>
    </row>
    <row r="283" spans="3:5" ht="15" customHeight="1" x14ac:dyDescent="0.35">
      <c r="C283" s="177">
        <v>44185</v>
      </c>
      <c r="D283" s="178">
        <v>44185</v>
      </c>
      <c r="E283" s="179">
        <v>16811.674234125097</v>
      </c>
    </row>
    <row r="284" spans="3:5" ht="15" customHeight="1" x14ac:dyDescent="0.35">
      <c r="C284" s="177">
        <v>44186</v>
      </c>
      <c r="D284" s="178">
        <v>44186</v>
      </c>
      <c r="E284" s="179">
        <v>16611.0178638543</v>
      </c>
    </row>
    <row r="285" spans="3:5" ht="15" customHeight="1" x14ac:dyDescent="0.35">
      <c r="C285" s="177">
        <v>44187</v>
      </c>
      <c r="D285" s="178">
        <v>44187</v>
      </c>
      <c r="E285" s="179">
        <v>16023.343465095501</v>
      </c>
    </row>
    <row r="286" spans="3:5" ht="15" customHeight="1" x14ac:dyDescent="0.35">
      <c r="C286" s="177">
        <v>44188</v>
      </c>
      <c r="D286" s="178">
        <v>44188</v>
      </c>
      <c r="E286" s="179">
        <v>16411.282972565899</v>
      </c>
    </row>
    <row r="287" spans="3:5" ht="15" customHeight="1" x14ac:dyDescent="0.35">
      <c r="C287" s="177">
        <v>44189</v>
      </c>
      <c r="D287" s="178">
        <v>44189</v>
      </c>
      <c r="E287" s="179">
        <v>16795.075576654599</v>
      </c>
    </row>
    <row r="288" spans="3:5" ht="15" customHeight="1" x14ac:dyDescent="0.35">
      <c r="C288" s="177">
        <v>44190</v>
      </c>
      <c r="D288" s="178">
        <v>44190</v>
      </c>
      <c r="E288" s="179">
        <v>16463.4040582815</v>
      </c>
    </row>
    <row r="289" spans="3:5" ht="15" customHeight="1" x14ac:dyDescent="0.35">
      <c r="C289" s="177">
        <v>44191</v>
      </c>
      <c r="D289" s="178">
        <v>44191</v>
      </c>
      <c r="E289" s="179">
        <v>17197.510974354198</v>
      </c>
    </row>
    <row r="290" spans="3:5" ht="15" customHeight="1" x14ac:dyDescent="0.35">
      <c r="C290" s="177">
        <v>44192</v>
      </c>
      <c r="D290" s="178">
        <v>44192</v>
      </c>
      <c r="E290" s="179">
        <v>17448.060710105099</v>
      </c>
    </row>
    <row r="291" spans="3:5" ht="15" customHeight="1" x14ac:dyDescent="0.35">
      <c r="C291" s="177">
        <v>44193</v>
      </c>
      <c r="D291" s="178">
        <v>44193</v>
      </c>
      <c r="E291" s="179">
        <v>17581.501803603198</v>
      </c>
    </row>
    <row r="292" spans="3:5" ht="15" customHeight="1" x14ac:dyDescent="0.35">
      <c r="C292" s="177">
        <v>44194</v>
      </c>
      <c r="D292" s="178">
        <v>44194</v>
      </c>
      <c r="E292" s="179">
        <v>17450.576504933997</v>
      </c>
    </row>
    <row r="293" spans="3:5" ht="15" customHeight="1" x14ac:dyDescent="0.35">
      <c r="C293" s="177">
        <v>44195</v>
      </c>
      <c r="D293" s="178">
        <v>44195</v>
      </c>
      <c r="E293" s="179">
        <v>18615.686999646499</v>
      </c>
    </row>
    <row r="294" spans="3:5" ht="15" customHeight="1" x14ac:dyDescent="0.35">
      <c r="C294" s="177">
        <v>44196</v>
      </c>
      <c r="D294" s="178">
        <v>44196</v>
      </c>
      <c r="E294" s="179">
        <v>17701.877317516999</v>
      </c>
    </row>
    <row r="295" spans="3:5" ht="15" customHeight="1" x14ac:dyDescent="0.35">
      <c r="C295" s="177">
        <v>44197</v>
      </c>
      <c r="D295" s="178">
        <v>44197</v>
      </c>
      <c r="E295" s="179">
        <v>18064.079347486899</v>
      </c>
    </row>
    <row r="296" spans="3:5" ht="15" customHeight="1" x14ac:dyDescent="0.35">
      <c r="C296" s="177">
        <v>44198</v>
      </c>
      <c r="D296" s="178">
        <v>44198</v>
      </c>
      <c r="E296" s="179">
        <v>18107.863067602797</v>
      </c>
    </row>
    <row r="297" spans="3:5" ht="15" customHeight="1" x14ac:dyDescent="0.35">
      <c r="C297" s="177">
        <v>44199</v>
      </c>
      <c r="D297" s="178">
        <v>44199</v>
      </c>
      <c r="E297" s="179">
        <v>18471.875001053799</v>
      </c>
    </row>
    <row r="298" spans="3:5" ht="15" customHeight="1" x14ac:dyDescent="0.35">
      <c r="C298" s="177">
        <v>44200</v>
      </c>
      <c r="D298" s="178">
        <v>44200</v>
      </c>
      <c r="E298" s="179">
        <v>20290.843024176</v>
      </c>
    </row>
    <row r="299" spans="3:5" ht="15" customHeight="1" x14ac:dyDescent="0.35">
      <c r="C299" s="177">
        <v>44201</v>
      </c>
      <c r="D299" s="178">
        <v>44201</v>
      </c>
      <c r="E299" s="179">
        <v>21185.222153129002</v>
      </c>
    </row>
    <row r="300" spans="3:5" ht="15" customHeight="1" x14ac:dyDescent="0.35">
      <c r="C300" s="177">
        <v>44202</v>
      </c>
      <c r="D300" s="178">
        <v>44202</v>
      </c>
      <c r="E300" s="179">
        <v>23180.2263922536</v>
      </c>
    </row>
    <row r="301" spans="3:5" ht="15" customHeight="1" x14ac:dyDescent="0.35">
      <c r="C301" s="177">
        <v>44203</v>
      </c>
      <c r="D301" s="178">
        <v>44203</v>
      </c>
      <c r="E301" s="179">
        <v>24710.911941906699</v>
      </c>
    </row>
    <row r="302" spans="3:5" ht="15" customHeight="1" x14ac:dyDescent="0.35">
      <c r="C302" s="177">
        <v>44204</v>
      </c>
      <c r="D302" s="178">
        <v>44204</v>
      </c>
      <c r="E302" s="179">
        <v>25469.868452128103</v>
      </c>
    </row>
    <row r="303" spans="3:5" ht="15" customHeight="1" x14ac:dyDescent="0.35">
      <c r="C303" s="177">
        <v>44205</v>
      </c>
      <c r="D303" s="178">
        <v>44205</v>
      </c>
      <c r="E303" s="179">
        <v>26145.559716026699</v>
      </c>
    </row>
    <row r="304" spans="3:5" ht="15" customHeight="1" x14ac:dyDescent="0.35">
      <c r="C304" s="177">
        <v>44206</v>
      </c>
      <c r="D304" s="178">
        <v>44206</v>
      </c>
      <c r="E304" s="179">
        <v>26084.480028899201</v>
      </c>
    </row>
    <row r="305" spans="3:5" ht="15" customHeight="1" x14ac:dyDescent="0.35">
      <c r="C305" s="177">
        <v>44207</v>
      </c>
      <c r="D305" s="178">
        <v>44207</v>
      </c>
      <c r="E305" s="179">
        <v>26464.036981649399</v>
      </c>
    </row>
    <row r="306" spans="3:5" ht="15" customHeight="1" x14ac:dyDescent="0.35">
      <c r="C306" s="177">
        <v>44208</v>
      </c>
      <c r="D306" s="178">
        <v>44208</v>
      </c>
      <c r="E306" s="179">
        <v>23371.957746578399</v>
      </c>
    </row>
    <row r="307" spans="3:5" ht="15" customHeight="1" x14ac:dyDescent="0.35">
      <c r="C307" s="177">
        <v>44209</v>
      </c>
      <c r="D307" s="178">
        <v>44209</v>
      </c>
      <c r="E307" s="179">
        <v>23965.098972802298</v>
      </c>
    </row>
    <row r="308" spans="3:5" ht="15" customHeight="1" x14ac:dyDescent="0.35">
      <c r="C308" s="177">
        <v>44210</v>
      </c>
      <c r="D308" s="178">
        <v>44210</v>
      </c>
      <c r="E308" s="179">
        <v>24880.008902344398</v>
      </c>
    </row>
    <row r="309" spans="3:5" ht="15" customHeight="1" x14ac:dyDescent="0.35">
      <c r="C309" s="177">
        <v>44211</v>
      </c>
      <c r="D309" s="178">
        <v>44211</v>
      </c>
      <c r="E309" s="179">
        <v>26103.062867955501</v>
      </c>
    </row>
    <row r="310" spans="3:5" ht="15" customHeight="1" x14ac:dyDescent="0.35">
      <c r="C310" s="177">
        <v>44212</v>
      </c>
      <c r="D310" s="178">
        <v>44212</v>
      </c>
      <c r="E310" s="179">
        <v>25793.361931325599</v>
      </c>
    </row>
    <row r="311" spans="3:5" ht="15" customHeight="1" x14ac:dyDescent="0.35">
      <c r="C311" s="177">
        <v>44213</v>
      </c>
      <c r="D311" s="178">
        <v>44213</v>
      </c>
      <c r="E311" s="179">
        <v>26785.654252194199</v>
      </c>
    </row>
    <row r="312" spans="3:5" ht="15" customHeight="1" x14ac:dyDescent="0.35">
      <c r="C312" s="177">
        <v>44214</v>
      </c>
      <c r="D312" s="178">
        <v>44214</v>
      </c>
      <c r="E312" s="179">
        <v>26938.881258100799</v>
      </c>
    </row>
    <row r="313" spans="3:5" ht="15" customHeight="1" x14ac:dyDescent="0.35">
      <c r="C313" s="177">
        <v>44215</v>
      </c>
      <c r="D313" s="178">
        <v>44215</v>
      </c>
      <c r="E313" s="179">
        <v>26889.009453600102</v>
      </c>
    </row>
    <row r="314" spans="3:5" ht="15" customHeight="1" x14ac:dyDescent="0.35">
      <c r="C314" s="177">
        <v>44216</v>
      </c>
      <c r="D314" s="178">
        <v>44216</v>
      </c>
      <c r="E314" s="179">
        <v>28762.317710539301</v>
      </c>
    </row>
    <row r="315" spans="3:5" ht="15" customHeight="1" x14ac:dyDescent="0.35">
      <c r="C315" s="177">
        <v>44217</v>
      </c>
      <c r="D315" s="178">
        <v>44217</v>
      </c>
      <c r="E315" s="179">
        <v>27513.316194963299</v>
      </c>
    </row>
    <row r="316" spans="3:5" ht="15" customHeight="1" x14ac:dyDescent="0.35">
      <c r="C316" s="177">
        <v>44218</v>
      </c>
      <c r="D316" s="178">
        <v>44218</v>
      </c>
      <c r="E316" s="179">
        <v>25769.291846369801</v>
      </c>
    </row>
    <row r="317" spans="3:5" ht="15" customHeight="1" x14ac:dyDescent="0.35">
      <c r="C317" s="177">
        <v>44219</v>
      </c>
      <c r="D317" s="178">
        <v>44219</v>
      </c>
      <c r="E317" s="179">
        <v>26737.440291625899</v>
      </c>
    </row>
    <row r="318" spans="3:5" ht="15" customHeight="1" x14ac:dyDescent="0.35">
      <c r="C318" s="177">
        <v>44220</v>
      </c>
      <c r="D318" s="178">
        <v>44220</v>
      </c>
      <c r="E318" s="179">
        <v>27707.066683347301</v>
      </c>
    </row>
    <row r="319" spans="3:5" ht="15" customHeight="1" x14ac:dyDescent="0.35">
      <c r="C319" s="177">
        <v>44221</v>
      </c>
      <c r="D319" s="178">
        <v>44221</v>
      </c>
      <c r="E319" s="179">
        <v>29723.360494480999</v>
      </c>
    </row>
    <row r="320" spans="3:5" ht="15" customHeight="1" x14ac:dyDescent="0.35">
      <c r="C320" s="177">
        <v>44222</v>
      </c>
      <c r="D320" s="178">
        <v>44222</v>
      </c>
      <c r="E320" s="179">
        <v>30435.370418421502</v>
      </c>
    </row>
    <row r="321" spans="3:5" ht="15" customHeight="1" x14ac:dyDescent="0.35">
      <c r="C321" s="177">
        <v>44223</v>
      </c>
      <c r="D321" s="178">
        <v>44223</v>
      </c>
      <c r="E321" s="179">
        <v>29983.768819369001</v>
      </c>
    </row>
    <row r="322" spans="3:5" ht="15" customHeight="1" x14ac:dyDescent="0.35">
      <c r="C322" s="177">
        <v>44224</v>
      </c>
      <c r="D322" s="178">
        <v>44224</v>
      </c>
      <c r="E322" s="179">
        <v>29219.9498396085</v>
      </c>
    </row>
    <row r="323" spans="3:5" ht="15" customHeight="1" x14ac:dyDescent="0.35">
      <c r="C323" s="177">
        <v>44225</v>
      </c>
      <c r="D323" s="178">
        <v>44225</v>
      </c>
      <c r="E323" s="179">
        <v>30730.175788583001</v>
      </c>
    </row>
    <row r="324" spans="3:5" ht="15" customHeight="1" x14ac:dyDescent="0.35">
      <c r="C324" s="177">
        <v>44226</v>
      </c>
      <c r="D324" s="178">
        <v>44226</v>
      </c>
      <c r="E324" s="179">
        <v>32243.0987848859</v>
      </c>
    </row>
    <row r="325" spans="3:5" ht="15" customHeight="1" x14ac:dyDescent="0.35">
      <c r="C325" s="177">
        <v>44227</v>
      </c>
      <c r="D325" s="178">
        <v>44227</v>
      </c>
      <c r="E325" s="179">
        <v>32210.817721568699</v>
      </c>
    </row>
    <row r="326" spans="3:5" ht="15" customHeight="1" x14ac:dyDescent="0.35">
      <c r="C326" s="177">
        <v>44228</v>
      </c>
      <c r="D326" s="178">
        <v>44228</v>
      </c>
      <c r="E326" s="179">
        <v>32356.335870105202</v>
      </c>
    </row>
    <row r="327" spans="3:5" ht="15" customHeight="1" x14ac:dyDescent="0.35">
      <c r="C327" s="177">
        <v>44229</v>
      </c>
      <c r="D327" s="178">
        <v>44229</v>
      </c>
      <c r="E327" s="179">
        <v>32789.021944578999</v>
      </c>
    </row>
    <row r="328" spans="3:5" ht="15" customHeight="1" x14ac:dyDescent="0.35">
      <c r="C328" s="177">
        <v>44230</v>
      </c>
      <c r="D328" s="178">
        <v>44230</v>
      </c>
      <c r="E328" s="179">
        <v>34667.295747328601</v>
      </c>
    </row>
    <row r="329" spans="3:5" ht="15" customHeight="1" x14ac:dyDescent="0.35">
      <c r="C329" s="177">
        <v>44231</v>
      </c>
      <c r="D329" s="178">
        <v>44231</v>
      </c>
      <c r="E329" s="179">
        <v>38398.378712532503</v>
      </c>
    </row>
    <row r="330" spans="3:5" ht="15" customHeight="1" x14ac:dyDescent="0.35">
      <c r="C330" s="177">
        <v>44232</v>
      </c>
      <c r="D330" s="178">
        <v>44232</v>
      </c>
      <c r="E330" s="179">
        <v>39859.877233426101</v>
      </c>
    </row>
    <row r="331" spans="3:5" ht="15" customHeight="1" x14ac:dyDescent="0.35">
      <c r="C331" s="177">
        <v>44233</v>
      </c>
      <c r="D331" s="178">
        <v>44233</v>
      </c>
      <c r="E331" s="179">
        <v>42180.087597575795</v>
      </c>
    </row>
    <row r="332" spans="3:5" ht="15" customHeight="1" x14ac:dyDescent="0.35">
      <c r="C332" s="177">
        <v>44234</v>
      </c>
      <c r="D332" s="178">
        <v>44234</v>
      </c>
      <c r="E332" s="179">
        <v>42520.069673543505</v>
      </c>
    </row>
    <row r="333" spans="3:5" ht="15" customHeight="1" x14ac:dyDescent="0.35">
      <c r="C333" s="177">
        <v>44235</v>
      </c>
      <c r="D333" s="178">
        <v>44235</v>
      </c>
      <c r="E333" s="179">
        <v>41478.733195093599</v>
      </c>
    </row>
    <row r="334" spans="3:5" ht="15" customHeight="1" x14ac:dyDescent="0.35">
      <c r="C334" s="177">
        <v>44236</v>
      </c>
      <c r="D334" s="178">
        <v>44236</v>
      </c>
      <c r="E334" s="179">
        <v>44045.519892161697</v>
      </c>
    </row>
    <row r="335" spans="3:5" ht="15" customHeight="1" x14ac:dyDescent="0.35">
      <c r="C335" s="177">
        <v>44237</v>
      </c>
      <c r="D335" s="178">
        <v>44237</v>
      </c>
      <c r="E335" s="179">
        <v>46356.149147559503</v>
      </c>
    </row>
    <row r="336" spans="3:5" ht="15" customHeight="1" x14ac:dyDescent="0.35">
      <c r="C336" s="177">
        <v>44238</v>
      </c>
      <c r="D336" s="178">
        <v>44238</v>
      </c>
      <c r="E336" s="179">
        <v>47777.998403333098</v>
      </c>
    </row>
    <row r="337" spans="3:5" ht="15" customHeight="1" x14ac:dyDescent="0.35">
      <c r="C337" s="177">
        <v>44239</v>
      </c>
      <c r="D337" s="178">
        <v>44239</v>
      </c>
      <c r="E337" s="179">
        <v>48994.321795105796</v>
      </c>
    </row>
    <row r="338" spans="3:5" ht="15" customHeight="1" x14ac:dyDescent="0.35">
      <c r="C338" s="177">
        <v>44240</v>
      </c>
      <c r="D338" s="178">
        <v>44240</v>
      </c>
      <c r="E338" s="179">
        <v>49972.071112572405</v>
      </c>
    </row>
    <row r="339" spans="3:5" ht="15" customHeight="1" x14ac:dyDescent="0.35">
      <c r="C339" s="177">
        <v>44241</v>
      </c>
      <c r="D339" s="178">
        <v>44241</v>
      </c>
      <c r="E339" s="179">
        <v>48239.251204971493</v>
      </c>
    </row>
    <row r="340" spans="3:5" ht="15" customHeight="1" x14ac:dyDescent="0.35">
      <c r="C340" s="177">
        <v>44242</v>
      </c>
      <c r="D340" s="178">
        <v>44242</v>
      </c>
      <c r="E340" s="179">
        <v>49769.0020755929</v>
      </c>
    </row>
    <row r="341" spans="3:5" ht="15" customHeight="1" x14ac:dyDescent="0.35">
      <c r="C341" s="177">
        <v>44243</v>
      </c>
      <c r="D341" s="178">
        <v>44243</v>
      </c>
      <c r="E341" s="179">
        <v>49288.917552672501</v>
      </c>
    </row>
    <row r="342" spans="3:5" ht="15" customHeight="1" x14ac:dyDescent="0.35">
      <c r="C342" s="177">
        <v>44244</v>
      </c>
      <c r="D342" s="178">
        <v>44244</v>
      </c>
      <c r="E342" s="179">
        <v>50391.458059020602</v>
      </c>
    </row>
    <row r="343" spans="3:5" ht="15" customHeight="1" x14ac:dyDescent="0.35">
      <c r="C343" s="177">
        <v>44245</v>
      </c>
      <c r="D343" s="178">
        <v>44245</v>
      </c>
      <c r="E343" s="179">
        <v>51460.183203025103</v>
      </c>
    </row>
    <row r="344" spans="3:5" ht="15" customHeight="1" x14ac:dyDescent="0.35">
      <c r="C344" s="177">
        <v>44246</v>
      </c>
      <c r="D344" s="178">
        <v>44246</v>
      </c>
      <c r="E344" s="179">
        <v>53419.824578171399</v>
      </c>
    </row>
    <row r="345" spans="3:5" ht="15" customHeight="1" x14ac:dyDescent="0.35">
      <c r="C345" s="177">
        <v>44247</v>
      </c>
      <c r="D345" s="178">
        <v>44247</v>
      </c>
      <c r="E345" s="179">
        <v>54967.732466455302</v>
      </c>
    </row>
    <row r="346" spans="3:5" ht="15" customHeight="1" x14ac:dyDescent="0.35">
      <c r="C346" s="177">
        <v>44248</v>
      </c>
      <c r="D346" s="178">
        <v>44248</v>
      </c>
      <c r="E346" s="179">
        <v>58742.005113543404</v>
      </c>
    </row>
    <row r="347" spans="3:5" ht="15" customHeight="1" x14ac:dyDescent="0.35">
      <c r="C347" s="177">
        <v>44249</v>
      </c>
      <c r="D347" s="178">
        <v>44249</v>
      </c>
      <c r="E347" s="179">
        <v>58814.576900466694</v>
      </c>
    </row>
    <row r="348" spans="3:5" ht="15" customHeight="1" x14ac:dyDescent="0.35">
      <c r="C348" s="177">
        <v>44250</v>
      </c>
      <c r="D348" s="178">
        <v>44250</v>
      </c>
      <c r="E348" s="179">
        <v>55338.321389085599</v>
      </c>
    </row>
    <row r="349" spans="3:5" ht="15" customHeight="1" x14ac:dyDescent="0.35">
      <c r="C349" s="177">
        <v>44251</v>
      </c>
      <c r="D349" s="178">
        <v>44251</v>
      </c>
      <c r="E349" s="179">
        <v>48239.327307531305</v>
      </c>
    </row>
    <row r="350" spans="3:5" ht="15" customHeight="1" x14ac:dyDescent="0.35">
      <c r="C350" s="177">
        <v>44252</v>
      </c>
      <c r="D350" s="178">
        <v>44252</v>
      </c>
      <c r="E350" s="179">
        <v>52025.473127475598</v>
      </c>
    </row>
    <row r="351" spans="3:5" ht="15" customHeight="1" x14ac:dyDescent="0.35">
      <c r="C351" s="177">
        <v>44253</v>
      </c>
      <c r="D351" s="178">
        <v>44253</v>
      </c>
      <c r="E351" s="179">
        <v>51234.0911944771</v>
      </c>
    </row>
    <row r="352" spans="3:5" ht="15" customHeight="1" x14ac:dyDescent="0.35">
      <c r="C352" s="177">
        <v>44254</v>
      </c>
      <c r="D352" s="178">
        <v>44254</v>
      </c>
      <c r="E352" s="179">
        <v>48564.3203048793</v>
      </c>
    </row>
    <row r="353" spans="3:5" ht="15" customHeight="1" x14ac:dyDescent="0.35">
      <c r="C353" s="177">
        <v>44255</v>
      </c>
      <c r="D353" s="178">
        <v>44255</v>
      </c>
      <c r="E353" s="179">
        <v>49307.431068958998</v>
      </c>
    </row>
    <row r="354" spans="3:5" ht="15" customHeight="1" x14ac:dyDescent="0.35">
      <c r="C354" s="177">
        <v>44256</v>
      </c>
      <c r="D354" s="178">
        <v>44256</v>
      </c>
      <c r="E354" s="179">
        <v>47695.251676551597</v>
      </c>
    </row>
    <row r="355" spans="3:5" ht="15" customHeight="1" x14ac:dyDescent="0.35">
      <c r="C355" s="177">
        <v>44257</v>
      </c>
      <c r="D355" s="178">
        <v>44257</v>
      </c>
      <c r="E355" s="179">
        <v>51464.0612018264</v>
      </c>
    </row>
    <row r="356" spans="3:5" ht="15" customHeight="1" x14ac:dyDescent="0.35">
      <c r="C356" s="177">
        <v>44258</v>
      </c>
      <c r="D356" s="178">
        <v>44258</v>
      </c>
      <c r="E356" s="179">
        <v>52009.419513613502</v>
      </c>
    </row>
    <row r="357" spans="3:5" ht="15" customHeight="1" x14ac:dyDescent="0.35">
      <c r="C357" s="177">
        <v>44259</v>
      </c>
      <c r="D357" s="178">
        <v>44259</v>
      </c>
      <c r="E357" s="179">
        <v>54638.413669030298</v>
      </c>
    </row>
    <row r="358" spans="3:5" ht="15" customHeight="1" x14ac:dyDescent="0.35">
      <c r="C358" s="177">
        <v>44260</v>
      </c>
      <c r="D358" s="178">
        <v>44260</v>
      </c>
      <c r="E358" s="179">
        <v>53453.993778203105</v>
      </c>
    </row>
    <row r="359" spans="3:5" ht="15" customHeight="1" x14ac:dyDescent="0.35">
      <c r="C359" s="177">
        <v>44261</v>
      </c>
      <c r="D359" s="178">
        <v>44261</v>
      </c>
      <c r="E359" s="179">
        <v>52557.268525897794</v>
      </c>
    </row>
    <row r="360" spans="3:5" ht="15" customHeight="1" x14ac:dyDescent="0.35">
      <c r="C360" s="177">
        <v>44262</v>
      </c>
      <c r="D360" s="178">
        <v>44262</v>
      </c>
      <c r="E360" s="179">
        <v>53740.688331463207</v>
      </c>
    </row>
    <row r="361" spans="3:5" ht="15" customHeight="1" x14ac:dyDescent="0.35">
      <c r="C361" s="177">
        <v>44263</v>
      </c>
      <c r="D361" s="178">
        <v>44263</v>
      </c>
      <c r="E361" s="179">
        <v>51712.3758057628</v>
      </c>
    </row>
    <row r="362" spans="3:5" ht="15" customHeight="1" x14ac:dyDescent="0.35">
      <c r="C362" s="177">
        <v>44264</v>
      </c>
      <c r="D362" s="178">
        <v>44264</v>
      </c>
      <c r="E362" s="179">
        <v>52909.774869525398</v>
      </c>
    </row>
    <row r="363" spans="3:5" ht="15" customHeight="1" x14ac:dyDescent="0.35">
      <c r="C363" s="177">
        <v>44265</v>
      </c>
      <c r="D363" s="178">
        <v>44265</v>
      </c>
      <c r="E363" s="179">
        <v>55769.005851708702</v>
      </c>
    </row>
    <row r="364" spans="3:5" ht="15" customHeight="1" x14ac:dyDescent="0.35">
      <c r="C364" s="177">
        <v>44266</v>
      </c>
      <c r="D364" s="178">
        <v>44266</v>
      </c>
      <c r="E364" s="179">
        <v>56791.847841858398</v>
      </c>
    </row>
    <row r="365" spans="3:5" ht="15" customHeight="1" x14ac:dyDescent="0.35">
      <c r="C365" s="177">
        <v>44267</v>
      </c>
      <c r="D365" s="178">
        <v>44267</v>
      </c>
      <c r="E365" s="179">
        <v>57315.482156133301</v>
      </c>
    </row>
    <row r="366" spans="3:5" ht="15" customHeight="1" x14ac:dyDescent="0.35">
      <c r="C366" s="177">
        <v>44268</v>
      </c>
      <c r="D366" s="178">
        <v>44268</v>
      </c>
      <c r="E366" s="179">
        <v>58494.714299057196</v>
      </c>
    </row>
    <row r="367" spans="3:5" ht="15" customHeight="1" x14ac:dyDescent="0.35">
      <c r="C367" s="177">
        <v>44269</v>
      </c>
      <c r="D367" s="178">
        <v>44269</v>
      </c>
      <c r="E367" s="179">
        <v>62269.014319206901</v>
      </c>
    </row>
    <row r="368" spans="3:5" ht="15" customHeight="1" x14ac:dyDescent="0.35">
      <c r="C368" s="177">
        <v>44270</v>
      </c>
      <c r="D368" s="178">
        <v>44270</v>
      </c>
      <c r="E368" s="179">
        <v>62216.839532803497</v>
      </c>
    </row>
    <row r="369" spans="3:5" ht="15" customHeight="1" x14ac:dyDescent="0.35">
      <c r="C369" s="177">
        <v>44271</v>
      </c>
      <c r="D369" s="178">
        <v>44271</v>
      </c>
      <c r="E369" s="179">
        <v>53052.732815476098</v>
      </c>
    </row>
    <row r="370" spans="3:5" ht="15" customHeight="1" x14ac:dyDescent="0.35">
      <c r="C370" s="177">
        <v>44272</v>
      </c>
      <c r="D370" s="178">
        <v>44272</v>
      </c>
      <c r="E370" s="179">
        <v>60005.0854435812</v>
      </c>
    </row>
    <row r="371" spans="3:5" ht="15" customHeight="1" x14ac:dyDescent="0.35">
      <c r="C371" s="177">
        <v>44273</v>
      </c>
      <c r="D371" s="178">
        <v>44273</v>
      </c>
      <c r="E371" s="179">
        <v>61200.895050024003</v>
      </c>
    </row>
    <row r="372" spans="3:5" ht="15" customHeight="1" x14ac:dyDescent="0.35">
      <c r="C372" s="177">
        <v>44274</v>
      </c>
      <c r="D372" s="178">
        <v>44274</v>
      </c>
      <c r="E372" s="179">
        <v>55834.460136897003</v>
      </c>
    </row>
    <row r="373" spans="3:5" ht="15" customHeight="1" x14ac:dyDescent="0.35">
      <c r="C373" s="177">
        <v>44275</v>
      </c>
      <c r="D373" s="178">
        <v>44275</v>
      </c>
      <c r="E373" s="179">
        <v>63866.338665005096</v>
      </c>
    </row>
    <row r="374" spans="3:5" ht="15" customHeight="1" x14ac:dyDescent="0.35">
      <c r="C374" s="177">
        <v>44276</v>
      </c>
      <c r="D374" s="178">
        <v>44276</v>
      </c>
      <c r="E374" s="179">
        <v>65653.831805869107</v>
      </c>
    </row>
    <row r="375" spans="3:5" ht="15" customHeight="1" x14ac:dyDescent="0.35">
      <c r="C375" s="177">
        <v>44277</v>
      </c>
      <c r="D375" s="178">
        <v>44277</v>
      </c>
      <c r="E375" s="179">
        <v>56683.953082685206</v>
      </c>
    </row>
    <row r="376" spans="3:5" ht="15" customHeight="1" x14ac:dyDescent="0.35">
      <c r="C376" s="177">
        <v>44278</v>
      </c>
      <c r="D376" s="178">
        <v>44278</v>
      </c>
      <c r="E376" s="179">
        <v>63566.119679222706</v>
      </c>
    </row>
    <row r="377" spans="3:5" ht="15" customHeight="1" x14ac:dyDescent="0.35">
      <c r="C377" s="177">
        <v>44279</v>
      </c>
      <c r="D377" s="178">
        <v>44279</v>
      </c>
      <c r="E377" s="179">
        <v>61185.364356538303</v>
      </c>
    </row>
    <row r="378" spans="3:5" ht="15" customHeight="1" x14ac:dyDescent="0.35">
      <c r="C378" s="177">
        <v>44280</v>
      </c>
      <c r="D378" s="178">
        <v>44280</v>
      </c>
      <c r="E378" s="179">
        <v>62386.230693165104</v>
      </c>
    </row>
    <row r="379" spans="3:5" ht="15" customHeight="1" x14ac:dyDescent="0.35">
      <c r="C379" s="177">
        <v>44281</v>
      </c>
      <c r="D379" s="178">
        <v>44281</v>
      </c>
      <c r="E379" s="179">
        <v>53632.035165390102</v>
      </c>
    </row>
    <row r="380" spans="3:5" ht="15" customHeight="1" x14ac:dyDescent="0.35">
      <c r="C380" s="177">
        <v>44282</v>
      </c>
      <c r="D380" s="178">
        <v>44282</v>
      </c>
      <c r="E380" s="179">
        <v>63217.820203019204</v>
      </c>
    </row>
    <row r="381" spans="3:5" ht="15" customHeight="1" x14ac:dyDescent="0.35">
      <c r="C381" s="177">
        <v>44283</v>
      </c>
      <c r="D381" s="178">
        <v>44283</v>
      </c>
      <c r="E381" s="179">
        <v>57768.447026355796</v>
      </c>
    </row>
    <row r="382" spans="3:5" ht="15" customHeight="1" x14ac:dyDescent="0.35">
      <c r="C382" s="177">
        <v>44284</v>
      </c>
      <c r="D382" s="178">
        <v>44284</v>
      </c>
      <c r="E382" s="179">
        <v>65263.086116377097</v>
      </c>
    </row>
    <row r="383" spans="3:5" ht="15" customHeight="1" x14ac:dyDescent="0.35">
      <c r="C383" s="177">
        <v>44285</v>
      </c>
      <c r="D383" s="178">
        <v>44285</v>
      </c>
      <c r="E383" s="179">
        <v>61675.784922423598</v>
      </c>
    </row>
    <row r="384" spans="3:5" ht="15" customHeight="1" x14ac:dyDescent="0.35">
      <c r="C384" s="177">
        <v>44286</v>
      </c>
      <c r="D384" s="178">
        <v>44286</v>
      </c>
      <c r="E384" s="179">
        <v>71593.002961307007</v>
      </c>
    </row>
    <row r="385" spans="3:5" ht="15" customHeight="1" x14ac:dyDescent="0.35">
      <c r="C385" s="177">
        <v>44287</v>
      </c>
      <c r="D385" s="178">
        <v>44287</v>
      </c>
      <c r="E385" s="179">
        <v>63923.219649001898</v>
      </c>
    </row>
    <row r="386" spans="3:5" ht="15" customHeight="1" x14ac:dyDescent="0.35">
      <c r="C386" s="177">
        <v>44288</v>
      </c>
      <c r="D386" s="178">
        <v>44288</v>
      </c>
      <c r="E386" s="179">
        <v>74067.685605799503</v>
      </c>
    </row>
    <row r="387" spans="3:5" ht="15" customHeight="1" x14ac:dyDescent="0.35">
      <c r="C387" s="177">
        <v>44289</v>
      </c>
      <c r="D387" s="178">
        <v>44289</v>
      </c>
      <c r="E387" s="179">
        <v>69584.496941704303</v>
      </c>
    </row>
    <row r="388" spans="3:5" ht="15" customHeight="1" x14ac:dyDescent="0.35">
      <c r="C388" s="177">
        <v>44290</v>
      </c>
      <c r="D388" s="178">
        <v>44290</v>
      </c>
      <c r="E388" s="179">
        <v>83537.708639765391</v>
      </c>
    </row>
    <row r="389" spans="3:5" ht="15" customHeight="1" x14ac:dyDescent="0.35">
      <c r="C389" s="177">
        <v>44291</v>
      </c>
      <c r="D389" s="178">
        <v>44291</v>
      </c>
      <c r="E389" s="179">
        <v>75423.540355629506</v>
      </c>
    </row>
    <row r="390" spans="3:5" ht="15" customHeight="1" x14ac:dyDescent="0.35">
      <c r="C390" s="177">
        <v>44292</v>
      </c>
      <c r="D390" s="178">
        <v>44292</v>
      </c>
      <c r="E390" s="179">
        <v>80584.772458930805</v>
      </c>
    </row>
    <row r="391" spans="3:5" ht="15" customHeight="1" x14ac:dyDescent="0.35">
      <c r="C391" s="177">
        <v>44293</v>
      </c>
      <c r="D391" s="178">
        <v>44293</v>
      </c>
      <c r="E391" s="179">
        <v>91058.074184107099</v>
      </c>
    </row>
    <row r="392" spans="3:5" ht="15" customHeight="1" x14ac:dyDescent="0.35">
      <c r="C392" s="177">
        <v>44294</v>
      </c>
      <c r="D392" s="178">
        <v>44294</v>
      </c>
      <c r="E392" s="179">
        <v>77576.354455656299</v>
      </c>
    </row>
    <row r="393" spans="3:5" ht="15" customHeight="1" x14ac:dyDescent="0.35">
      <c r="C393" s="177">
        <v>44295</v>
      </c>
      <c r="D393" s="178">
        <v>44295</v>
      </c>
      <c r="E393" s="179">
        <v>88738.143731629898</v>
      </c>
    </row>
    <row r="394" spans="3:5" ht="15" customHeight="1" x14ac:dyDescent="0.35">
      <c r="C394" s="177">
        <v>44296</v>
      </c>
      <c r="D394" s="178">
        <v>44296</v>
      </c>
      <c r="E394" s="179">
        <v>82795.3233448479</v>
      </c>
    </row>
    <row r="395" spans="3:5" ht="15" customHeight="1" x14ac:dyDescent="0.35">
      <c r="C395" s="177">
        <v>44297</v>
      </c>
      <c r="D395" s="178">
        <v>44297</v>
      </c>
      <c r="E395" s="179">
        <v>94384.764609328195</v>
      </c>
    </row>
    <row r="396" spans="3:5" ht="15" customHeight="1" x14ac:dyDescent="0.35">
      <c r="C396" s="177">
        <v>44298</v>
      </c>
      <c r="D396" s="178">
        <v>44298</v>
      </c>
      <c r="E396" s="179">
        <v>84488.226254663896</v>
      </c>
    </row>
    <row r="397" spans="3:5" ht="15" customHeight="1" x14ac:dyDescent="0.35">
      <c r="C397" s="177">
        <v>44299</v>
      </c>
      <c r="D397" s="178">
        <v>44299</v>
      </c>
      <c r="E397" s="179">
        <v>85878.038565319192</v>
      </c>
    </row>
    <row r="398" spans="3:5" ht="15" customHeight="1" x14ac:dyDescent="0.35">
      <c r="C398" s="177">
        <v>44300</v>
      </c>
      <c r="D398" s="178">
        <v>44300</v>
      </c>
      <c r="E398" s="179">
        <v>100305.26374530401</v>
      </c>
    </row>
    <row r="399" spans="3:5" ht="15" customHeight="1" x14ac:dyDescent="0.35">
      <c r="C399" s="177">
        <v>44301</v>
      </c>
      <c r="D399" s="178">
        <v>44301</v>
      </c>
      <c r="E399" s="179">
        <v>94936.240569438101</v>
      </c>
    </row>
    <row r="400" spans="3:5" ht="15" customHeight="1" x14ac:dyDescent="0.35">
      <c r="C400" s="177">
        <v>44302</v>
      </c>
      <c r="D400" s="178">
        <v>44302</v>
      </c>
      <c r="E400" s="179">
        <v>96861.004759431904</v>
      </c>
    </row>
    <row r="401" spans="3:5" ht="15" customHeight="1" x14ac:dyDescent="0.35">
      <c r="C401" s="177">
        <v>44303</v>
      </c>
      <c r="D401" s="178">
        <v>44303</v>
      </c>
      <c r="E401" s="179">
        <v>108090.645259753</v>
      </c>
    </row>
    <row r="402" spans="3:5" ht="15" customHeight="1" x14ac:dyDescent="0.35">
      <c r="C402" s="177">
        <v>44304</v>
      </c>
      <c r="D402" s="178">
        <v>44304</v>
      </c>
      <c r="E402" s="179">
        <v>108989.968502502</v>
      </c>
    </row>
    <row r="403" spans="3:5" ht="15" customHeight="1" x14ac:dyDescent="0.35">
      <c r="C403" s="177">
        <v>44305</v>
      </c>
      <c r="D403" s="178">
        <v>44305</v>
      </c>
      <c r="E403" s="179">
        <v>90736.195940699006</v>
      </c>
    </row>
    <row r="404" spans="3:5" ht="15" customHeight="1" x14ac:dyDescent="0.35">
      <c r="C404" s="177">
        <v>44306</v>
      </c>
      <c r="D404" s="178">
        <v>44306</v>
      </c>
      <c r="E404" s="179">
        <v>102241.257858282</v>
      </c>
    </row>
    <row r="405" spans="3:5" ht="15" customHeight="1" x14ac:dyDescent="0.35">
      <c r="C405" s="177">
        <v>44307</v>
      </c>
      <c r="D405" s="178">
        <v>44307</v>
      </c>
      <c r="E405" s="179">
        <v>103131.825762782</v>
      </c>
    </row>
    <row r="406" spans="3:5" ht="15" customHeight="1" x14ac:dyDescent="0.35">
      <c r="C406" s="177">
        <v>44308</v>
      </c>
      <c r="D406" s="178">
        <v>44308</v>
      </c>
      <c r="E406" s="179">
        <v>104049.927656737</v>
      </c>
    </row>
    <row r="407" spans="3:5" ht="15" customHeight="1" x14ac:dyDescent="0.35">
      <c r="C407" s="177">
        <v>44309</v>
      </c>
      <c r="D407" s="178">
        <v>44309</v>
      </c>
      <c r="E407" s="179">
        <v>97256.915062645494</v>
      </c>
    </row>
    <row r="408" spans="3:5" ht="15" customHeight="1" x14ac:dyDescent="0.35">
      <c r="C408" s="177">
        <v>44310</v>
      </c>
      <c r="D408" s="178">
        <v>44310</v>
      </c>
      <c r="E408" s="179">
        <v>102990.273751676</v>
      </c>
    </row>
    <row r="409" spans="3:5" ht="15" customHeight="1" x14ac:dyDescent="0.35">
      <c r="C409" s="177">
        <v>44311</v>
      </c>
      <c r="D409" s="178">
        <v>44311</v>
      </c>
      <c r="E409" s="179">
        <v>102994.042447431</v>
      </c>
    </row>
    <row r="410" spans="3:5" ht="15" customHeight="1" x14ac:dyDescent="0.35">
      <c r="C410" s="177">
        <v>44312</v>
      </c>
      <c r="D410" s="178">
        <v>44312</v>
      </c>
      <c r="E410" s="179">
        <v>106227.96080828</v>
      </c>
    </row>
    <row r="411" spans="3:5" ht="15" customHeight="1" x14ac:dyDescent="0.35">
      <c r="C411" s="177">
        <v>44313</v>
      </c>
      <c r="D411" s="178">
        <v>44313</v>
      </c>
      <c r="E411" s="179">
        <v>116659.69676847701</v>
      </c>
    </row>
    <row r="412" spans="3:5" ht="15" customHeight="1" x14ac:dyDescent="0.35">
      <c r="C412" s="177">
        <v>44314</v>
      </c>
      <c r="D412" s="178">
        <v>44314</v>
      </c>
      <c r="E412" s="179">
        <v>121725.729769838</v>
      </c>
    </row>
    <row r="413" spans="3:5" ht="15" customHeight="1" x14ac:dyDescent="0.35">
      <c r="C413" s="177">
        <v>44315</v>
      </c>
      <c r="D413" s="178">
        <v>44315</v>
      </c>
      <c r="E413" s="179">
        <v>125796.968510073</v>
      </c>
    </row>
    <row r="414" spans="3:5" ht="15" customHeight="1" x14ac:dyDescent="0.35">
      <c r="C414" s="177">
        <v>44316</v>
      </c>
      <c r="D414" s="178">
        <v>44316</v>
      </c>
      <c r="E414" s="179">
        <v>125723.435658606</v>
      </c>
    </row>
    <row r="415" spans="3:5" ht="15" customHeight="1" x14ac:dyDescent="0.35">
      <c r="C415" s="177">
        <v>44317</v>
      </c>
      <c r="D415" s="178">
        <v>44317</v>
      </c>
      <c r="E415" s="179">
        <v>128141.951684386</v>
      </c>
    </row>
    <row r="416" spans="3:5" ht="15" customHeight="1" x14ac:dyDescent="0.35">
      <c r="C416" s="177">
        <v>44318</v>
      </c>
      <c r="D416" s="178">
        <v>44318</v>
      </c>
      <c r="E416" s="179">
        <v>132757.812714973</v>
      </c>
    </row>
    <row r="417" spans="3:5" ht="15" customHeight="1" x14ac:dyDescent="0.35">
      <c r="C417" s="177">
        <v>44319</v>
      </c>
      <c r="D417" s="178">
        <v>44319</v>
      </c>
      <c r="E417" s="179">
        <v>131941.82938146399</v>
      </c>
    </row>
    <row r="418" spans="3:5" ht="15" customHeight="1" x14ac:dyDescent="0.35">
      <c r="C418" s="177">
        <v>44320</v>
      </c>
      <c r="D418" s="178">
        <v>44320</v>
      </c>
      <c r="E418" s="179">
        <v>140014.44143815798</v>
      </c>
    </row>
    <row r="419" spans="3:5" ht="15" customHeight="1" x14ac:dyDescent="0.35">
      <c r="C419" s="177">
        <v>44321</v>
      </c>
      <c r="D419" s="178">
        <v>44321</v>
      </c>
      <c r="E419" s="179">
        <v>133867.364657895</v>
      </c>
    </row>
    <row r="420" spans="3:5" ht="15" customHeight="1" x14ac:dyDescent="0.35">
      <c r="C420" s="177">
        <v>44322</v>
      </c>
      <c r="D420" s="178">
        <v>44322</v>
      </c>
      <c r="E420" s="179">
        <v>145025.549917531</v>
      </c>
    </row>
    <row r="421" spans="3:5" ht="15" customHeight="1" x14ac:dyDescent="0.35">
      <c r="C421" s="177">
        <v>44323</v>
      </c>
      <c r="D421" s="178">
        <v>44323</v>
      </c>
      <c r="E421" s="179">
        <v>137159.68562568899</v>
      </c>
    </row>
    <row r="422" spans="3:5" ht="15" customHeight="1" x14ac:dyDescent="0.35">
      <c r="C422" s="177">
        <v>44324</v>
      </c>
      <c r="D422" s="178">
        <v>44324</v>
      </c>
      <c r="E422" s="179">
        <v>138742.020807591</v>
      </c>
    </row>
    <row r="423" spans="3:5" ht="15" customHeight="1" x14ac:dyDescent="0.35">
      <c r="C423" s="177">
        <v>44325</v>
      </c>
      <c r="D423" s="178">
        <v>44325</v>
      </c>
      <c r="E423" s="179">
        <v>140561.59023704097</v>
      </c>
    </row>
    <row r="424" spans="3:5" ht="15" customHeight="1" x14ac:dyDescent="0.35">
      <c r="C424" s="177">
        <v>44326</v>
      </c>
      <c r="D424" s="178">
        <v>44326</v>
      </c>
      <c r="E424" s="179">
        <v>154850.97624415602</v>
      </c>
    </row>
    <row r="425" spans="3:5" ht="15" customHeight="1" x14ac:dyDescent="0.35">
      <c r="C425" s="177">
        <v>44327</v>
      </c>
      <c r="D425" s="178">
        <v>44327</v>
      </c>
      <c r="E425" s="179">
        <v>142943.37734906698</v>
      </c>
    </row>
    <row r="426" spans="3:5" ht="15" customHeight="1" x14ac:dyDescent="0.35">
      <c r="C426" s="177">
        <v>44328</v>
      </c>
      <c r="D426" s="178">
        <v>44328</v>
      </c>
      <c r="E426" s="179">
        <v>149477.65442377</v>
      </c>
    </row>
    <row r="427" spans="3:5" ht="15" customHeight="1" x14ac:dyDescent="0.35">
      <c r="C427" s="177">
        <v>44329</v>
      </c>
      <c r="D427" s="178">
        <v>44329</v>
      </c>
      <c r="E427" s="179">
        <v>152832.79915114999</v>
      </c>
    </row>
    <row r="428" spans="3:5" ht="15" customHeight="1" x14ac:dyDescent="0.35">
      <c r="C428" s="177">
        <v>44330</v>
      </c>
      <c r="D428" s="178">
        <v>44330</v>
      </c>
      <c r="E428" s="179">
        <v>150079.38399117198</v>
      </c>
    </row>
    <row r="429" spans="3:5" ht="15" customHeight="1" x14ac:dyDescent="0.35">
      <c r="C429" s="177">
        <v>44331</v>
      </c>
      <c r="D429" s="178">
        <v>44331</v>
      </c>
      <c r="E429" s="179">
        <v>150209.34963669299</v>
      </c>
    </row>
    <row r="430" spans="3:5" ht="15" customHeight="1" x14ac:dyDescent="0.35">
      <c r="C430" s="177">
        <v>44332</v>
      </c>
      <c r="D430" s="178">
        <v>44332</v>
      </c>
      <c r="E430" s="179">
        <v>146945.07384914599</v>
      </c>
    </row>
    <row r="431" spans="3:5" ht="15" customHeight="1" x14ac:dyDescent="0.35">
      <c r="C431" s="177">
        <v>44333</v>
      </c>
      <c r="D431" s="178">
        <v>44333</v>
      </c>
      <c r="E431" s="179">
        <v>143851.339920828</v>
      </c>
    </row>
    <row r="432" spans="3:5" ht="15" customHeight="1" x14ac:dyDescent="0.35">
      <c r="C432" s="177">
        <v>44334</v>
      </c>
      <c r="D432" s="178">
        <v>44334</v>
      </c>
      <c r="E432" s="179">
        <v>140847.78335049498</v>
      </c>
    </row>
    <row r="433" spans="3:5" ht="15" customHeight="1" x14ac:dyDescent="0.35">
      <c r="C433" s="177">
        <v>44335</v>
      </c>
      <c r="D433" s="178">
        <v>44335</v>
      </c>
      <c r="E433" s="179">
        <v>121000.39496148301</v>
      </c>
    </row>
    <row r="434" spans="3:5" ht="15" customHeight="1" x14ac:dyDescent="0.35">
      <c r="C434" s="177">
        <v>44336</v>
      </c>
      <c r="D434" s="178">
        <v>44336</v>
      </c>
      <c r="E434" s="179">
        <v>108453.40327978501</v>
      </c>
    </row>
    <row r="435" spans="3:5" ht="15" customHeight="1" x14ac:dyDescent="0.35">
      <c r="C435" s="177">
        <v>44337</v>
      </c>
      <c r="D435" s="178">
        <v>44337</v>
      </c>
      <c r="E435" s="179">
        <v>100424.32249484399</v>
      </c>
    </row>
    <row r="436" spans="3:5" ht="15" customHeight="1" x14ac:dyDescent="0.35">
      <c r="C436" s="177">
        <v>44338</v>
      </c>
      <c r="D436" s="178">
        <v>44338</v>
      </c>
      <c r="E436" s="179">
        <v>101947.877444122</v>
      </c>
    </row>
    <row r="437" spans="3:5" ht="15" customHeight="1" x14ac:dyDescent="0.35">
      <c r="C437" s="177">
        <v>44339</v>
      </c>
      <c r="D437" s="178">
        <v>44339</v>
      </c>
      <c r="E437" s="179">
        <v>90635.183858510994</v>
      </c>
    </row>
    <row r="438" spans="3:5" ht="15" customHeight="1" x14ac:dyDescent="0.35">
      <c r="C438" s="177">
        <v>44340</v>
      </c>
      <c r="D438" s="178">
        <v>44340</v>
      </c>
      <c r="E438" s="179">
        <v>89771.38889449001</v>
      </c>
    </row>
    <row r="439" spans="3:5" ht="15" customHeight="1" x14ac:dyDescent="0.35">
      <c r="C439" s="177">
        <v>44341</v>
      </c>
      <c r="D439" s="178">
        <v>44341</v>
      </c>
      <c r="E439" s="179">
        <v>98249.111051927393</v>
      </c>
    </row>
    <row r="440" spans="3:5" ht="15" customHeight="1" x14ac:dyDescent="0.35">
      <c r="C440" s="177">
        <v>44342</v>
      </c>
      <c r="D440" s="178">
        <v>44342</v>
      </c>
      <c r="E440" s="179">
        <v>102930.43281701099</v>
      </c>
    </row>
    <row r="441" spans="3:5" ht="15" customHeight="1" x14ac:dyDescent="0.35">
      <c r="C441" s="177">
        <v>44343</v>
      </c>
      <c r="D441" s="178">
        <v>44343</v>
      </c>
      <c r="E441" s="179">
        <v>108769.111478148</v>
      </c>
    </row>
    <row r="442" spans="3:5" ht="15" customHeight="1" x14ac:dyDescent="0.35">
      <c r="C442" s="177">
        <v>44344</v>
      </c>
      <c r="D442" s="178">
        <v>44344</v>
      </c>
      <c r="E442" s="179">
        <v>105402.181274535</v>
      </c>
    </row>
    <row r="443" spans="3:5" ht="15" customHeight="1" x14ac:dyDescent="0.35">
      <c r="C443" s="177">
        <v>44345</v>
      </c>
      <c r="D443" s="178">
        <v>44345</v>
      </c>
      <c r="E443" s="179">
        <v>99248.477508997603</v>
      </c>
    </row>
    <row r="444" spans="3:5" ht="15" customHeight="1" x14ac:dyDescent="0.35">
      <c r="C444" s="177">
        <v>44346</v>
      </c>
      <c r="D444" s="178">
        <v>44346</v>
      </c>
      <c r="E444" s="179">
        <v>101273.967593205</v>
      </c>
    </row>
    <row r="445" spans="3:5" ht="15" customHeight="1" x14ac:dyDescent="0.35">
      <c r="C445" s="177">
        <v>44347</v>
      </c>
      <c r="D445" s="178">
        <v>44347</v>
      </c>
      <c r="E445" s="179">
        <v>106541.961774939</v>
      </c>
    </row>
    <row r="446" spans="3:5" ht="15" customHeight="1" x14ac:dyDescent="0.35">
      <c r="C446" s="177">
        <v>44348</v>
      </c>
      <c r="D446" s="178">
        <v>44348</v>
      </c>
      <c r="E446" s="179">
        <v>108832.613487133</v>
      </c>
    </row>
    <row r="447" spans="3:5" ht="15" customHeight="1" x14ac:dyDescent="0.35">
      <c r="C447" s="177">
        <v>44349</v>
      </c>
      <c r="D447" s="178">
        <v>44349</v>
      </c>
      <c r="E447" s="179">
        <v>111931.20052214501</v>
      </c>
    </row>
    <row r="448" spans="3:5" ht="15" customHeight="1" x14ac:dyDescent="0.35">
      <c r="C448" s="177">
        <v>44350</v>
      </c>
      <c r="D448" s="178">
        <v>44350</v>
      </c>
      <c r="E448" s="179">
        <v>118434.13463834699</v>
      </c>
    </row>
    <row r="449" spans="3:5" ht="15" customHeight="1" x14ac:dyDescent="0.35">
      <c r="C449" s="177">
        <v>44351</v>
      </c>
      <c r="D449" s="178">
        <v>44351</v>
      </c>
      <c r="E449" s="179">
        <v>118775.846110692</v>
      </c>
    </row>
    <row r="450" spans="3:5" ht="15" customHeight="1" x14ac:dyDescent="0.35">
      <c r="C450" s="177">
        <v>44352</v>
      </c>
      <c r="D450" s="178">
        <v>44352</v>
      </c>
      <c r="E450" s="179">
        <v>113751.058726188</v>
      </c>
    </row>
    <row r="451" spans="3:5" ht="15" customHeight="1" x14ac:dyDescent="0.35">
      <c r="C451" s="177">
        <v>44353</v>
      </c>
      <c r="D451" s="178">
        <v>44353</v>
      </c>
      <c r="E451" s="179">
        <v>117504.00661266499</v>
      </c>
    </row>
    <row r="452" spans="3:5" ht="15" customHeight="1" x14ac:dyDescent="0.35">
      <c r="C452" s="177">
        <v>44354</v>
      </c>
      <c r="D452" s="178">
        <v>44354</v>
      </c>
      <c r="E452" s="179">
        <v>118515.798887628</v>
      </c>
    </row>
    <row r="453" spans="3:5" ht="15" customHeight="1" x14ac:dyDescent="0.35">
      <c r="C453" s="177">
        <v>44355</v>
      </c>
      <c r="D453" s="178">
        <v>44355</v>
      </c>
      <c r="E453" s="179">
        <v>118236.84876571401</v>
      </c>
    </row>
    <row r="454" spans="3:5" ht="15" customHeight="1" x14ac:dyDescent="0.35">
      <c r="C454" s="177">
        <v>44356</v>
      </c>
      <c r="D454" s="178">
        <v>44356</v>
      </c>
      <c r="E454" s="179">
        <v>116639.59636616299</v>
      </c>
    </row>
    <row r="455" spans="3:5" ht="15" customHeight="1" x14ac:dyDescent="0.35">
      <c r="C455" s="177">
        <v>44357</v>
      </c>
      <c r="D455" s="178">
        <v>44357</v>
      </c>
      <c r="E455" s="179">
        <v>118377.76229998301</v>
      </c>
    </row>
    <row r="456" spans="3:5" ht="15" customHeight="1" x14ac:dyDescent="0.35">
      <c r="C456" s="177">
        <v>44358</v>
      </c>
      <c r="D456" s="178">
        <v>44358</v>
      </c>
      <c r="E456" s="179">
        <v>116905.61273336501</v>
      </c>
    </row>
    <row r="457" spans="3:5" ht="15" customHeight="1" x14ac:dyDescent="0.35">
      <c r="C457" s="177">
        <v>44359</v>
      </c>
      <c r="D457" s="178">
        <v>44359</v>
      </c>
      <c r="E457" s="179">
        <v>114692.25570234501</v>
      </c>
    </row>
    <row r="458" spans="3:5" ht="15" customHeight="1" x14ac:dyDescent="0.35">
      <c r="C458" s="177">
        <v>44360</v>
      </c>
      <c r="D458" s="178">
        <v>44360</v>
      </c>
      <c r="E458" s="179">
        <v>114532.738799054</v>
      </c>
    </row>
    <row r="459" spans="3:5" ht="15" customHeight="1" x14ac:dyDescent="0.35">
      <c r="C459" s="177">
        <v>44361</v>
      </c>
      <c r="D459" s="178">
        <v>44361</v>
      </c>
      <c r="E459" s="179">
        <v>120196.30967906199</v>
      </c>
    </row>
    <row r="460" spans="3:5" ht="15" customHeight="1" x14ac:dyDescent="0.35">
      <c r="C460" s="177">
        <v>44362</v>
      </c>
      <c r="D460" s="178">
        <v>44362</v>
      </c>
      <c r="E460" s="179">
        <v>123504.598433497</v>
      </c>
    </row>
    <row r="461" spans="3:5" ht="15" customHeight="1" x14ac:dyDescent="0.35">
      <c r="C461" s="177">
        <v>44363</v>
      </c>
      <c r="D461" s="178">
        <v>44363</v>
      </c>
      <c r="E461" s="179">
        <v>120088.48251671001</v>
      </c>
    </row>
    <row r="462" spans="3:5" ht="15" customHeight="1" x14ac:dyDescent="0.35">
      <c r="C462" s="177">
        <v>44364</v>
      </c>
      <c r="D462" s="178">
        <v>44364</v>
      </c>
      <c r="E462" s="179">
        <v>117922.420922558</v>
      </c>
    </row>
    <row r="463" spans="3:5" ht="15" customHeight="1" x14ac:dyDescent="0.35">
      <c r="C463" s="177">
        <v>44365</v>
      </c>
      <c r="D463" s="178">
        <v>44365</v>
      </c>
      <c r="E463" s="179">
        <v>114998.25710318201</v>
      </c>
    </row>
    <row r="464" spans="3:5" ht="15" customHeight="1" x14ac:dyDescent="0.35">
      <c r="C464" s="177">
        <v>44366</v>
      </c>
      <c r="D464" s="178">
        <v>44366</v>
      </c>
      <c r="E464" s="179">
        <v>112238.85324611</v>
      </c>
    </row>
    <row r="465" spans="3:5" ht="15" customHeight="1" x14ac:dyDescent="0.35">
      <c r="C465" s="177">
        <v>44367</v>
      </c>
      <c r="D465" s="178">
        <v>44367</v>
      </c>
      <c r="E465" s="179">
        <v>111401.85163525</v>
      </c>
    </row>
    <row r="466" spans="3:5" ht="15" customHeight="1" x14ac:dyDescent="0.35">
      <c r="C466" s="177">
        <v>44368</v>
      </c>
      <c r="D466" s="178">
        <v>44368</v>
      </c>
      <c r="E466" s="179">
        <v>102654.392662033</v>
      </c>
    </row>
    <row r="467" spans="3:5" ht="15" customHeight="1" x14ac:dyDescent="0.35">
      <c r="C467" s="177">
        <v>44369</v>
      </c>
      <c r="D467" s="178">
        <v>44369</v>
      </c>
      <c r="E467" s="179">
        <v>97082.067870413695</v>
      </c>
    </row>
    <row r="468" spans="3:5" ht="15" customHeight="1" x14ac:dyDescent="0.35">
      <c r="C468" s="177">
        <v>44370</v>
      </c>
      <c r="D468" s="178">
        <v>44370</v>
      </c>
      <c r="E468" s="179">
        <v>97151.741392259792</v>
      </c>
    </row>
    <row r="469" spans="3:5" ht="15" customHeight="1" x14ac:dyDescent="0.35">
      <c r="C469" s="177">
        <v>44371</v>
      </c>
      <c r="D469" s="178">
        <v>44371</v>
      </c>
      <c r="E469" s="179">
        <v>100575.608658287</v>
      </c>
    </row>
    <row r="470" spans="3:5" ht="15" customHeight="1" x14ac:dyDescent="0.35">
      <c r="C470" s="177">
        <v>44372</v>
      </c>
      <c r="D470" s="178">
        <v>44372</v>
      </c>
      <c r="E470" s="179">
        <v>100670.45302378999</v>
      </c>
    </row>
    <row r="471" spans="3:5" ht="15" customHeight="1" x14ac:dyDescent="0.35">
      <c r="C471" s="177">
        <v>44373</v>
      </c>
      <c r="D471" s="178">
        <v>44373</v>
      </c>
      <c r="E471" s="179">
        <v>98089.368671863296</v>
      </c>
    </row>
    <row r="472" spans="3:5" ht="15" customHeight="1" x14ac:dyDescent="0.35">
      <c r="C472" s="177">
        <v>44374</v>
      </c>
      <c r="D472" s="178">
        <v>44374</v>
      </c>
      <c r="E472" s="179">
        <v>99792.592916804599</v>
      </c>
    </row>
    <row r="473" spans="3:5" ht="15" customHeight="1" x14ac:dyDescent="0.35">
      <c r="C473" s="177">
        <v>44375</v>
      </c>
      <c r="D473" s="178">
        <v>44375</v>
      </c>
      <c r="E473" s="179">
        <v>102540.177079898</v>
      </c>
    </row>
    <row r="474" spans="3:5" ht="15" customHeight="1" x14ac:dyDescent="0.35">
      <c r="C474" s="177">
        <v>44376</v>
      </c>
      <c r="D474" s="178">
        <v>44376</v>
      </c>
      <c r="E474" s="179">
        <v>105480.87961539399</v>
      </c>
    </row>
    <row r="475" spans="3:5" ht="15" customHeight="1" x14ac:dyDescent="0.35">
      <c r="C475" s="177">
        <v>44377</v>
      </c>
      <c r="D475" s="178">
        <v>44377</v>
      </c>
      <c r="E475" s="179">
        <v>108778.84453691701</v>
      </c>
    </row>
    <row r="476" spans="3:5" ht="15" customHeight="1" x14ac:dyDescent="0.35">
      <c r="C476" s="177">
        <v>44378</v>
      </c>
      <c r="D476" s="178">
        <v>44378</v>
      </c>
      <c r="E476" s="179">
        <v>107780.12050972901</v>
      </c>
    </row>
    <row r="477" spans="3:5" ht="15" customHeight="1" x14ac:dyDescent="0.35">
      <c r="C477" s="177">
        <v>44379</v>
      </c>
      <c r="D477" s="178">
        <v>44379</v>
      </c>
      <c r="E477" s="179">
        <v>108114.21942058099</v>
      </c>
    </row>
    <row r="478" spans="3:5" ht="15" customHeight="1" x14ac:dyDescent="0.35">
      <c r="C478" s="177">
        <v>44380</v>
      </c>
      <c r="D478" s="178">
        <v>44380</v>
      </c>
      <c r="E478" s="179">
        <v>108956.337443456</v>
      </c>
    </row>
    <row r="479" spans="3:5" ht="15" customHeight="1" x14ac:dyDescent="0.35">
      <c r="C479" s="177">
        <v>44381</v>
      </c>
      <c r="D479" s="178">
        <v>44381</v>
      </c>
      <c r="E479" s="179">
        <v>113093.409127493</v>
      </c>
    </row>
    <row r="480" spans="3:5" ht="15" customHeight="1" x14ac:dyDescent="0.35">
      <c r="C480" s="177">
        <v>44382</v>
      </c>
      <c r="D480" s="178">
        <v>44382</v>
      </c>
      <c r="E480" s="179">
        <v>114919.439382155</v>
      </c>
    </row>
    <row r="481" spans="3:5" ht="15" customHeight="1" x14ac:dyDescent="0.35">
      <c r="C481" s="177">
        <v>44383</v>
      </c>
      <c r="D481" s="178">
        <v>44383</v>
      </c>
      <c r="E481" s="179">
        <v>114870.94794331799</v>
      </c>
    </row>
    <row r="482" spans="3:5" ht="15" customHeight="1" x14ac:dyDescent="0.35">
      <c r="C482" s="177">
        <v>44384</v>
      </c>
      <c r="D482" s="178">
        <v>44384</v>
      </c>
      <c r="E482" s="179">
        <v>118414.77986768899</v>
      </c>
    </row>
    <row r="483" spans="3:5" ht="15" customHeight="1" x14ac:dyDescent="0.35">
      <c r="C483" s="177">
        <v>44385</v>
      </c>
      <c r="D483" s="178">
        <v>44385</v>
      </c>
      <c r="E483" s="179">
        <v>119594.901365666</v>
      </c>
    </row>
    <row r="484" spans="3:5" ht="15" customHeight="1" x14ac:dyDescent="0.35">
      <c r="C484" s="177">
        <v>44386</v>
      </c>
      <c r="D484" s="178">
        <v>44386</v>
      </c>
      <c r="E484" s="179">
        <v>117026.37214132601</v>
      </c>
    </row>
    <row r="485" spans="3:5" ht="15" customHeight="1" x14ac:dyDescent="0.35">
      <c r="C485" s="177">
        <v>44387</v>
      </c>
      <c r="D485" s="178">
        <v>44387</v>
      </c>
      <c r="E485" s="179">
        <v>115977.144870205</v>
      </c>
    </row>
    <row r="486" spans="3:5" ht="15" customHeight="1" x14ac:dyDescent="0.35">
      <c r="C486" s="177">
        <v>44388</v>
      </c>
      <c r="D486" s="178">
        <v>44388</v>
      </c>
      <c r="E486" s="179">
        <v>117416.34851524001</v>
      </c>
    </row>
    <row r="487" spans="3:5" ht="15" customHeight="1" x14ac:dyDescent="0.35">
      <c r="C487" s="177">
        <v>44389</v>
      </c>
      <c r="D487" s="178">
        <v>44389</v>
      </c>
      <c r="E487" s="179">
        <v>116459.463556366</v>
      </c>
    </row>
    <row r="488" spans="3:5" ht="15" customHeight="1" x14ac:dyDescent="0.35">
      <c r="C488" s="177">
        <v>44390</v>
      </c>
      <c r="D488" s="178">
        <v>44390</v>
      </c>
      <c r="E488" s="179">
        <v>113104.550721912</v>
      </c>
    </row>
    <row r="489" spans="3:5" ht="15" customHeight="1" x14ac:dyDescent="0.35">
      <c r="C489" s="177">
        <v>44391</v>
      </c>
      <c r="D489" s="178">
        <v>44391</v>
      </c>
      <c r="E489" s="179">
        <v>111792.18725166701</v>
      </c>
    </row>
    <row r="490" spans="3:5" ht="15" customHeight="1" x14ac:dyDescent="0.35">
      <c r="C490" s="177">
        <v>44392</v>
      </c>
      <c r="D490" s="178">
        <v>44392</v>
      </c>
      <c r="E490" s="179">
        <v>110036.57893138099</v>
      </c>
    </row>
    <row r="491" spans="3:5" ht="15" customHeight="1" x14ac:dyDescent="0.35">
      <c r="C491" s="177">
        <v>44393</v>
      </c>
      <c r="D491" s="178">
        <v>44393</v>
      </c>
      <c r="E491" s="179">
        <v>108938.108535422</v>
      </c>
    </row>
    <row r="492" spans="3:5" ht="15" customHeight="1" x14ac:dyDescent="0.35">
      <c r="C492" s="177">
        <v>44394</v>
      </c>
      <c r="D492" s="178">
        <v>44394</v>
      </c>
      <c r="E492" s="179">
        <v>107741.45217460899</v>
      </c>
    </row>
    <row r="493" spans="3:5" ht="15" customHeight="1" x14ac:dyDescent="0.35">
      <c r="C493" s="177">
        <v>44395</v>
      </c>
      <c r="D493" s="178">
        <v>44395</v>
      </c>
      <c r="E493" s="179">
        <v>109134.32683373301</v>
      </c>
    </row>
    <row r="494" spans="3:5" ht="15" customHeight="1" x14ac:dyDescent="0.35">
      <c r="C494" s="177">
        <v>44396</v>
      </c>
      <c r="D494" s="178">
        <v>44396</v>
      </c>
      <c r="E494" s="179">
        <v>107631.09199404801</v>
      </c>
    </row>
    <row r="495" spans="3:5" ht="15" customHeight="1" x14ac:dyDescent="0.35">
      <c r="C495" s="177">
        <v>44397</v>
      </c>
      <c r="D495" s="178">
        <v>44397</v>
      </c>
      <c r="E495" s="179">
        <v>105457.95163906799</v>
      </c>
    </row>
    <row r="496" spans="3:5" ht="15" customHeight="1" x14ac:dyDescent="0.35">
      <c r="C496" s="177">
        <v>44398</v>
      </c>
      <c r="D496" s="178">
        <v>44398</v>
      </c>
      <c r="E496" s="179">
        <v>106017.610747026</v>
      </c>
    </row>
    <row r="497" spans="3:5" ht="15" customHeight="1" x14ac:dyDescent="0.35">
      <c r="C497" s="177">
        <v>44399</v>
      </c>
      <c r="D497" s="178">
        <v>44399</v>
      </c>
      <c r="E497" s="179">
        <v>110617.577313399</v>
      </c>
    </row>
    <row r="498" spans="3:5" ht="15" customHeight="1" x14ac:dyDescent="0.35">
      <c r="C498" s="177">
        <v>44400</v>
      </c>
      <c r="D498" s="178">
        <v>44400</v>
      </c>
      <c r="E498" s="179">
        <v>112327.89849496499</v>
      </c>
    </row>
    <row r="499" spans="3:5" ht="15" customHeight="1" x14ac:dyDescent="0.35">
      <c r="C499" s="177">
        <v>44401</v>
      </c>
      <c r="D499" s="178">
        <v>44401</v>
      </c>
      <c r="E499" s="179">
        <v>114829.22796264901</v>
      </c>
    </row>
    <row r="500" spans="3:5" ht="15" customHeight="1" x14ac:dyDescent="0.35">
      <c r="C500" s="177">
        <v>44402</v>
      </c>
      <c r="D500" s="178">
        <v>44402</v>
      </c>
      <c r="E500" s="179">
        <v>116502.943852112</v>
      </c>
    </row>
    <row r="501" spans="3:5" ht="15" customHeight="1" x14ac:dyDescent="0.35">
      <c r="C501" s="177">
        <v>44403</v>
      </c>
      <c r="D501" s="178">
        <v>44403</v>
      </c>
      <c r="E501" s="179">
        <v>118670.42220253599</v>
      </c>
    </row>
    <row r="502" spans="3:5" ht="15" customHeight="1" x14ac:dyDescent="0.35">
      <c r="C502" s="177">
        <v>44404</v>
      </c>
      <c r="D502" s="178">
        <v>44404</v>
      </c>
      <c r="E502" s="179">
        <v>118866.33654293101</v>
      </c>
    </row>
    <row r="503" spans="3:5" ht="15" customHeight="1" x14ac:dyDescent="0.35">
      <c r="C503" s="177">
        <v>44405</v>
      </c>
      <c r="D503" s="178">
        <v>44405</v>
      </c>
      <c r="E503" s="179">
        <v>120110.224078019</v>
      </c>
    </row>
    <row r="504" spans="3:5" ht="15" customHeight="1" x14ac:dyDescent="0.35">
      <c r="C504" s="177">
        <v>44406</v>
      </c>
      <c r="D504" s="178">
        <v>44406</v>
      </c>
      <c r="E504" s="179">
        <v>121510.64487809</v>
      </c>
    </row>
    <row r="505" spans="3:5" ht="15" customHeight="1" x14ac:dyDescent="0.35">
      <c r="C505" s="177">
        <v>44407</v>
      </c>
      <c r="D505" s="178">
        <v>44407</v>
      </c>
      <c r="E505" s="179">
        <v>123560.23315366999</v>
      </c>
    </row>
    <row r="506" spans="3:5" ht="15" customHeight="1" x14ac:dyDescent="0.35">
      <c r="C506" s="177">
        <v>44408</v>
      </c>
      <c r="D506" s="178">
        <v>44408</v>
      </c>
      <c r="E506" s="179">
        <v>125585.096900492</v>
      </c>
    </row>
    <row r="507" spans="3:5" ht="15" customHeight="1" x14ac:dyDescent="0.35">
      <c r="C507" s="177">
        <v>44409</v>
      </c>
      <c r="D507" s="178">
        <v>44409</v>
      </c>
      <c r="E507" s="179">
        <v>126760.72176465199</v>
      </c>
    </row>
    <row r="508" spans="3:5" ht="15" customHeight="1" x14ac:dyDescent="0.35">
      <c r="C508" s="177">
        <v>44410</v>
      </c>
      <c r="D508" s="178">
        <v>44410</v>
      </c>
      <c r="E508" s="179">
        <v>127479.16517106301</v>
      </c>
    </row>
    <row r="509" spans="3:5" ht="15" customHeight="1" x14ac:dyDescent="0.35">
      <c r="C509" s="177">
        <v>44411</v>
      </c>
      <c r="D509" s="178">
        <v>44411</v>
      </c>
      <c r="E509" s="179">
        <v>126632.41220215301</v>
      </c>
    </row>
    <row r="510" spans="3:5" ht="15" customHeight="1" x14ac:dyDescent="0.35">
      <c r="C510" s="177">
        <v>44412</v>
      </c>
      <c r="D510" s="178">
        <v>44412</v>
      </c>
      <c r="E510" s="179">
        <v>127717.94937563299</v>
      </c>
    </row>
    <row r="511" spans="3:5" ht="15" customHeight="1" x14ac:dyDescent="0.35">
      <c r="C511" s="177">
        <v>44413</v>
      </c>
      <c r="D511" s="178">
        <v>44413</v>
      </c>
      <c r="E511" s="179">
        <v>132247.84751716201</v>
      </c>
    </row>
    <row r="512" spans="3:5" ht="15" customHeight="1" x14ac:dyDescent="0.35">
      <c r="C512" s="177">
        <v>44414</v>
      </c>
      <c r="D512" s="178">
        <v>44414</v>
      </c>
      <c r="E512" s="179">
        <v>134515.41898484199</v>
      </c>
    </row>
    <row r="513" spans="3:5" ht="15" customHeight="1" x14ac:dyDescent="0.35">
      <c r="C513" s="177">
        <v>44415</v>
      </c>
      <c r="D513" s="178">
        <v>44415</v>
      </c>
      <c r="E513" s="179">
        <v>136309.967290042</v>
      </c>
    </row>
    <row r="514" spans="3:5" ht="15" customHeight="1" x14ac:dyDescent="0.35">
      <c r="C514" s="177">
        <v>44416</v>
      </c>
      <c r="D514" s="178">
        <v>44416</v>
      </c>
      <c r="E514" s="179">
        <v>140516.123821135</v>
      </c>
    </row>
    <row r="515" spans="3:5" ht="15" customHeight="1" x14ac:dyDescent="0.35">
      <c r="C515" s="177">
        <v>44417</v>
      </c>
      <c r="D515" s="178">
        <v>44417</v>
      </c>
      <c r="E515" s="179">
        <v>141242.67015922401</v>
      </c>
    </row>
    <row r="516" spans="3:5" ht="15" customHeight="1" x14ac:dyDescent="0.35">
      <c r="C516" s="177">
        <v>44418</v>
      </c>
      <c r="D516" s="178">
        <v>44418</v>
      </c>
      <c r="E516" s="179">
        <v>144003.19683762899</v>
      </c>
    </row>
    <row r="517" spans="3:5" ht="15" customHeight="1" x14ac:dyDescent="0.35">
      <c r="C517" s="177">
        <v>44419</v>
      </c>
      <c r="D517" s="178">
        <v>44419</v>
      </c>
      <c r="E517" s="179">
        <v>142184.995453743</v>
      </c>
    </row>
    <row r="518" spans="3:5" ht="15" customHeight="1" x14ac:dyDescent="0.35">
      <c r="C518" s="177">
        <v>44420</v>
      </c>
      <c r="D518" s="178">
        <v>44420</v>
      </c>
      <c r="E518" s="179">
        <v>143785.55514214002</v>
      </c>
    </row>
    <row r="519" spans="3:5" ht="15" customHeight="1" x14ac:dyDescent="0.35">
      <c r="C519" s="177">
        <v>44421</v>
      </c>
      <c r="D519" s="178">
        <v>44421</v>
      </c>
      <c r="E519" s="179">
        <v>146185.522305074</v>
      </c>
    </row>
    <row r="520" spans="3:5" ht="15" customHeight="1" x14ac:dyDescent="0.35">
      <c r="C520" s="177">
        <v>44422</v>
      </c>
      <c r="D520" s="178">
        <v>44422</v>
      </c>
      <c r="E520" s="179">
        <v>149727.13485047198</v>
      </c>
    </row>
    <row r="521" spans="3:5" ht="15" customHeight="1" x14ac:dyDescent="0.35">
      <c r="C521" s="177">
        <v>44423</v>
      </c>
      <c r="D521" s="178">
        <v>44423</v>
      </c>
      <c r="E521" s="179">
        <v>151091.527195323</v>
      </c>
    </row>
    <row r="522" spans="3:5" ht="15" customHeight="1" x14ac:dyDescent="0.35">
      <c r="C522" s="177">
        <v>44424</v>
      </c>
      <c r="D522" s="178">
        <v>44424</v>
      </c>
      <c r="E522" s="179">
        <v>151123.705580223</v>
      </c>
    </row>
    <row r="523" spans="3:5" ht="15" customHeight="1" x14ac:dyDescent="0.35">
      <c r="C523" s="177">
        <v>44425</v>
      </c>
      <c r="D523" s="178">
        <v>44425</v>
      </c>
      <c r="E523" s="179">
        <v>149548.64162793601</v>
      </c>
    </row>
    <row r="524" spans="3:5" ht="15" customHeight="1" x14ac:dyDescent="0.35">
      <c r="C524" s="177">
        <v>44426</v>
      </c>
      <c r="D524" s="178">
        <v>44426</v>
      </c>
      <c r="E524" s="179">
        <v>149267.861787195</v>
      </c>
    </row>
    <row r="525" spans="3:5" ht="15" customHeight="1" x14ac:dyDescent="0.35">
      <c r="C525" s="177">
        <v>44427</v>
      </c>
      <c r="D525" s="178">
        <v>44427</v>
      </c>
      <c r="E525" s="179">
        <v>151870.80216011999</v>
      </c>
    </row>
    <row r="526" spans="3:5" ht="15" customHeight="1" x14ac:dyDescent="0.35">
      <c r="C526" s="177">
        <v>44428</v>
      </c>
      <c r="D526" s="178">
        <v>44428</v>
      </c>
      <c r="E526" s="179">
        <v>156520.66267654902</v>
      </c>
    </row>
    <row r="527" spans="3:5" ht="15" customHeight="1" x14ac:dyDescent="0.35">
      <c r="C527" s="177">
        <v>44429</v>
      </c>
      <c r="D527" s="178">
        <v>44429</v>
      </c>
      <c r="E527" s="179">
        <v>159461.51625329698</v>
      </c>
    </row>
    <row r="528" spans="3:5" ht="15" customHeight="1" x14ac:dyDescent="0.35">
      <c r="C528" s="177">
        <v>44430</v>
      </c>
      <c r="D528" s="178">
        <v>44430</v>
      </c>
      <c r="E528" s="179">
        <v>159046.296519739</v>
      </c>
    </row>
    <row r="529" spans="3:5" ht="15" customHeight="1" x14ac:dyDescent="0.35">
      <c r="C529" s="177">
        <v>44431</v>
      </c>
      <c r="D529" s="178">
        <v>44431</v>
      </c>
      <c r="E529" s="179">
        <v>161726.17317607102</v>
      </c>
    </row>
    <row r="530" spans="3:5" ht="15" customHeight="1" x14ac:dyDescent="0.35">
      <c r="C530" s="177">
        <v>44432</v>
      </c>
      <c r="D530" s="178">
        <v>44432</v>
      </c>
      <c r="E530" s="179">
        <v>161447.59404934899</v>
      </c>
    </row>
    <row r="531" spans="3:5" ht="15" customHeight="1" x14ac:dyDescent="0.35">
      <c r="C531" s="177">
        <v>44433</v>
      </c>
      <c r="D531" s="178">
        <v>44433</v>
      </c>
      <c r="E531" s="179">
        <v>156227.43880114899</v>
      </c>
    </row>
    <row r="532" spans="3:5" ht="15" customHeight="1" x14ac:dyDescent="0.35">
      <c r="C532" s="177">
        <v>44434</v>
      </c>
      <c r="D532" s="178">
        <v>44434</v>
      </c>
      <c r="E532" s="179">
        <v>157803.78938276198</v>
      </c>
    </row>
    <row r="533" spans="3:5" ht="15" customHeight="1" x14ac:dyDescent="0.35">
      <c r="C533" s="177">
        <v>44435</v>
      </c>
      <c r="D533" s="178">
        <v>44435</v>
      </c>
      <c r="E533" s="179">
        <v>158965.278334517</v>
      </c>
    </row>
    <row r="534" spans="3:5" ht="15" customHeight="1" x14ac:dyDescent="0.35">
      <c r="C534" s="177">
        <v>44436</v>
      </c>
      <c r="D534" s="178">
        <v>44436</v>
      </c>
      <c r="E534" s="179">
        <v>162754.472420431</v>
      </c>
    </row>
    <row r="535" spans="3:5" ht="15" customHeight="1" x14ac:dyDescent="0.35">
      <c r="C535" s="177">
        <v>44437</v>
      </c>
      <c r="D535" s="178">
        <v>44437</v>
      </c>
      <c r="E535" s="179">
        <v>163219.966470271</v>
      </c>
    </row>
    <row r="536" spans="3:5" ht="15" customHeight="1" x14ac:dyDescent="0.35">
      <c r="C536" s="177">
        <v>44438</v>
      </c>
      <c r="D536" s="178">
        <v>44438</v>
      </c>
      <c r="E536" s="179">
        <v>161881.867373794</v>
      </c>
    </row>
    <row r="537" spans="3:5" ht="15" customHeight="1" x14ac:dyDescent="0.35">
      <c r="C537" s="177">
        <v>44439</v>
      </c>
      <c r="D537" s="178">
        <v>44439</v>
      </c>
      <c r="E537" s="179">
        <v>163351.22978573901</v>
      </c>
    </row>
    <row r="538" spans="3:5" ht="15" customHeight="1" x14ac:dyDescent="0.35">
      <c r="C538" s="177">
        <v>44440</v>
      </c>
      <c r="D538" s="178">
        <v>44440</v>
      </c>
      <c r="E538" s="179">
        <v>169369.53647729699</v>
      </c>
    </row>
    <row r="539" spans="3:5" ht="15" customHeight="1" x14ac:dyDescent="0.35">
      <c r="C539" s="177">
        <v>44441</v>
      </c>
      <c r="D539" s="178">
        <v>44441</v>
      </c>
      <c r="E539" s="179">
        <v>177690.172668057</v>
      </c>
    </row>
    <row r="540" spans="3:5" ht="15" customHeight="1" x14ac:dyDescent="0.35">
      <c r="C540" s="177">
        <v>44442</v>
      </c>
      <c r="D540" s="178">
        <v>44442</v>
      </c>
      <c r="E540" s="179">
        <v>179232.97736522902</v>
      </c>
    </row>
    <row r="541" spans="3:5" ht="15" customHeight="1" x14ac:dyDescent="0.35">
      <c r="C541" s="177">
        <v>44443</v>
      </c>
      <c r="D541" s="178">
        <v>44443</v>
      </c>
      <c r="E541" s="179">
        <v>178818.57380151999</v>
      </c>
    </row>
    <row r="542" spans="3:5" ht="15" customHeight="1" x14ac:dyDescent="0.35">
      <c r="C542" s="177">
        <v>44444</v>
      </c>
      <c r="D542" s="178">
        <v>44444</v>
      </c>
      <c r="E542" s="179">
        <v>183516.98889225899</v>
      </c>
    </row>
    <row r="543" spans="3:5" ht="15" customHeight="1" x14ac:dyDescent="0.35">
      <c r="C543" s="177">
        <v>44445</v>
      </c>
      <c r="D543" s="178">
        <v>44445</v>
      </c>
      <c r="E543" s="179">
        <v>186014.63276262602</v>
      </c>
    </row>
    <row r="544" spans="3:5" ht="15" customHeight="1" x14ac:dyDescent="0.35">
      <c r="C544" s="177">
        <v>44446</v>
      </c>
      <c r="D544" s="178">
        <v>44446</v>
      </c>
      <c r="E544" s="179">
        <v>177840.98869188101</v>
      </c>
    </row>
    <row r="545" spans="3:5" ht="15" customHeight="1" x14ac:dyDescent="0.35">
      <c r="C545" s="177">
        <v>44447</v>
      </c>
      <c r="D545" s="178">
        <v>44447</v>
      </c>
      <c r="E545" s="179">
        <v>172323.23987730397</v>
      </c>
    </row>
    <row r="546" spans="3:5" ht="15" customHeight="1" x14ac:dyDescent="0.35">
      <c r="C546" s="177">
        <v>44448</v>
      </c>
      <c r="D546" s="178">
        <v>44448</v>
      </c>
      <c r="E546" s="179">
        <v>173052.39485133701</v>
      </c>
    </row>
    <row r="547" spans="3:5" ht="15" customHeight="1" x14ac:dyDescent="0.35">
      <c r="C547" s="177">
        <v>44449</v>
      </c>
      <c r="D547" s="178">
        <v>44449</v>
      </c>
      <c r="E547" s="179">
        <v>173247.18091424601</v>
      </c>
    </row>
    <row r="548" spans="3:5" ht="15" customHeight="1" x14ac:dyDescent="0.35">
      <c r="C548" s="177">
        <v>44450</v>
      </c>
      <c r="D548" s="178">
        <v>44450</v>
      </c>
      <c r="E548" s="179">
        <v>171445.110746222</v>
      </c>
    </row>
    <row r="549" spans="3:5" ht="15" customHeight="1" x14ac:dyDescent="0.35">
      <c r="C549" s="177">
        <v>44451</v>
      </c>
      <c r="D549" s="178">
        <v>44451</v>
      </c>
      <c r="E549" s="179">
        <v>177168.00040321899</v>
      </c>
    </row>
    <row r="550" spans="3:5" ht="15" customHeight="1" x14ac:dyDescent="0.35">
      <c r="C550" s="177">
        <v>44452</v>
      </c>
      <c r="D550" s="178">
        <v>44452</v>
      </c>
      <c r="E550" s="179">
        <v>177733.127382604</v>
      </c>
    </row>
    <row r="551" spans="3:5" ht="15" customHeight="1" x14ac:dyDescent="0.35">
      <c r="C551" s="177">
        <v>44453</v>
      </c>
      <c r="D551" s="178">
        <v>44453</v>
      </c>
      <c r="E551" s="179">
        <v>177212.100264693</v>
      </c>
    </row>
    <row r="552" spans="3:5" ht="15" customHeight="1" x14ac:dyDescent="0.35">
      <c r="C552" s="177">
        <v>44454</v>
      </c>
      <c r="D552" s="178">
        <v>44454</v>
      </c>
      <c r="E552" s="179">
        <v>182853.57432216001</v>
      </c>
    </row>
    <row r="553" spans="3:5" ht="15" customHeight="1" x14ac:dyDescent="0.35">
      <c r="C553" s="177">
        <v>44455</v>
      </c>
      <c r="D553" s="178">
        <v>44455</v>
      </c>
      <c r="E553" s="179">
        <v>183249.88047695701</v>
      </c>
    </row>
    <row r="554" spans="3:5" ht="15" customHeight="1" x14ac:dyDescent="0.35">
      <c r="C554" s="177">
        <v>44456</v>
      </c>
      <c r="D554" s="178">
        <v>44456</v>
      </c>
      <c r="E554" s="179">
        <v>180947.629730902</v>
      </c>
    </row>
    <row r="555" spans="3:5" ht="15" customHeight="1" x14ac:dyDescent="0.35">
      <c r="C555" s="177">
        <v>44457</v>
      </c>
      <c r="D555" s="178">
        <v>44457</v>
      </c>
      <c r="E555" s="179">
        <v>181544.34871650298</v>
      </c>
    </row>
    <row r="556" spans="3:5" ht="15" customHeight="1" x14ac:dyDescent="0.35">
      <c r="C556" s="177">
        <v>44458</v>
      </c>
      <c r="D556" s="178">
        <v>44458</v>
      </c>
      <c r="E556" s="179">
        <v>181297.58674807101</v>
      </c>
    </row>
    <row r="557" spans="3:5" ht="15" customHeight="1" x14ac:dyDescent="0.35">
      <c r="C557" s="177">
        <v>44459</v>
      </c>
      <c r="D557" s="178">
        <v>44459</v>
      </c>
      <c r="E557" s="179">
        <v>170296.88578772801</v>
      </c>
    </row>
    <row r="558" spans="3:5" ht="15" customHeight="1" x14ac:dyDescent="0.35">
      <c r="C558" s="177">
        <v>44460</v>
      </c>
      <c r="D558" s="178">
        <v>44460</v>
      </c>
      <c r="E558" s="179">
        <v>157966.10515560801</v>
      </c>
    </row>
    <row r="559" spans="3:5" ht="15" customHeight="1" x14ac:dyDescent="0.35">
      <c r="C559" s="177">
        <v>44461</v>
      </c>
      <c r="D559" s="178">
        <v>44461</v>
      </c>
      <c r="E559" s="179">
        <v>162033.590112234</v>
      </c>
    </row>
    <row r="560" spans="3:5" ht="15" customHeight="1" x14ac:dyDescent="0.35">
      <c r="C560" s="177">
        <v>44462</v>
      </c>
      <c r="D560" s="178">
        <v>44462</v>
      </c>
      <c r="E560" s="179">
        <v>169274.490833241</v>
      </c>
    </row>
    <row r="561" spans="3:5" ht="15" customHeight="1" x14ac:dyDescent="0.35">
      <c r="C561" s="177">
        <v>44463</v>
      </c>
      <c r="D561" s="178">
        <v>44463</v>
      </c>
      <c r="E561" s="179">
        <v>168341.05855474199</v>
      </c>
    </row>
    <row r="562" spans="3:5" ht="15" customHeight="1" x14ac:dyDescent="0.35">
      <c r="C562" s="177">
        <v>44464</v>
      </c>
      <c r="D562" s="178">
        <v>44464</v>
      </c>
      <c r="E562" s="179">
        <v>165679.972908667</v>
      </c>
    </row>
    <row r="563" spans="3:5" ht="15" customHeight="1" x14ac:dyDescent="0.35">
      <c r="C563" s="177">
        <v>44465</v>
      </c>
      <c r="D563" s="178">
        <v>44465</v>
      </c>
      <c r="E563" s="179">
        <v>166369.83065517299</v>
      </c>
    </row>
    <row r="564" spans="3:5" ht="15" customHeight="1" x14ac:dyDescent="0.35">
      <c r="C564" s="177">
        <v>44466</v>
      </c>
      <c r="D564" s="178">
        <v>44466</v>
      </c>
      <c r="E564" s="179">
        <v>167413.68427141901</v>
      </c>
    </row>
    <row r="565" spans="3:5" ht="15" customHeight="1" x14ac:dyDescent="0.35">
      <c r="C565" s="177">
        <v>44467</v>
      </c>
      <c r="D565" s="178">
        <v>44467</v>
      </c>
      <c r="E565" s="179">
        <v>163641.20485058401</v>
      </c>
    </row>
    <row r="566" spans="3:5" ht="15" customHeight="1" x14ac:dyDescent="0.35">
      <c r="C566" s="177">
        <v>44468</v>
      </c>
      <c r="D566" s="178">
        <v>44468</v>
      </c>
      <c r="E566" s="179">
        <v>162029.76089586099</v>
      </c>
    </row>
    <row r="567" spans="3:5" ht="15" customHeight="1" x14ac:dyDescent="0.35">
      <c r="C567" s="177">
        <v>44469</v>
      </c>
      <c r="D567" s="178">
        <v>44469</v>
      </c>
      <c r="E567" s="179">
        <v>165734.12182922001</v>
      </c>
    </row>
    <row r="568" spans="3:5" ht="15" customHeight="1" x14ac:dyDescent="0.35">
      <c r="C568" s="177">
        <v>44470</v>
      </c>
      <c r="D568" s="178">
        <v>44470</v>
      </c>
      <c r="E568" s="179">
        <v>173362.58035072501</v>
      </c>
    </row>
    <row r="569" spans="3:5" ht="15" customHeight="1" x14ac:dyDescent="0.35">
      <c r="C569" s="177">
        <v>44471</v>
      </c>
      <c r="D569" s="178">
        <v>44471</v>
      </c>
      <c r="E569" s="179">
        <v>179632.74142896899</v>
      </c>
    </row>
    <row r="570" spans="3:5" ht="15" customHeight="1" x14ac:dyDescent="0.35">
      <c r="C570" s="177">
        <v>44472</v>
      </c>
      <c r="D570" s="178">
        <v>44472</v>
      </c>
      <c r="E570" s="179">
        <v>183143.97866849398</v>
      </c>
    </row>
    <row r="571" spans="3:5" ht="15" customHeight="1" x14ac:dyDescent="0.35">
      <c r="C571" s="177">
        <v>44473</v>
      </c>
      <c r="D571" s="178">
        <v>44473</v>
      </c>
      <c r="E571" s="179">
        <v>183986.56993711498</v>
      </c>
    </row>
    <row r="572" spans="3:5" ht="15" customHeight="1" x14ac:dyDescent="0.35">
      <c r="C572" s="177">
        <v>44474</v>
      </c>
      <c r="D572" s="178">
        <v>44474</v>
      </c>
      <c r="E572" s="179">
        <v>185804.53273916699</v>
      </c>
    </row>
    <row r="573" spans="3:5" ht="15" customHeight="1" x14ac:dyDescent="0.35">
      <c r="C573" s="177">
        <v>44475</v>
      </c>
      <c r="D573" s="178">
        <v>44475</v>
      </c>
      <c r="E573" s="179">
        <v>187763.79807745098</v>
      </c>
    </row>
    <row r="574" spans="3:5" ht="15" customHeight="1" x14ac:dyDescent="0.35">
      <c r="C574" s="177">
        <v>44476</v>
      </c>
      <c r="D574" s="178">
        <v>44476</v>
      </c>
      <c r="E574" s="179">
        <v>188744.31340987899</v>
      </c>
    </row>
    <row r="575" spans="3:5" ht="15" customHeight="1" x14ac:dyDescent="0.35">
      <c r="C575" s="177">
        <v>44477</v>
      </c>
      <c r="D575" s="178">
        <v>44477</v>
      </c>
      <c r="E575" s="179">
        <v>192337.236059427</v>
      </c>
    </row>
    <row r="576" spans="3:5" ht="15" customHeight="1" x14ac:dyDescent="0.35">
      <c r="C576" s="177">
        <v>44478</v>
      </c>
      <c r="D576" s="178">
        <v>44478</v>
      </c>
      <c r="E576" s="179">
        <v>193016.915036511</v>
      </c>
    </row>
    <row r="577" spans="3:5" ht="15" customHeight="1" x14ac:dyDescent="0.35">
      <c r="C577" s="177">
        <v>44479</v>
      </c>
      <c r="D577" s="178">
        <v>44479</v>
      </c>
      <c r="E577" s="179">
        <v>193972.536216701</v>
      </c>
    </row>
    <row r="578" spans="3:5" ht="15" customHeight="1" x14ac:dyDescent="0.35">
      <c r="C578" s="177">
        <v>44480</v>
      </c>
      <c r="D578" s="178">
        <v>44480</v>
      </c>
      <c r="E578" s="179">
        <v>190719.817981598</v>
      </c>
    </row>
    <row r="579" spans="3:5" ht="15" customHeight="1" x14ac:dyDescent="0.35">
      <c r="C579" s="177">
        <v>44481</v>
      </c>
      <c r="D579" s="178">
        <v>44481</v>
      </c>
      <c r="E579" s="179">
        <v>192976.219380981</v>
      </c>
    </row>
    <row r="580" spans="3:5" ht="15" customHeight="1" x14ac:dyDescent="0.35">
      <c r="C580" s="177">
        <v>44482</v>
      </c>
      <c r="D580" s="178">
        <v>44482</v>
      </c>
      <c r="E580" s="179">
        <v>194938.39877741801</v>
      </c>
    </row>
    <row r="581" spans="3:5" ht="15" customHeight="1" x14ac:dyDescent="0.35">
      <c r="C581" s="177">
        <v>44483</v>
      </c>
      <c r="D581" s="178">
        <v>44483</v>
      </c>
      <c r="E581" s="179">
        <v>199373.64193219299</v>
      </c>
    </row>
    <row r="582" spans="3:5" ht="15" customHeight="1" x14ac:dyDescent="0.35">
      <c r="C582" s="177">
        <v>44484</v>
      </c>
      <c r="D582" s="178">
        <v>44484</v>
      </c>
      <c r="E582" s="179">
        <v>203150.50990312701</v>
      </c>
    </row>
    <row r="583" spans="3:5" ht="15" customHeight="1" x14ac:dyDescent="0.35">
      <c r="C583" s="177">
        <v>44485</v>
      </c>
      <c r="D583" s="178">
        <v>44485</v>
      </c>
      <c r="E583" s="179">
        <v>206472.06558402898</v>
      </c>
    </row>
    <row r="584" spans="3:5" ht="15" customHeight="1" x14ac:dyDescent="0.35">
      <c r="C584" s="177">
        <v>44486</v>
      </c>
      <c r="D584" s="178">
        <v>44486</v>
      </c>
      <c r="E584" s="179">
        <v>206425.10433583599</v>
      </c>
    </row>
    <row r="585" spans="3:5" ht="15" customHeight="1" x14ac:dyDescent="0.35">
      <c r="C585" s="177">
        <v>44487</v>
      </c>
      <c r="D585" s="178">
        <v>44487</v>
      </c>
      <c r="E585" s="179">
        <v>207148.68778449501</v>
      </c>
    </row>
    <row r="586" spans="3:5" ht="15" customHeight="1" x14ac:dyDescent="0.35">
      <c r="C586" s="177">
        <v>44488</v>
      </c>
      <c r="D586" s="178">
        <v>44488</v>
      </c>
      <c r="E586" s="179">
        <v>204367.795181836</v>
      </c>
    </row>
    <row r="587" spans="3:5" ht="15" customHeight="1" x14ac:dyDescent="0.35">
      <c r="C587" s="177">
        <v>44489</v>
      </c>
      <c r="D587" s="178">
        <v>44489</v>
      </c>
      <c r="E587" s="179">
        <v>209140.49037452499</v>
      </c>
    </row>
    <row r="588" spans="3:5" ht="15" customHeight="1" x14ac:dyDescent="0.35">
      <c r="C588" s="177">
        <v>44490</v>
      </c>
      <c r="D588" s="178">
        <v>44490</v>
      </c>
      <c r="E588" s="179">
        <v>219612.41503310698</v>
      </c>
    </row>
    <row r="589" spans="3:5" ht="15" customHeight="1" x14ac:dyDescent="0.35">
      <c r="C589" s="177">
        <v>44491</v>
      </c>
      <c r="D589" s="178">
        <v>44491</v>
      </c>
      <c r="E589" s="179">
        <v>217076.348372259</v>
      </c>
    </row>
    <row r="590" spans="3:5" ht="15" customHeight="1" x14ac:dyDescent="0.35">
      <c r="C590" s="177">
        <v>44492</v>
      </c>
      <c r="D590" s="178">
        <v>44492</v>
      </c>
      <c r="E590" s="179">
        <v>214352.567737145</v>
      </c>
    </row>
    <row r="591" spans="3:5" ht="15" customHeight="1" x14ac:dyDescent="0.35">
      <c r="C591" s="177">
        <v>44493</v>
      </c>
      <c r="D591" s="178">
        <v>44493</v>
      </c>
      <c r="E591" s="179">
        <v>220500.27846128901</v>
      </c>
    </row>
    <row r="592" spans="3:5" ht="15" customHeight="1" x14ac:dyDescent="0.35">
      <c r="C592" s="177">
        <v>44494</v>
      </c>
      <c r="D592" s="178">
        <v>44494</v>
      </c>
      <c r="E592" s="179">
        <v>219164.48803924798</v>
      </c>
    </row>
    <row r="593" spans="3:5" ht="15" customHeight="1" x14ac:dyDescent="0.35">
      <c r="C593" s="177">
        <v>44495</v>
      </c>
      <c r="D593" s="178">
        <v>44495</v>
      </c>
      <c r="E593" s="179">
        <v>225014.426584514</v>
      </c>
    </row>
    <row r="594" spans="3:5" ht="15" customHeight="1" x14ac:dyDescent="0.35">
      <c r="C594" s="177">
        <v>44496</v>
      </c>
      <c r="D594" s="178">
        <v>44496</v>
      </c>
      <c r="E594" s="179">
        <v>222362.97204551598</v>
      </c>
    </row>
    <row r="595" spans="3:5" ht="15" customHeight="1" x14ac:dyDescent="0.35">
      <c r="C595" s="177">
        <v>44497</v>
      </c>
      <c r="D595" s="178">
        <v>44497</v>
      </c>
      <c r="E595" s="179">
        <v>214985.54953972602</v>
      </c>
    </row>
    <row r="596" spans="3:5" ht="15" customHeight="1" x14ac:dyDescent="0.35">
      <c r="C596" s="177">
        <v>44498</v>
      </c>
      <c r="D596" s="178">
        <v>44498</v>
      </c>
      <c r="E596" s="179">
        <v>224911.12703235401</v>
      </c>
    </row>
    <row r="597" spans="3:5" ht="15" customHeight="1" x14ac:dyDescent="0.35">
      <c r="C597" s="177">
        <v>44499</v>
      </c>
      <c r="D597" s="178">
        <v>44499</v>
      </c>
      <c r="E597" s="179">
        <v>217776.87992990602</v>
      </c>
    </row>
    <row r="598" spans="3:5" ht="15" customHeight="1" x14ac:dyDescent="0.35">
      <c r="C598" s="177">
        <v>44500</v>
      </c>
      <c r="D598" s="178">
        <v>44500</v>
      </c>
      <c r="E598" s="179">
        <v>218881.68649094101</v>
      </c>
    </row>
    <row r="599" spans="3:5" ht="15" customHeight="1" x14ac:dyDescent="0.35">
      <c r="C599" s="177">
        <v>44501</v>
      </c>
      <c r="D599" s="178">
        <v>44501</v>
      </c>
      <c r="E599" s="179">
        <v>221523.08010694399</v>
      </c>
    </row>
    <row r="600" spans="3:5" ht="15" customHeight="1" x14ac:dyDescent="0.35">
      <c r="C600" s="177">
        <v>44502</v>
      </c>
      <c r="D600" s="178">
        <v>44502</v>
      </c>
      <c r="E600" s="179">
        <v>223850.20397286498</v>
      </c>
    </row>
    <row r="601" spans="3:5" ht="15" customHeight="1" x14ac:dyDescent="0.35">
      <c r="C601" s="177">
        <v>44503</v>
      </c>
      <c r="D601" s="178">
        <v>44503</v>
      </c>
      <c r="E601" s="179">
        <v>231865.86574248498</v>
      </c>
    </row>
    <row r="602" spans="3:5" ht="15" customHeight="1" x14ac:dyDescent="0.35">
      <c r="C602" s="177">
        <v>44504</v>
      </c>
      <c r="D602" s="178">
        <v>44504</v>
      </c>
      <c r="E602" s="179">
        <v>234616.09909174798</v>
      </c>
    </row>
    <row r="603" spans="3:5" ht="15" customHeight="1" x14ac:dyDescent="0.35">
      <c r="C603" s="177">
        <v>44505</v>
      </c>
      <c r="D603" s="178">
        <v>44505</v>
      </c>
      <c r="E603" s="179">
        <v>234834.76968352398</v>
      </c>
    </row>
    <row r="604" spans="3:5" ht="15" customHeight="1" x14ac:dyDescent="0.35">
      <c r="C604" s="177">
        <v>44506</v>
      </c>
      <c r="D604" s="178">
        <v>44506</v>
      </c>
      <c r="E604" s="179">
        <v>233005.684821478</v>
      </c>
    </row>
    <row r="605" spans="3:5" ht="15" customHeight="1" x14ac:dyDescent="0.35">
      <c r="C605" s="177">
        <v>44507</v>
      </c>
      <c r="D605" s="178">
        <v>44507</v>
      </c>
      <c r="E605" s="179">
        <v>237113.261369924</v>
      </c>
    </row>
    <row r="606" spans="3:5" ht="15" customHeight="1" x14ac:dyDescent="0.35">
      <c r="C606" s="177">
        <v>44508</v>
      </c>
      <c r="D606" s="178">
        <v>44508</v>
      </c>
      <c r="E606" s="179">
        <v>243105.52372536599</v>
      </c>
    </row>
    <row r="607" spans="3:5" ht="15" customHeight="1" x14ac:dyDescent="0.35">
      <c r="C607" s="177">
        <v>44509</v>
      </c>
      <c r="D607" s="178">
        <v>44509</v>
      </c>
      <c r="E607" s="179">
        <v>248146.66140191199</v>
      </c>
    </row>
    <row r="608" spans="3:5" ht="15" customHeight="1" x14ac:dyDescent="0.35">
      <c r="C608" s="177">
        <v>44510</v>
      </c>
      <c r="D608" s="178">
        <v>44510</v>
      </c>
      <c r="E608" s="179">
        <v>245686.83597096</v>
      </c>
    </row>
    <row r="609" spans="3:5" ht="15" customHeight="1" x14ac:dyDescent="0.35">
      <c r="C609" s="177">
        <v>44511</v>
      </c>
      <c r="D609" s="178">
        <v>44511</v>
      </c>
      <c r="E609" s="179">
        <v>240968.45333384399</v>
      </c>
    </row>
    <row r="610" spans="3:5" ht="15" customHeight="1" x14ac:dyDescent="0.35">
      <c r="C610" s="177">
        <v>44512</v>
      </c>
      <c r="D610" s="178">
        <v>44512</v>
      </c>
      <c r="E610" s="179">
        <v>244232.53526429401</v>
      </c>
    </row>
    <row r="611" spans="3:5" ht="15" customHeight="1" x14ac:dyDescent="0.35">
      <c r="C611" s="177">
        <v>44513</v>
      </c>
      <c r="D611" s="178">
        <v>44513</v>
      </c>
      <c r="E611" s="179">
        <v>243476.905287534</v>
      </c>
    </row>
    <row r="612" spans="3:5" ht="15" customHeight="1" x14ac:dyDescent="0.35">
      <c r="C612" s="177">
        <v>44514</v>
      </c>
      <c r="D612" s="178">
        <v>44514</v>
      </c>
      <c r="E612" s="179">
        <v>244377.43031057599</v>
      </c>
    </row>
    <row r="613" spans="3:5" ht="15" customHeight="1" x14ac:dyDescent="0.35">
      <c r="C613" s="177">
        <v>44515</v>
      </c>
      <c r="D613" s="178">
        <v>44515</v>
      </c>
      <c r="E613" s="179">
        <v>245570.10552303298</v>
      </c>
    </row>
    <row r="614" spans="3:5" ht="15" customHeight="1" x14ac:dyDescent="0.35">
      <c r="C614" s="177">
        <v>44516</v>
      </c>
      <c r="D614" s="178">
        <v>44516</v>
      </c>
      <c r="E614" s="179">
        <v>240552.79786541199</v>
      </c>
    </row>
    <row r="615" spans="3:5" ht="15" customHeight="1" x14ac:dyDescent="0.35">
      <c r="C615" s="177">
        <v>44517</v>
      </c>
      <c r="D615" s="178">
        <v>44517</v>
      </c>
      <c r="E615" s="179">
        <v>230381.05987204099</v>
      </c>
    </row>
    <row r="616" spans="3:5" ht="15" customHeight="1" x14ac:dyDescent="0.35">
      <c r="C616" s="177">
        <v>44518</v>
      </c>
      <c r="D616" s="178">
        <v>44518</v>
      </c>
      <c r="E616" s="179">
        <v>234671.85435304002</v>
      </c>
    </row>
    <row r="617" spans="3:5" ht="15" customHeight="1" x14ac:dyDescent="0.35">
      <c r="C617" s="177">
        <v>44519</v>
      </c>
      <c r="D617" s="178">
        <v>44519</v>
      </c>
      <c r="E617" s="179">
        <v>225568.514081884</v>
      </c>
    </row>
    <row r="618" spans="3:5" ht="15" customHeight="1" x14ac:dyDescent="0.35">
      <c r="C618" s="177">
        <v>44520</v>
      </c>
      <c r="D618" s="178">
        <v>44520</v>
      </c>
      <c r="E618" s="179">
        <v>236935.37623314402</v>
      </c>
    </row>
    <row r="619" spans="3:5" ht="15" customHeight="1" x14ac:dyDescent="0.35">
      <c r="C619" s="177">
        <v>44521</v>
      </c>
      <c r="D619" s="178">
        <v>44521</v>
      </c>
      <c r="E619" s="179">
        <v>242886.468380576</v>
      </c>
    </row>
    <row r="620" spans="3:5" ht="15" customHeight="1" x14ac:dyDescent="0.35">
      <c r="C620" s="177">
        <v>44522</v>
      </c>
      <c r="D620" s="178">
        <v>44522</v>
      </c>
      <c r="E620" s="179">
        <v>239203.66546932701</v>
      </c>
    </row>
    <row r="621" spans="3:5" ht="15" customHeight="1" x14ac:dyDescent="0.35">
      <c r="C621" s="177">
        <v>44523</v>
      </c>
      <c r="D621" s="178">
        <v>44523</v>
      </c>
      <c r="E621" s="179">
        <v>234041.62762039699</v>
      </c>
    </row>
    <row r="622" spans="3:5" ht="15" customHeight="1" x14ac:dyDescent="0.35">
      <c r="C622" s="177">
        <v>44524</v>
      </c>
      <c r="D622" s="178">
        <v>44524</v>
      </c>
      <c r="E622" s="179">
        <v>240811.79508639898</v>
      </c>
    </row>
    <row r="623" spans="3:5" ht="15" customHeight="1" x14ac:dyDescent="0.35">
      <c r="C623" s="177">
        <v>44525</v>
      </c>
      <c r="D623" s="178">
        <v>44525</v>
      </c>
      <c r="E623" s="179">
        <v>240248.39082578602</v>
      </c>
    </row>
    <row r="624" spans="3:5" ht="15" customHeight="1" x14ac:dyDescent="0.35">
      <c r="C624" s="177">
        <v>44526</v>
      </c>
      <c r="D624" s="178">
        <v>44526</v>
      </c>
      <c r="E624" s="179">
        <v>245334.73262897602</v>
      </c>
    </row>
    <row r="625" spans="3:5" ht="15" customHeight="1" x14ac:dyDescent="0.35">
      <c r="C625" s="177">
        <v>44527</v>
      </c>
      <c r="D625" s="178">
        <v>44527</v>
      </c>
      <c r="E625" s="179">
        <v>230732.56664560502</v>
      </c>
    </row>
    <row r="626" spans="3:5" ht="15" customHeight="1" x14ac:dyDescent="0.35">
      <c r="C626" s="177">
        <v>44528</v>
      </c>
      <c r="D626" s="178">
        <v>44528</v>
      </c>
      <c r="E626" s="179">
        <v>231901.91708881501</v>
      </c>
    </row>
    <row r="627" spans="3:5" ht="15" customHeight="1" x14ac:dyDescent="0.35">
      <c r="C627" s="177">
        <v>44529</v>
      </c>
      <c r="D627" s="178">
        <v>44529</v>
      </c>
      <c r="E627" s="179">
        <v>240465.72384868702</v>
      </c>
    </row>
    <row r="628" spans="3:5" ht="15" customHeight="1" x14ac:dyDescent="0.35">
      <c r="C628" s="177">
        <v>44530</v>
      </c>
      <c r="D628" s="178">
        <v>44530</v>
      </c>
      <c r="E628" s="179">
        <v>246107.678385954</v>
      </c>
    </row>
    <row r="629" spans="3:5" ht="15" customHeight="1" x14ac:dyDescent="0.35">
      <c r="C629" s="177">
        <v>44531</v>
      </c>
      <c r="D629" s="178">
        <v>44531</v>
      </c>
      <c r="E629" s="179">
        <v>251443.43967270001</v>
      </c>
    </row>
    <row r="630" spans="3:5" ht="15" customHeight="1" x14ac:dyDescent="0.35">
      <c r="C630" s="177">
        <v>44532</v>
      </c>
      <c r="D630" s="178">
        <v>44532</v>
      </c>
      <c r="E630" s="179">
        <v>253056.27492258302</v>
      </c>
    </row>
    <row r="631" spans="3:5" ht="15" customHeight="1" x14ac:dyDescent="0.35">
      <c r="C631" s="177">
        <v>44533</v>
      </c>
      <c r="D631" s="178">
        <v>44533</v>
      </c>
      <c r="E631" s="179">
        <v>250534.84445728001</v>
      </c>
    </row>
    <row r="632" spans="3:5" ht="15" customHeight="1" x14ac:dyDescent="0.35">
      <c r="C632" s="177">
        <v>44534</v>
      </c>
      <c r="D632" s="178">
        <v>44534</v>
      </c>
      <c r="E632" s="179">
        <v>239107.02149463401</v>
      </c>
    </row>
    <row r="633" spans="3:5" ht="15" customHeight="1" x14ac:dyDescent="0.35">
      <c r="C633" s="177">
        <v>44535</v>
      </c>
      <c r="D633" s="178">
        <v>44535</v>
      </c>
      <c r="E633" s="179">
        <v>229665.03745979501</v>
      </c>
    </row>
    <row r="634" spans="3:5" ht="15" customHeight="1" x14ac:dyDescent="0.35">
      <c r="C634" s="177">
        <v>44536</v>
      </c>
      <c r="D634" s="178">
        <v>44536</v>
      </c>
      <c r="E634" s="179">
        <v>227815.47549589802</v>
      </c>
    </row>
    <row r="635" spans="3:5" ht="15" customHeight="1" x14ac:dyDescent="0.35">
      <c r="C635" s="177">
        <v>44537</v>
      </c>
      <c r="D635" s="178">
        <v>44537</v>
      </c>
      <c r="E635" s="179">
        <v>233704.44373774499</v>
      </c>
    </row>
    <row r="636" spans="3:5" ht="15" customHeight="1" x14ac:dyDescent="0.35">
      <c r="C636" s="177">
        <v>44538</v>
      </c>
      <c r="D636" s="178">
        <v>44538</v>
      </c>
      <c r="E636" s="179">
        <v>226433.700260991</v>
      </c>
    </row>
    <row r="637" spans="3:5" ht="15" customHeight="1" x14ac:dyDescent="0.35">
      <c r="C637" s="177">
        <v>44539</v>
      </c>
      <c r="D637" s="178">
        <v>44539</v>
      </c>
      <c r="E637" s="179">
        <v>238951.27326246398</v>
      </c>
    </row>
    <row r="638" spans="3:5" ht="15" customHeight="1" x14ac:dyDescent="0.35">
      <c r="C638" s="177">
        <v>44540</v>
      </c>
      <c r="D638" s="178">
        <v>44540</v>
      </c>
      <c r="E638" s="179">
        <v>228289.894518802</v>
      </c>
    </row>
    <row r="639" spans="3:5" ht="15" customHeight="1" x14ac:dyDescent="0.35">
      <c r="C639" s="177">
        <v>44541</v>
      </c>
      <c r="D639" s="178">
        <v>44541</v>
      </c>
      <c r="E639" s="179">
        <v>220874.372819296</v>
      </c>
    </row>
    <row r="640" spans="3:5" ht="15" customHeight="1" x14ac:dyDescent="0.35">
      <c r="C640" s="177">
        <v>44542</v>
      </c>
      <c r="D640" s="178">
        <v>44542</v>
      </c>
      <c r="E640" s="179">
        <v>225042.95235235401</v>
      </c>
    </row>
    <row r="641" spans="3:5" ht="15" customHeight="1" x14ac:dyDescent="0.35">
      <c r="C641" s="177">
        <v>44543</v>
      </c>
      <c r="D641" s="178">
        <v>44543</v>
      </c>
      <c r="E641" s="179">
        <v>228068.50673216401</v>
      </c>
    </row>
    <row r="642" spans="3:5" ht="15" customHeight="1" x14ac:dyDescent="0.35">
      <c r="C642" s="177">
        <v>44544</v>
      </c>
      <c r="D642" s="178">
        <v>44544</v>
      </c>
      <c r="E642" s="179">
        <v>216610.67942581399</v>
      </c>
    </row>
    <row r="643" spans="3:5" ht="15" customHeight="1" x14ac:dyDescent="0.35">
      <c r="C643" s="177">
        <v>44545</v>
      </c>
      <c r="D643" s="178">
        <v>44545</v>
      </c>
      <c r="E643" s="179">
        <v>219676.36808072502</v>
      </c>
    </row>
    <row r="644" spans="3:5" ht="15" customHeight="1" x14ac:dyDescent="0.35">
      <c r="C644" s="177">
        <v>44546</v>
      </c>
      <c r="D644" s="178">
        <v>44546</v>
      </c>
      <c r="E644" s="179">
        <v>226356.234982475</v>
      </c>
    </row>
    <row r="645" spans="3:5" ht="15" customHeight="1" x14ac:dyDescent="0.35">
      <c r="C645" s="177">
        <v>44547</v>
      </c>
      <c r="D645" s="178">
        <v>44547</v>
      </c>
      <c r="E645" s="179">
        <v>225003.67503933702</v>
      </c>
    </row>
    <row r="646" spans="3:5" ht="15" customHeight="1" x14ac:dyDescent="0.35">
      <c r="C646" s="177">
        <v>44548</v>
      </c>
      <c r="D646" s="178">
        <v>44548</v>
      </c>
      <c r="E646" s="179">
        <v>223725.529661254</v>
      </c>
    </row>
    <row r="647" spans="3:5" ht="15" customHeight="1" x14ac:dyDescent="0.35">
      <c r="C647" s="177">
        <v>44549</v>
      </c>
      <c r="D647" s="178">
        <v>44549</v>
      </c>
      <c r="E647" s="179">
        <v>226433.28051609901</v>
      </c>
    </row>
    <row r="648" spans="3:5" ht="15" customHeight="1" x14ac:dyDescent="0.35">
      <c r="C648" s="177">
        <v>44550</v>
      </c>
      <c r="D648" s="178">
        <v>44550</v>
      </c>
      <c r="E648" s="179">
        <v>228761.76799908601</v>
      </c>
    </row>
    <row r="649" spans="3:5" ht="15" customHeight="1" x14ac:dyDescent="0.35">
      <c r="C649" s="177">
        <v>44551</v>
      </c>
      <c r="D649" s="178">
        <v>44551</v>
      </c>
      <c r="E649" s="179">
        <v>230281.07768586601</v>
      </c>
    </row>
    <row r="650" spans="3:5" ht="15" customHeight="1" x14ac:dyDescent="0.35">
      <c r="C650" s="177">
        <v>44552</v>
      </c>
      <c r="D650" s="178">
        <v>44552</v>
      </c>
      <c r="E650" s="179">
        <v>237227.52807565499</v>
      </c>
    </row>
    <row r="651" spans="3:5" ht="15" customHeight="1" x14ac:dyDescent="0.35">
      <c r="C651" s="177">
        <v>44553</v>
      </c>
      <c r="D651" s="178">
        <v>44553</v>
      </c>
      <c r="E651" s="179">
        <v>237073.78469644001</v>
      </c>
    </row>
    <row r="652" spans="3:5" ht="15" customHeight="1" x14ac:dyDescent="0.35">
      <c r="C652" s="177">
        <v>44554</v>
      </c>
      <c r="D652" s="178">
        <v>44554</v>
      </c>
      <c r="E652" s="179">
        <v>245338.52775069801</v>
      </c>
    </row>
    <row r="653" spans="3:5" ht="15" customHeight="1" x14ac:dyDescent="0.35">
      <c r="C653" s="177">
        <v>44555</v>
      </c>
      <c r="D653" s="178">
        <v>44555</v>
      </c>
      <c r="E653" s="179">
        <v>244753.59332056501</v>
      </c>
    </row>
    <row r="654" spans="3:5" ht="15" customHeight="1" x14ac:dyDescent="0.35">
      <c r="C654" s="177">
        <v>44556</v>
      </c>
      <c r="D654" s="178">
        <v>44556</v>
      </c>
      <c r="E654" s="179">
        <v>246953.89207685902</v>
      </c>
    </row>
    <row r="655" spans="3:5" ht="15" customHeight="1" x14ac:dyDescent="0.35">
      <c r="C655" s="177">
        <v>44557</v>
      </c>
      <c r="D655" s="178">
        <v>44557</v>
      </c>
      <c r="E655" s="179">
        <v>247409.17166148199</v>
      </c>
    </row>
    <row r="656" spans="3:5" ht="15" customHeight="1" x14ac:dyDescent="0.35">
      <c r="C656" s="177">
        <v>44558</v>
      </c>
      <c r="D656" s="178">
        <v>44558</v>
      </c>
      <c r="E656" s="179">
        <v>243996.40779988299</v>
      </c>
    </row>
    <row r="657" spans="3:5" ht="15" customHeight="1" x14ac:dyDescent="0.35">
      <c r="C657" s="177">
        <v>44559</v>
      </c>
      <c r="D657" s="178">
        <v>44559</v>
      </c>
      <c r="E657" s="179">
        <v>236256.04724036402</v>
      </c>
    </row>
    <row r="658" spans="3:5" ht="15" customHeight="1" x14ac:dyDescent="0.35">
      <c r="C658" s="177">
        <v>44560</v>
      </c>
      <c r="D658" s="178">
        <v>44560</v>
      </c>
      <c r="E658" s="179">
        <v>232579.47175475501</v>
      </c>
    </row>
    <row r="659" spans="3:5" ht="15" customHeight="1" x14ac:dyDescent="0.35">
      <c r="C659" s="177">
        <v>44561</v>
      </c>
      <c r="D659" s="178">
        <v>44561</v>
      </c>
      <c r="E659" s="179">
        <v>234586.150911251</v>
      </c>
    </row>
    <row r="660" spans="3:5" ht="15" customHeight="1" x14ac:dyDescent="0.35">
      <c r="C660" s="177">
        <v>44562</v>
      </c>
      <c r="D660" s="178">
        <v>44562</v>
      </c>
      <c r="E660" s="179">
        <v>235672.87298830802</v>
      </c>
    </row>
    <row r="661" spans="3:5" ht="15" customHeight="1" x14ac:dyDescent="0.35">
      <c r="C661" s="177">
        <v>44563</v>
      </c>
      <c r="D661" s="178">
        <v>44563</v>
      </c>
      <c r="E661" s="179">
        <v>240576.00935614601</v>
      </c>
    </row>
    <row r="662" spans="3:5" ht="15" customHeight="1" x14ac:dyDescent="0.35">
      <c r="C662" s="177">
        <v>44564</v>
      </c>
      <c r="D662" s="178">
        <v>44564</v>
      </c>
      <c r="E662" s="179">
        <v>242309.76340896898</v>
      </c>
    </row>
    <row r="663" spans="3:5" ht="15" customHeight="1" x14ac:dyDescent="0.35">
      <c r="C663" s="177">
        <v>44565</v>
      </c>
      <c r="D663" s="178">
        <v>44565</v>
      </c>
      <c r="E663" s="179">
        <v>241682.43312720998</v>
      </c>
    </row>
    <row r="664" spans="3:5" ht="15" customHeight="1" x14ac:dyDescent="0.35">
      <c r="C664" s="177">
        <v>44566</v>
      </c>
      <c r="D664" s="178">
        <v>44566</v>
      </c>
      <c r="E664" s="179">
        <v>242686.721679198</v>
      </c>
    </row>
    <row r="665" spans="3:5" ht="15" customHeight="1" x14ac:dyDescent="0.35">
      <c r="C665" s="177">
        <v>44567</v>
      </c>
      <c r="D665" s="178">
        <v>44567</v>
      </c>
      <c r="E665" s="179">
        <v>235379.187504837</v>
      </c>
    </row>
    <row r="666" spans="3:5" ht="15" customHeight="1" x14ac:dyDescent="0.35">
      <c r="C666" s="177">
        <v>44568</v>
      </c>
      <c r="D666" s="178">
        <v>44568</v>
      </c>
      <c r="E666" s="179">
        <v>231027.40948522399</v>
      </c>
    </row>
    <row r="667" spans="3:5" ht="15" customHeight="1" x14ac:dyDescent="0.35">
      <c r="C667" s="177">
        <v>44569</v>
      </c>
      <c r="D667" s="178">
        <v>44569</v>
      </c>
      <c r="E667" s="179">
        <v>223377.68480442098</v>
      </c>
    </row>
    <row r="668" spans="3:5" ht="15" customHeight="1" x14ac:dyDescent="0.35">
      <c r="C668" s="177">
        <v>44570</v>
      </c>
      <c r="D668" s="178">
        <v>44570</v>
      </c>
      <c r="E668" s="179">
        <v>219602.600279112</v>
      </c>
    </row>
    <row r="669" spans="3:5" ht="15" customHeight="1" x14ac:dyDescent="0.35">
      <c r="C669" s="177">
        <v>44571</v>
      </c>
      <c r="D669" s="178">
        <v>44571</v>
      </c>
      <c r="E669" s="179">
        <v>220787.43059279502</v>
      </c>
    </row>
    <row r="670" spans="3:5" ht="15" customHeight="1" x14ac:dyDescent="0.35">
      <c r="C670" s="177">
        <v>44572</v>
      </c>
      <c r="D670" s="178">
        <v>44572</v>
      </c>
      <c r="E670" s="179">
        <v>217679.783737155</v>
      </c>
    </row>
    <row r="671" spans="3:5" ht="15" customHeight="1" x14ac:dyDescent="0.35">
      <c r="C671" s="177">
        <v>44573</v>
      </c>
      <c r="D671" s="178">
        <v>44573</v>
      </c>
      <c r="E671" s="179">
        <v>224586.11229884697</v>
      </c>
    </row>
    <row r="672" spans="3:5" ht="15" customHeight="1" x14ac:dyDescent="0.35">
      <c r="C672" s="177">
        <v>44574</v>
      </c>
      <c r="D672" s="178">
        <v>44574</v>
      </c>
      <c r="E672" s="179">
        <v>230536.891918187</v>
      </c>
    </row>
    <row r="673" spans="3:5" ht="15" customHeight="1" x14ac:dyDescent="0.35">
      <c r="C673" s="177">
        <v>44575</v>
      </c>
      <c r="D673" s="178">
        <v>44575</v>
      </c>
      <c r="E673" s="179">
        <v>228136.94037495903</v>
      </c>
    </row>
    <row r="674" spans="3:5" ht="15" customHeight="1" x14ac:dyDescent="0.35">
      <c r="C674" s="177">
        <v>44576</v>
      </c>
      <c r="D674" s="178">
        <v>44576</v>
      </c>
      <c r="E674" s="179">
        <v>230142.55813420701</v>
      </c>
    </row>
    <row r="675" spans="3:5" ht="15" customHeight="1" x14ac:dyDescent="0.35">
      <c r="C675" s="177">
        <v>44577</v>
      </c>
      <c r="D675" s="178">
        <v>44577</v>
      </c>
      <c r="E675" s="179">
        <v>229874.88988882102</v>
      </c>
    </row>
    <row r="676" spans="3:5" ht="15" customHeight="1" x14ac:dyDescent="0.35">
      <c r="C676" s="177">
        <v>44578</v>
      </c>
      <c r="D676" s="178">
        <v>44578</v>
      </c>
      <c r="E676" s="179">
        <v>231056.98866843799</v>
      </c>
    </row>
    <row r="677" spans="3:5" ht="15" customHeight="1" x14ac:dyDescent="0.35">
      <c r="C677" s="177">
        <v>44579</v>
      </c>
      <c r="D677" s="178">
        <v>44579</v>
      </c>
      <c r="E677" s="179">
        <v>225304.84503619699</v>
      </c>
    </row>
    <row r="678" spans="3:5" ht="15" customHeight="1" x14ac:dyDescent="0.35">
      <c r="C678" s="177">
        <v>44580</v>
      </c>
      <c r="D678" s="178">
        <v>44580</v>
      </c>
      <c r="E678" s="179">
        <v>221454.51218944602</v>
      </c>
    </row>
    <row r="679" spans="3:5" ht="15" customHeight="1" x14ac:dyDescent="0.35">
      <c r="C679" s="177">
        <v>44581</v>
      </c>
      <c r="D679" s="178">
        <v>44581</v>
      </c>
      <c r="E679" s="179">
        <v>220452.13638740702</v>
      </c>
    </row>
    <row r="680" spans="3:5" ht="15" customHeight="1" x14ac:dyDescent="0.35">
      <c r="C680" s="177">
        <v>44582</v>
      </c>
      <c r="D680" s="178">
        <v>44582</v>
      </c>
      <c r="E680" s="179">
        <v>219650.486200224</v>
      </c>
    </row>
    <row r="681" spans="3:5" ht="15" customHeight="1" x14ac:dyDescent="0.35">
      <c r="C681" s="177">
        <v>44583</v>
      </c>
      <c r="D681" s="178">
        <v>44583</v>
      </c>
      <c r="E681" s="179">
        <v>196545.80015554902</v>
      </c>
    </row>
    <row r="682" spans="3:5" ht="15" customHeight="1" x14ac:dyDescent="0.35">
      <c r="C682" s="177">
        <v>44584</v>
      </c>
      <c r="D682" s="178">
        <v>44584</v>
      </c>
      <c r="E682" s="179">
        <v>189852.30237201799</v>
      </c>
    </row>
    <row r="683" spans="3:5" ht="15" customHeight="1" x14ac:dyDescent="0.35">
      <c r="C683" s="177">
        <v>44585</v>
      </c>
      <c r="D683" s="178">
        <v>44585</v>
      </c>
      <c r="E683" s="179">
        <v>193839.15434497199</v>
      </c>
    </row>
    <row r="684" spans="3:5" ht="15" customHeight="1" x14ac:dyDescent="0.35">
      <c r="C684" s="177">
        <v>44586</v>
      </c>
      <c r="D684" s="178">
        <v>44586</v>
      </c>
      <c r="E684" s="179">
        <v>189823.607437178</v>
      </c>
    </row>
    <row r="685" spans="3:5" ht="15" customHeight="1" x14ac:dyDescent="0.35">
      <c r="C685" s="177">
        <v>44587</v>
      </c>
      <c r="D685" s="178">
        <v>44587</v>
      </c>
      <c r="E685" s="179">
        <v>190277.96289034298</v>
      </c>
    </row>
    <row r="686" spans="3:5" ht="15" customHeight="1" x14ac:dyDescent="0.35">
      <c r="C686" s="177">
        <v>44588</v>
      </c>
      <c r="D686" s="178">
        <v>44588</v>
      </c>
      <c r="E686" s="179">
        <v>191521.07266552301</v>
      </c>
    </row>
    <row r="687" spans="3:5" ht="15" customHeight="1" x14ac:dyDescent="0.35">
      <c r="C687" s="177">
        <v>44589</v>
      </c>
      <c r="D687" s="178">
        <v>44589</v>
      </c>
      <c r="E687" s="179">
        <v>180961.52899044799</v>
      </c>
    </row>
    <row r="688" spans="3:5" ht="15" customHeight="1" x14ac:dyDescent="0.35">
      <c r="C688" s="177">
        <v>44590</v>
      </c>
      <c r="D688" s="178">
        <v>44590</v>
      </c>
      <c r="E688" s="179">
        <v>181066.847897528</v>
      </c>
    </row>
    <row r="689" spans="3:5" ht="15" customHeight="1" x14ac:dyDescent="0.35">
      <c r="C689" s="177">
        <v>44591</v>
      </c>
      <c r="D689" s="178">
        <v>44591</v>
      </c>
      <c r="E689" s="179">
        <v>183157.512416482</v>
      </c>
    </row>
    <row r="690" spans="3:5" ht="15" customHeight="1" x14ac:dyDescent="0.35">
      <c r="C690" s="177">
        <v>44592</v>
      </c>
      <c r="D690" s="178">
        <v>44592</v>
      </c>
      <c r="E690" s="179">
        <v>180372.12348860002</v>
      </c>
    </row>
    <row r="691" spans="3:5" ht="15" customHeight="1" x14ac:dyDescent="0.35">
      <c r="C691" s="177">
        <v>44593</v>
      </c>
      <c r="D691" s="178">
        <v>44593</v>
      </c>
      <c r="E691" s="179">
        <v>185017.06595687798</v>
      </c>
    </row>
    <row r="692" spans="3:5" ht="15" customHeight="1" x14ac:dyDescent="0.35">
      <c r="C692" s="177">
        <v>44594</v>
      </c>
      <c r="D692" s="178">
        <v>44594</v>
      </c>
      <c r="E692" s="179">
        <v>187845.28044706202</v>
      </c>
    </row>
    <row r="693" spans="3:5" ht="15" customHeight="1" x14ac:dyDescent="0.35">
      <c r="C693" s="177">
        <v>44595</v>
      </c>
      <c r="D693" s="178">
        <v>44595</v>
      </c>
      <c r="E693" s="179">
        <v>182927.98529942098</v>
      </c>
    </row>
    <row r="694" spans="3:5" ht="15" customHeight="1" x14ac:dyDescent="0.35">
      <c r="C694" s="177">
        <v>44596</v>
      </c>
      <c r="D694" s="178">
        <v>44596</v>
      </c>
      <c r="E694" s="179">
        <v>184786.96145557301</v>
      </c>
    </row>
    <row r="695" spans="3:5" ht="15" customHeight="1" x14ac:dyDescent="0.35">
      <c r="C695" s="177">
        <v>44597</v>
      </c>
      <c r="D695" s="178">
        <v>44597</v>
      </c>
      <c r="E695" s="179">
        <v>194368.62641670599</v>
      </c>
    </row>
    <row r="696" spans="3:5" ht="15" customHeight="1" x14ac:dyDescent="0.35">
      <c r="C696" s="177">
        <v>44598</v>
      </c>
      <c r="D696" s="178">
        <v>44598</v>
      </c>
      <c r="E696" s="179">
        <v>197365.773613358</v>
      </c>
    </row>
    <row r="697" spans="3:5" ht="15" customHeight="1" x14ac:dyDescent="0.35">
      <c r="C697" s="177">
        <v>44599</v>
      </c>
      <c r="D697" s="178">
        <v>44599</v>
      </c>
      <c r="E697" s="179">
        <v>194430.93383847401</v>
      </c>
    </row>
    <row r="698" spans="3:5" ht="15" customHeight="1" x14ac:dyDescent="0.35">
      <c r="C698" s="177">
        <v>44600</v>
      </c>
      <c r="D698" s="178">
        <v>44600</v>
      </c>
      <c r="E698" s="179">
        <v>198292.30243646601</v>
      </c>
    </row>
    <row r="699" spans="3:5" ht="15" customHeight="1" x14ac:dyDescent="0.35">
      <c r="C699" s="177">
        <v>44601</v>
      </c>
      <c r="D699" s="178">
        <v>44601</v>
      </c>
      <c r="E699" s="179">
        <v>203123.232461737</v>
      </c>
    </row>
    <row r="700" spans="3:5" ht="15" customHeight="1" x14ac:dyDescent="0.35">
      <c r="C700" s="177">
        <v>44602</v>
      </c>
      <c r="D700" s="178">
        <v>44602</v>
      </c>
      <c r="E700" s="179">
        <v>206841.53577736899</v>
      </c>
    </row>
    <row r="701" spans="3:5" ht="15" customHeight="1" x14ac:dyDescent="0.35">
      <c r="C701" s="177">
        <v>44603</v>
      </c>
      <c r="D701" s="178">
        <v>44603</v>
      </c>
      <c r="E701" s="179">
        <v>201781.94798483999</v>
      </c>
    </row>
    <row r="702" spans="3:5" ht="15" customHeight="1" x14ac:dyDescent="0.35">
      <c r="C702" s="177">
        <v>44604</v>
      </c>
      <c r="D702" s="178">
        <v>44604</v>
      </c>
      <c r="E702" s="179">
        <v>196915.78447104199</v>
      </c>
    </row>
    <row r="703" spans="3:5" ht="15" customHeight="1" x14ac:dyDescent="0.35">
      <c r="C703" s="177">
        <v>44605</v>
      </c>
      <c r="D703" s="178">
        <v>44605</v>
      </c>
      <c r="E703" s="179">
        <v>196977.068088145</v>
      </c>
    </row>
    <row r="704" spans="3:5" ht="15" customHeight="1" x14ac:dyDescent="0.35">
      <c r="C704" s="177">
        <v>44606</v>
      </c>
      <c r="D704" s="178">
        <v>44606</v>
      </c>
      <c r="E704" s="179">
        <v>195088.55184175799</v>
      </c>
    </row>
    <row r="705" spans="3:5" ht="15" customHeight="1" x14ac:dyDescent="0.35">
      <c r="C705" s="177">
        <v>44607</v>
      </c>
      <c r="D705" s="178">
        <v>44607</v>
      </c>
      <c r="E705" s="179">
        <v>195851.41644854299</v>
      </c>
    </row>
    <row r="706" spans="3:5" ht="15" customHeight="1" x14ac:dyDescent="0.35">
      <c r="C706" s="177">
        <v>44608</v>
      </c>
      <c r="D706" s="178">
        <v>44608</v>
      </c>
      <c r="E706" s="179">
        <v>204763.84834970199</v>
      </c>
    </row>
    <row r="707" spans="3:5" ht="15" customHeight="1" x14ac:dyDescent="0.35">
      <c r="C707" s="177">
        <v>44609</v>
      </c>
      <c r="D707" s="178">
        <v>44609</v>
      </c>
      <c r="E707" s="179">
        <v>203970.64435315703</v>
      </c>
    </row>
    <row r="708" spans="3:5" ht="15" customHeight="1" x14ac:dyDescent="0.35">
      <c r="C708" s="177">
        <v>44610</v>
      </c>
      <c r="D708" s="178">
        <v>44610</v>
      </c>
      <c r="E708" s="179">
        <v>195550.90575406299</v>
      </c>
    </row>
    <row r="709" spans="3:5" ht="15" customHeight="1" x14ac:dyDescent="0.35">
      <c r="C709" s="177">
        <v>44611</v>
      </c>
      <c r="D709" s="178">
        <v>44611</v>
      </c>
      <c r="E709" s="179">
        <v>192369.84369540898</v>
      </c>
    </row>
    <row r="710" spans="3:5" ht="15" customHeight="1" x14ac:dyDescent="0.35">
      <c r="C710" s="177">
        <v>44612</v>
      </c>
      <c r="D710" s="178">
        <v>44612</v>
      </c>
      <c r="E710" s="179">
        <v>191448.52439828101</v>
      </c>
    </row>
    <row r="711" spans="3:5" ht="15" customHeight="1" x14ac:dyDescent="0.35">
      <c r="C711" s="177">
        <v>44613</v>
      </c>
      <c r="D711" s="178">
        <v>44613</v>
      </c>
      <c r="E711" s="179">
        <v>187352.44702831501</v>
      </c>
    </row>
    <row r="712" spans="3:5" ht="15" customHeight="1" x14ac:dyDescent="0.35">
      <c r="C712" s="177">
        <v>44614</v>
      </c>
      <c r="D712" s="178">
        <v>44614</v>
      </c>
      <c r="E712" s="179">
        <v>186946.45055895598</v>
      </c>
    </row>
    <row r="713" spans="3:5" ht="15" customHeight="1" x14ac:dyDescent="0.35">
      <c r="C713" s="177">
        <v>44615</v>
      </c>
      <c r="D713" s="178">
        <v>44615</v>
      </c>
      <c r="E713" s="179">
        <v>189484.55644641598</v>
      </c>
    </row>
    <row r="714" spans="3:5" ht="15" customHeight="1" x14ac:dyDescent="0.35">
      <c r="C714" s="177">
        <v>44616</v>
      </c>
      <c r="D714" s="178">
        <v>44616</v>
      </c>
      <c r="E714" s="179">
        <v>190356.05565140702</v>
      </c>
    </row>
    <row r="715" spans="3:5" ht="15" customHeight="1" x14ac:dyDescent="0.35">
      <c r="C715" s="177">
        <v>44617</v>
      </c>
      <c r="D715" s="178">
        <v>44617</v>
      </c>
      <c r="E715" s="179">
        <v>182569.99728765202</v>
      </c>
    </row>
    <row r="716" spans="3:5" ht="15" customHeight="1" x14ac:dyDescent="0.35">
      <c r="C716" s="177">
        <v>44618</v>
      </c>
      <c r="D716" s="178">
        <v>44618</v>
      </c>
      <c r="E716" s="179">
        <v>189345.36515517702</v>
      </c>
    </row>
    <row r="717" spans="3:5" ht="15" customHeight="1" x14ac:dyDescent="0.35">
      <c r="C717" s="177">
        <v>44619</v>
      </c>
      <c r="D717" s="178">
        <v>44619</v>
      </c>
      <c r="E717" s="179">
        <v>190476.67956331</v>
      </c>
    </row>
    <row r="718" spans="3:5" ht="15" customHeight="1" x14ac:dyDescent="0.35">
      <c r="C718" s="177">
        <v>44620</v>
      </c>
      <c r="D718" s="178">
        <v>44620</v>
      </c>
      <c r="E718" s="179">
        <v>185164.73622548199</v>
      </c>
    </row>
    <row r="719" spans="3:5" ht="15" customHeight="1" x14ac:dyDescent="0.35">
      <c r="C719" s="177">
        <v>44621</v>
      </c>
      <c r="D719" s="178">
        <v>44621</v>
      </c>
      <c r="E719" s="179">
        <v>197552.04110967898</v>
      </c>
    </row>
    <row r="720" spans="3:5" ht="15" customHeight="1" x14ac:dyDescent="0.35">
      <c r="C720" s="177">
        <v>44622</v>
      </c>
      <c r="D720" s="178">
        <v>44622</v>
      </c>
      <c r="E720" s="179">
        <v>198344.491147219</v>
      </c>
    </row>
    <row r="721" spans="3:5" ht="15" customHeight="1" x14ac:dyDescent="0.35">
      <c r="C721" s="177">
        <v>44623</v>
      </c>
      <c r="D721" s="178">
        <v>44623</v>
      </c>
      <c r="E721" s="179">
        <v>199545.97801709501</v>
      </c>
    </row>
    <row r="722" spans="3:5" ht="15" customHeight="1" x14ac:dyDescent="0.35">
      <c r="C722" s="177">
        <v>44624</v>
      </c>
      <c r="D722" s="178">
        <v>44624</v>
      </c>
      <c r="E722" s="179">
        <v>191678.76197913199</v>
      </c>
    </row>
    <row r="723" spans="3:5" ht="15" customHeight="1" x14ac:dyDescent="0.35">
      <c r="C723" s="177">
        <v>44625</v>
      </c>
      <c r="D723" s="178">
        <v>44625</v>
      </c>
      <c r="E723" s="179">
        <v>185317.03478405601</v>
      </c>
    </row>
    <row r="724" spans="3:5" ht="15" customHeight="1" x14ac:dyDescent="0.35">
      <c r="C724" s="177">
        <v>44626</v>
      </c>
      <c r="D724" s="178">
        <v>44626</v>
      </c>
      <c r="E724" s="179">
        <v>188427.27309727701</v>
      </c>
    </row>
    <row r="725" spans="3:5" ht="15" customHeight="1" x14ac:dyDescent="0.35">
      <c r="C725" s="177">
        <v>44627</v>
      </c>
      <c r="D725" s="178">
        <v>44627</v>
      </c>
      <c r="E725" s="179">
        <v>181935.00982393202</v>
      </c>
    </row>
    <row r="726" spans="3:5" ht="15" customHeight="1" x14ac:dyDescent="0.35">
      <c r="C726" s="177">
        <v>44628</v>
      </c>
      <c r="D726" s="178">
        <v>44628</v>
      </c>
      <c r="E726" s="179">
        <v>181851.28571610199</v>
      </c>
    </row>
    <row r="727" spans="3:5" ht="15" customHeight="1" x14ac:dyDescent="0.35">
      <c r="C727" s="177">
        <v>44629</v>
      </c>
      <c r="D727" s="178">
        <v>44629</v>
      </c>
      <c r="E727" s="179">
        <v>186699.634415676</v>
      </c>
    </row>
    <row r="728" spans="3:5" ht="15" customHeight="1" x14ac:dyDescent="0.35">
      <c r="C728" s="177">
        <v>44630</v>
      </c>
      <c r="D728" s="178">
        <v>44630</v>
      </c>
      <c r="E728" s="179">
        <v>192431.89374984798</v>
      </c>
    </row>
    <row r="729" spans="3:5" ht="15" customHeight="1" x14ac:dyDescent="0.35">
      <c r="C729" s="177">
        <v>44631</v>
      </c>
      <c r="D729" s="178">
        <v>44631</v>
      </c>
      <c r="E729" s="179">
        <v>188749.775240588</v>
      </c>
    </row>
    <row r="730" spans="3:5" ht="15" customHeight="1" x14ac:dyDescent="0.35">
      <c r="C730" s="177">
        <v>44632</v>
      </c>
      <c r="D730" s="178">
        <v>44632</v>
      </c>
      <c r="E730" s="179">
        <v>187105.36848112298</v>
      </c>
    </row>
    <row r="731" spans="3:5" ht="15" customHeight="1" x14ac:dyDescent="0.35">
      <c r="C731" s="177">
        <v>44633</v>
      </c>
      <c r="D731" s="178">
        <v>44633</v>
      </c>
      <c r="E731" s="179">
        <v>187262.43035001997</v>
      </c>
    </row>
    <row r="732" spans="3:5" ht="15" customHeight="1" x14ac:dyDescent="0.35">
      <c r="C732" s="177">
        <v>44634</v>
      </c>
      <c r="D732" s="178">
        <v>44634</v>
      </c>
      <c r="E732" s="179">
        <v>185041.42340738801</v>
      </c>
    </row>
    <row r="733" spans="3:5" ht="15" customHeight="1" x14ac:dyDescent="0.35">
      <c r="C733" s="177">
        <v>44635</v>
      </c>
      <c r="D733" s="178">
        <v>44635</v>
      </c>
      <c r="E733" s="179">
        <v>191288.23714094199</v>
      </c>
    </row>
    <row r="734" spans="3:5" ht="15" customHeight="1" x14ac:dyDescent="0.35">
      <c r="C734" s="177">
        <v>44636</v>
      </c>
      <c r="D734" s="178">
        <v>44636</v>
      </c>
      <c r="E734" s="179">
        <v>193800.50417644801</v>
      </c>
    </row>
    <row r="735" spans="3:5" ht="15" customHeight="1" x14ac:dyDescent="0.35">
      <c r="C735" s="177">
        <v>44637</v>
      </c>
      <c r="D735" s="178">
        <v>44637</v>
      </c>
      <c r="E735" s="179">
        <v>194505.26825246302</v>
      </c>
    </row>
    <row r="736" spans="3:5" ht="15" customHeight="1" x14ac:dyDescent="0.35">
      <c r="C736" s="177">
        <v>44638</v>
      </c>
      <c r="D736" s="178">
        <v>44638</v>
      </c>
      <c r="E736" s="179">
        <v>195145.943803323</v>
      </c>
    </row>
    <row r="737" spans="3:5" ht="15" customHeight="1" x14ac:dyDescent="0.35">
      <c r="C737" s="177">
        <v>44639</v>
      </c>
      <c r="D737" s="178">
        <v>44639</v>
      </c>
      <c r="E737" s="179">
        <v>201118.31313402398</v>
      </c>
    </row>
    <row r="738" spans="3:5" ht="15" customHeight="1" x14ac:dyDescent="0.35">
      <c r="C738" s="177">
        <v>44640</v>
      </c>
      <c r="D738" s="178">
        <v>44640</v>
      </c>
      <c r="E738" s="179">
        <v>201455.060993202</v>
      </c>
    </row>
    <row r="739" spans="3:5" ht="15" customHeight="1" x14ac:dyDescent="0.35">
      <c r="C739" s="177">
        <v>44641</v>
      </c>
      <c r="D739" s="178">
        <v>44641</v>
      </c>
      <c r="E739" s="179">
        <v>198829.43041797102</v>
      </c>
    </row>
    <row r="740" spans="3:5" ht="15" customHeight="1" x14ac:dyDescent="0.35">
      <c r="C740" s="177">
        <v>44642</v>
      </c>
      <c r="D740" s="178">
        <v>44642</v>
      </c>
      <c r="E740" s="179">
        <v>208697.451585109</v>
      </c>
    </row>
    <row r="741" spans="3:5" ht="15" customHeight="1" x14ac:dyDescent="0.35">
      <c r="C741" s="177">
        <v>44643</v>
      </c>
      <c r="D741" s="178">
        <v>44643</v>
      </c>
      <c r="E741" s="179">
        <v>210805.007068943</v>
      </c>
    </row>
    <row r="742" spans="3:5" ht="15" customHeight="1" x14ac:dyDescent="0.35">
      <c r="C742" s="177">
        <v>44644</v>
      </c>
      <c r="D742" s="178">
        <v>44644</v>
      </c>
      <c r="E742" s="179">
        <v>212828.220811829</v>
      </c>
    </row>
    <row r="743" spans="3:5" ht="15" customHeight="1" x14ac:dyDescent="0.35">
      <c r="C743" s="177">
        <v>44645</v>
      </c>
      <c r="D743" s="178">
        <v>44645</v>
      </c>
      <c r="E743" s="179">
        <v>210182.49432405</v>
      </c>
    </row>
    <row r="744" spans="3:5" ht="15" customHeight="1" x14ac:dyDescent="0.35">
      <c r="C744" s="177">
        <v>44646</v>
      </c>
      <c r="D744" s="178">
        <v>44646</v>
      </c>
      <c r="E744" s="179">
        <v>208876.49785930201</v>
      </c>
    </row>
    <row r="745" spans="3:5" ht="15" customHeight="1" x14ac:dyDescent="0.35">
      <c r="C745" s="177">
        <v>44647</v>
      </c>
      <c r="D745" s="178">
        <v>44647</v>
      </c>
      <c r="E745" s="179">
        <v>211465.696125213</v>
      </c>
    </row>
    <row r="746" spans="3:5" ht="15" customHeight="1" x14ac:dyDescent="0.35">
      <c r="C746" s="177">
        <v>44648</v>
      </c>
      <c r="D746" s="178">
        <v>44648</v>
      </c>
      <c r="E746" s="179">
        <v>216348.98408087398</v>
      </c>
    </row>
    <row r="747" spans="3:5" ht="15" customHeight="1" x14ac:dyDescent="0.35">
      <c r="C747" s="177">
        <v>44649</v>
      </c>
      <c r="D747" s="178">
        <v>44649</v>
      </c>
      <c r="E747" s="179">
        <v>218933.69033470098</v>
      </c>
    </row>
    <row r="748" spans="3:5" ht="15" customHeight="1" x14ac:dyDescent="0.35">
      <c r="C748" s="177">
        <v>44650</v>
      </c>
      <c r="D748" s="178">
        <v>44650</v>
      </c>
      <c r="E748" s="179">
        <v>222225.59215498401</v>
      </c>
    </row>
    <row r="749" spans="3:5" ht="15" customHeight="1" x14ac:dyDescent="0.35">
      <c r="C749" s="177">
        <v>44651</v>
      </c>
      <c r="D749" s="178">
        <v>44651</v>
      </c>
      <c r="E749" s="179">
        <v>224069.61706565501</v>
      </c>
    </row>
    <row r="750" spans="3:5" ht="15" customHeight="1" x14ac:dyDescent="0.35">
      <c r="C750" s="177">
        <v>44652</v>
      </c>
      <c r="D750" s="178">
        <v>44652</v>
      </c>
      <c r="E750" s="179">
        <v>219915.84800086802</v>
      </c>
    </row>
    <row r="751" spans="3:5" ht="15" customHeight="1" x14ac:dyDescent="0.35">
      <c r="C751" s="177">
        <v>44653</v>
      </c>
      <c r="D751" s="178">
        <v>44653</v>
      </c>
      <c r="E751" s="179">
        <v>225721.665168023</v>
      </c>
    </row>
    <row r="752" spans="3:5" ht="15" customHeight="1" x14ac:dyDescent="0.35">
      <c r="C752" s="177">
        <v>44654</v>
      </c>
      <c r="D752" s="178">
        <v>44654</v>
      </c>
      <c r="E752" s="179">
        <v>226739.10970045699</v>
      </c>
    </row>
    <row r="753" spans="3:5" ht="15" customHeight="1" x14ac:dyDescent="0.35">
      <c r="C753" s="177">
        <v>44655</v>
      </c>
      <c r="D753" s="178">
        <v>44655</v>
      </c>
      <c r="E753" s="179">
        <v>228038.59995814701</v>
      </c>
    </row>
    <row r="754" spans="3:5" ht="15" customHeight="1" x14ac:dyDescent="0.35">
      <c r="C754" s="177">
        <v>44656</v>
      </c>
      <c r="D754" s="178">
        <v>44656</v>
      </c>
      <c r="E754" s="179">
        <v>228185.64557168601</v>
      </c>
    </row>
    <row r="755" spans="3:5" ht="15" customHeight="1" x14ac:dyDescent="0.35">
      <c r="C755" s="177">
        <v>44657</v>
      </c>
      <c r="D755" s="178">
        <v>44657</v>
      </c>
      <c r="E755" s="179">
        <v>222896.47529865702</v>
      </c>
    </row>
    <row r="756" spans="3:5" ht="15" customHeight="1" x14ac:dyDescent="0.35">
      <c r="C756" s="177">
        <v>44658</v>
      </c>
      <c r="D756" s="178">
        <v>44658</v>
      </c>
      <c r="E756" s="179">
        <v>215034.710501794</v>
      </c>
    </row>
    <row r="757" spans="3:5" ht="15" customHeight="1" x14ac:dyDescent="0.35">
      <c r="C757" s="177">
        <v>44659</v>
      </c>
      <c r="D757" s="178">
        <v>44659</v>
      </c>
      <c r="E757" s="179">
        <v>217962.11875829502</v>
      </c>
    </row>
    <row r="758" spans="3:5" ht="15" customHeight="1" x14ac:dyDescent="0.35">
      <c r="C758" s="177">
        <v>44660</v>
      </c>
      <c r="D758" s="178">
        <v>44660</v>
      </c>
      <c r="E758" s="179">
        <v>213599.89705438801</v>
      </c>
    </row>
    <row r="759" spans="3:5" ht="15" customHeight="1" x14ac:dyDescent="0.35">
      <c r="C759" s="177">
        <v>44661</v>
      </c>
      <c r="D759" s="178">
        <v>44661</v>
      </c>
      <c r="E759" s="179">
        <v>216383.82198324701</v>
      </c>
    </row>
    <row r="760" spans="3:5" ht="15" customHeight="1" x14ac:dyDescent="0.35">
      <c r="C760" s="177">
        <v>44662</v>
      </c>
      <c r="D760" s="178">
        <v>44662</v>
      </c>
      <c r="E760" s="179">
        <v>212283.80629206001</v>
      </c>
    </row>
    <row r="761" spans="3:5" ht="15" customHeight="1" x14ac:dyDescent="0.35">
      <c r="C761" s="177">
        <v>44663</v>
      </c>
      <c r="D761" s="178">
        <v>44663</v>
      </c>
      <c r="E761" s="179">
        <v>201572.85507282102</v>
      </c>
    </row>
    <row r="762" spans="3:5" ht="15" customHeight="1" x14ac:dyDescent="0.35">
      <c r="C762" s="177">
        <v>44664</v>
      </c>
      <c r="D762" s="178">
        <v>44664</v>
      </c>
      <c r="E762" s="179">
        <v>205161.10912066</v>
      </c>
    </row>
    <row r="763" spans="3:5" ht="15" customHeight="1" x14ac:dyDescent="0.35">
      <c r="C763" s="177">
        <v>44665</v>
      </c>
      <c r="D763" s="178">
        <v>44665</v>
      </c>
      <c r="E763" s="179">
        <v>208440.50824346</v>
      </c>
    </row>
    <row r="764" spans="3:5" ht="15" customHeight="1" x14ac:dyDescent="0.35">
      <c r="C764" s="177">
        <v>44666</v>
      </c>
      <c r="D764" s="178">
        <v>44666</v>
      </c>
      <c r="E764" s="179">
        <v>204256.38088668601</v>
      </c>
    </row>
    <row r="765" spans="3:5" ht="15" customHeight="1" x14ac:dyDescent="0.35">
      <c r="C765" s="177">
        <v>44667</v>
      </c>
      <c r="D765" s="178">
        <v>44667</v>
      </c>
      <c r="E765" s="179">
        <v>206046.50255045801</v>
      </c>
    </row>
    <row r="766" spans="3:5" ht="15" customHeight="1" x14ac:dyDescent="0.35">
      <c r="C766" s="177">
        <v>44668</v>
      </c>
      <c r="D766" s="178">
        <v>44668</v>
      </c>
      <c r="E766" s="179">
        <v>206229.532423275</v>
      </c>
    </row>
    <row r="767" spans="3:5" ht="15" customHeight="1" x14ac:dyDescent="0.35">
      <c r="C767" s="177">
        <v>44669</v>
      </c>
      <c r="D767" s="178">
        <v>44669</v>
      </c>
      <c r="E767" s="179">
        <v>195940.449570536</v>
      </c>
    </row>
    <row r="768" spans="3:5" ht="15" customHeight="1" x14ac:dyDescent="0.35">
      <c r="C768" s="177">
        <v>44670</v>
      </c>
      <c r="D768" s="178">
        <v>44670</v>
      </c>
      <c r="E768" s="179">
        <v>208943.44955692199</v>
      </c>
    </row>
    <row r="769" spans="3:5" ht="15" customHeight="1" x14ac:dyDescent="0.35">
      <c r="C769" s="177">
        <v>44671</v>
      </c>
      <c r="D769" s="178">
        <v>44671</v>
      </c>
      <c r="E769" s="179">
        <v>210593.031988551</v>
      </c>
    </row>
    <row r="770" spans="3:5" ht="15" customHeight="1" x14ac:dyDescent="0.35">
      <c r="C770" s="177">
        <v>44672</v>
      </c>
      <c r="D770" s="178">
        <v>44672</v>
      </c>
      <c r="E770" s="179">
        <v>201103.341095474</v>
      </c>
    </row>
    <row r="771" spans="3:5" ht="15" customHeight="1" x14ac:dyDescent="0.35">
      <c r="C771" s="177">
        <v>44673</v>
      </c>
      <c r="D771" s="178">
        <v>44673</v>
      </c>
      <c r="E771" s="179">
        <v>196992.204684478</v>
      </c>
    </row>
    <row r="772" spans="3:5" ht="15" customHeight="1" x14ac:dyDescent="0.35">
      <c r="C772" s="177">
        <v>44674</v>
      </c>
      <c r="D772" s="178">
        <v>44674</v>
      </c>
      <c r="E772" s="179">
        <v>196913.95869206</v>
      </c>
    </row>
    <row r="773" spans="3:5" ht="15" customHeight="1" x14ac:dyDescent="0.35">
      <c r="C773" s="177">
        <v>44675</v>
      </c>
      <c r="D773" s="178">
        <v>44675</v>
      </c>
      <c r="E773" s="179">
        <v>200661.72111299</v>
      </c>
    </row>
    <row r="774" spans="3:5" ht="15" customHeight="1" x14ac:dyDescent="0.35">
      <c r="C774" s="177">
        <v>44676</v>
      </c>
      <c r="D774" s="178">
        <v>44676</v>
      </c>
      <c r="E774" s="179">
        <v>198646.092378951</v>
      </c>
    </row>
    <row r="775" spans="3:5" ht="15" customHeight="1" x14ac:dyDescent="0.35">
      <c r="C775" s="177">
        <v>44677</v>
      </c>
      <c r="D775" s="178">
        <v>44677</v>
      </c>
      <c r="E775" s="179">
        <v>204154.08563550102</v>
      </c>
    </row>
    <row r="776" spans="3:5" ht="15" customHeight="1" x14ac:dyDescent="0.35">
      <c r="C776" s="177">
        <v>44678</v>
      </c>
      <c r="D776" s="178">
        <v>44678</v>
      </c>
      <c r="E776" s="179">
        <v>196305.358278734</v>
      </c>
    </row>
    <row r="777" spans="3:5" ht="15" customHeight="1" x14ac:dyDescent="0.35">
      <c r="C777" s="177">
        <v>44679</v>
      </c>
      <c r="D777" s="178">
        <v>44679</v>
      </c>
      <c r="E777" s="179">
        <v>199447.24374818601</v>
      </c>
    </row>
    <row r="778" spans="3:5" ht="15" customHeight="1" x14ac:dyDescent="0.35">
      <c r="C778" s="177">
        <v>44680</v>
      </c>
      <c r="D778" s="178">
        <v>44680</v>
      </c>
      <c r="E778" s="179">
        <v>206566.416679421</v>
      </c>
    </row>
    <row r="779" spans="3:5" ht="15" customHeight="1" x14ac:dyDescent="0.35">
      <c r="C779" s="177">
        <v>44681</v>
      </c>
      <c r="D779" s="178">
        <v>44681</v>
      </c>
      <c r="E779" s="179">
        <v>201431.682903245</v>
      </c>
    </row>
    <row r="780" spans="3:5" ht="15" customHeight="1" x14ac:dyDescent="0.35">
      <c r="C780" s="177">
        <v>44682</v>
      </c>
      <c r="D780" s="178">
        <v>44682</v>
      </c>
      <c r="E780" s="179">
        <v>194600.63021098901</v>
      </c>
    </row>
    <row r="781" spans="3:5" ht="15" customHeight="1" x14ac:dyDescent="0.35">
      <c r="C781" s="177">
        <v>44683</v>
      </c>
      <c r="D781" s="178">
        <v>44683</v>
      </c>
      <c r="E781" s="179">
        <v>197674.76502071702</v>
      </c>
    </row>
    <row r="782" spans="3:5" ht="15" customHeight="1" x14ac:dyDescent="0.35">
      <c r="C782" s="177">
        <v>44684</v>
      </c>
      <c r="D782" s="178">
        <v>44684</v>
      </c>
      <c r="E782" s="179">
        <v>197952.967909208</v>
      </c>
    </row>
    <row r="783" spans="3:5" ht="15" customHeight="1" x14ac:dyDescent="0.35">
      <c r="C783" s="177">
        <v>44685</v>
      </c>
      <c r="D783" s="178">
        <v>44685</v>
      </c>
      <c r="E783" s="179">
        <v>197774.07410090399</v>
      </c>
    </row>
    <row r="784" spans="3:5" ht="15" customHeight="1" x14ac:dyDescent="0.35">
      <c r="C784" s="177">
        <v>44686</v>
      </c>
      <c r="D784" s="178">
        <v>44686</v>
      </c>
      <c r="E784" s="179">
        <v>204619.23696941198</v>
      </c>
    </row>
    <row r="785" spans="3:5" ht="15" customHeight="1" x14ac:dyDescent="0.35">
      <c r="C785" s="177">
        <v>44687</v>
      </c>
      <c r="D785" s="178">
        <v>44687</v>
      </c>
      <c r="E785" s="179">
        <v>195967.06016423999</v>
      </c>
    </row>
    <row r="786" spans="3:5" ht="15" customHeight="1" x14ac:dyDescent="0.35">
      <c r="C786" s="177">
        <v>44688</v>
      </c>
      <c r="D786" s="178">
        <v>44688</v>
      </c>
      <c r="E786" s="179">
        <v>193557.028586609</v>
      </c>
    </row>
    <row r="787" spans="3:5" ht="15" customHeight="1" x14ac:dyDescent="0.35">
      <c r="C787" s="177">
        <v>44689</v>
      </c>
      <c r="D787" s="178">
        <v>44689</v>
      </c>
      <c r="E787" s="179">
        <v>186094.26824611498</v>
      </c>
    </row>
    <row r="788" spans="3:5" ht="15" customHeight="1" x14ac:dyDescent="0.35">
      <c r="C788" s="177">
        <v>44690</v>
      </c>
      <c r="D788" s="178">
        <v>44690</v>
      </c>
      <c r="E788" s="179">
        <v>179924.19244325798</v>
      </c>
    </row>
    <row r="789" spans="3:5" ht="15" customHeight="1" x14ac:dyDescent="0.35">
      <c r="C789" s="177">
        <v>44691</v>
      </c>
      <c r="D789" s="178">
        <v>44691</v>
      </c>
      <c r="E789" s="179">
        <v>156059.06379264899</v>
      </c>
    </row>
    <row r="790" spans="3:5" ht="15" customHeight="1" x14ac:dyDescent="0.35">
      <c r="C790" s="177">
        <v>44692</v>
      </c>
      <c r="D790" s="178">
        <v>44692</v>
      </c>
      <c r="E790" s="179">
        <v>153151.407029355</v>
      </c>
    </row>
    <row r="791" spans="3:5" ht="15" customHeight="1" x14ac:dyDescent="0.35">
      <c r="C791" s="177">
        <v>44693</v>
      </c>
      <c r="D791" s="178">
        <v>44693</v>
      </c>
      <c r="E791" s="179">
        <v>114637.851757189</v>
      </c>
    </row>
  </sheetData>
  <pageMargins left="0.7" right="0.7" top="0.75" bottom="0.75" header="0.3" footer="0.3"/>
  <pageSetup paperSize="9" orientation="portrait" horizontalDpi="90" verticalDpi="90" r:id="rId1"/>
  <ignoredErrors>
    <ignoredError sqref="B6:E79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H71"/>
  <sheetViews>
    <sheetView showGridLines="0" workbookViewId="0"/>
  </sheetViews>
  <sheetFormatPr defaultColWidth="9.1796875" defaultRowHeight="15" customHeight="1" x14ac:dyDescent="0.35"/>
  <cols>
    <col min="1" max="1" width="1.81640625" style="18" customWidth="1"/>
    <col min="2" max="2" width="9.1796875" style="18"/>
    <col min="3" max="8" width="15.81640625" style="18" customWidth="1"/>
    <col min="9" max="16384" width="9.1796875" style="18"/>
  </cols>
  <sheetData>
    <row r="1" spans="1:8" ht="15" customHeight="1" x14ac:dyDescent="0.35">
      <c r="A1" s="48"/>
      <c r="B1" s="52"/>
      <c r="C1" s="48"/>
      <c r="D1" s="48"/>
      <c r="E1" s="48"/>
    </row>
    <row r="2" spans="1:8" ht="15" customHeight="1" x14ac:dyDescent="0.35">
      <c r="A2" s="48"/>
      <c r="B2" s="48"/>
      <c r="C2" s="48"/>
      <c r="D2" s="48"/>
      <c r="E2" s="48"/>
    </row>
    <row r="3" spans="1:8" ht="8.15" customHeight="1" x14ac:dyDescent="0.35">
      <c r="A3" s="48"/>
      <c r="B3" s="48"/>
      <c r="C3" s="48"/>
      <c r="D3" s="48"/>
      <c r="E3" s="48"/>
    </row>
    <row r="4" spans="1:8" ht="15" customHeight="1" x14ac:dyDescent="0.35">
      <c r="A4" s="48"/>
      <c r="B4" s="80" t="str">
        <f>HYPERLINK("#"&amp;"Índice!B7",Índice!B7)</f>
        <v>Índice</v>
      </c>
      <c r="C4" s="80" t="str">
        <f>HYPERLINK("#"&amp;"Contents!B7",Contents!B7)</f>
        <v>Contents</v>
      </c>
      <c r="D4" s="48"/>
      <c r="E4" s="48"/>
    </row>
    <row r="5" spans="1:8" ht="8.15" customHeight="1" x14ac:dyDescent="0.35">
      <c r="A5" s="49"/>
      <c r="B5" s="49"/>
      <c r="C5" s="56"/>
      <c r="D5" s="56"/>
      <c r="E5" s="49"/>
    </row>
    <row r="6" spans="1:8" ht="15" customHeight="1" x14ac:dyDescent="0.35">
      <c r="A6" s="53"/>
      <c r="B6" s="75" t="str">
        <f>Índice!B5</f>
        <v>Relatório de Estabilidade Financeira - junho 2022</v>
      </c>
      <c r="C6" s="57"/>
      <c r="D6" s="58"/>
      <c r="E6" s="53"/>
    </row>
    <row r="7" spans="1:8" ht="15" customHeight="1" x14ac:dyDescent="0.35">
      <c r="A7" s="53"/>
      <c r="B7" s="76" t="str">
        <f>Contents!B5</f>
        <v>Financial Stability Report - June 2022</v>
      </c>
      <c r="C7" s="57"/>
      <c r="D7" s="58"/>
      <c r="E7" s="53"/>
    </row>
    <row r="8" spans="1:8" ht="8.15" customHeight="1" x14ac:dyDescent="0.35">
      <c r="A8" s="53"/>
      <c r="B8" s="59"/>
      <c r="C8" s="57"/>
      <c r="D8" s="58"/>
      <c r="E8" s="53"/>
    </row>
    <row r="9" spans="1:8" ht="15" customHeight="1" x14ac:dyDescent="0.35">
      <c r="A9" s="53"/>
      <c r="B9" s="75" t="str">
        <f>Índice!B9</f>
        <v>1. Vulnerabilidades, riscos e política macroprudencial</v>
      </c>
      <c r="C9" s="57"/>
      <c r="D9" s="58"/>
      <c r="E9" s="53"/>
    </row>
    <row r="10" spans="1:8" ht="15" customHeight="1" x14ac:dyDescent="0.35">
      <c r="A10" s="53"/>
      <c r="B10" s="76" t="str">
        <f>Contents!B9</f>
        <v>1. Vulnerabilities, risks and macroprudential policy</v>
      </c>
      <c r="C10" s="57"/>
      <c r="D10" s="58"/>
      <c r="E10" s="53"/>
    </row>
    <row r="11" spans="1:8" ht="8.15" customHeight="1" x14ac:dyDescent="0.35">
      <c r="A11" s="49"/>
      <c r="B11" s="60"/>
      <c r="C11" s="61"/>
      <c r="D11" s="56"/>
      <c r="E11" s="49"/>
    </row>
    <row r="12" spans="1:8" ht="15" customHeight="1" x14ac:dyDescent="0.35">
      <c r="A12" s="51"/>
      <c r="B12" s="74" t="s">
        <v>1397</v>
      </c>
      <c r="C12" s="62"/>
      <c r="D12" s="63"/>
      <c r="E12" s="51"/>
    </row>
    <row r="13" spans="1:8" ht="15" customHeight="1" x14ac:dyDescent="0.35">
      <c r="A13" s="51"/>
      <c r="B13" s="77" t="s">
        <v>1396</v>
      </c>
      <c r="C13" s="62"/>
      <c r="D13" s="63"/>
      <c r="E13" s="51"/>
    </row>
    <row r="14" spans="1:8" ht="8.15" customHeight="1" x14ac:dyDescent="0.35">
      <c r="A14" s="51"/>
      <c r="B14" s="51"/>
      <c r="C14" s="51"/>
      <c r="D14" s="51"/>
      <c r="E14" s="51"/>
    </row>
    <row r="15" spans="1:8" ht="14.5" x14ac:dyDescent="0.35">
      <c r="A15" s="51"/>
      <c r="B15" s="51"/>
      <c r="C15" s="17"/>
      <c r="D15" s="70" t="s">
        <v>2</v>
      </c>
      <c r="E15" s="71" t="s">
        <v>13</v>
      </c>
      <c r="F15" s="71" t="s">
        <v>13</v>
      </c>
      <c r="G15" s="71" t="s">
        <v>544</v>
      </c>
      <c r="H15" s="71" t="s">
        <v>544</v>
      </c>
    </row>
    <row r="16" spans="1:8" ht="14.5" x14ac:dyDescent="0.35">
      <c r="A16" s="51"/>
      <c r="B16" s="51"/>
      <c r="C16" s="45"/>
      <c r="D16" s="68" t="s">
        <v>131</v>
      </c>
      <c r="E16" s="69" t="s">
        <v>149</v>
      </c>
      <c r="F16" s="69" t="s">
        <v>149</v>
      </c>
      <c r="G16" s="69" t="s">
        <v>545</v>
      </c>
      <c r="H16" s="69" t="s">
        <v>545</v>
      </c>
    </row>
    <row r="17" spans="1:8" ht="8.15" customHeight="1" x14ac:dyDescent="0.35">
      <c r="A17" s="55"/>
      <c r="B17" s="55"/>
      <c r="C17" s="45"/>
      <c r="D17" s="45"/>
      <c r="E17" s="45"/>
    </row>
    <row r="18" spans="1:8" ht="52" x14ac:dyDescent="0.4">
      <c r="A18" s="50"/>
      <c r="B18" s="50"/>
      <c r="C18" s="46"/>
      <c r="D18" s="46"/>
      <c r="E18" s="72" t="s">
        <v>1395</v>
      </c>
      <c r="F18" s="72" t="s">
        <v>1394</v>
      </c>
      <c r="G18" s="72" t="s">
        <v>1426</v>
      </c>
      <c r="H18" s="72" t="s">
        <v>1428</v>
      </c>
    </row>
    <row r="19" spans="1:8" ht="52" x14ac:dyDescent="0.35">
      <c r="A19" s="51"/>
      <c r="B19" s="51"/>
      <c r="C19" s="46"/>
      <c r="D19" s="47"/>
      <c r="E19" s="66" t="s">
        <v>1393</v>
      </c>
      <c r="F19" s="66" t="s">
        <v>1392</v>
      </c>
      <c r="G19" s="66" t="s">
        <v>1427</v>
      </c>
      <c r="H19" s="66" t="s">
        <v>1429</v>
      </c>
    </row>
    <row r="20" spans="1:8" ht="15" customHeight="1" x14ac:dyDescent="0.35">
      <c r="A20" s="51"/>
      <c r="B20" s="51"/>
      <c r="C20" s="73" t="s">
        <v>1270</v>
      </c>
      <c r="D20" s="67" t="s">
        <v>1269</v>
      </c>
      <c r="E20" s="83">
        <v>1917.9241558010997</v>
      </c>
      <c r="F20" s="83">
        <v>676.29084419890046</v>
      </c>
      <c r="G20" s="82">
        <v>73.930809736320995</v>
      </c>
      <c r="H20" s="82"/>
    </row>
    <row r="21" spans="1:8" ht="15" customHeight="1" x14ac:dyDescent="0.35">
      <c r="A21" s="51"/>
      <c r="B21" s="51"/>
      <c r="C21" s="73" t="s">
        <v>1268</v>
      </c>
      <c r="D21" s="67" t="s">
        <v>1267</v>
      </c>
      <c r="E21" s="83">
        <v>2346.7887941524996</v>
      </c>
      <c r="F21" s="83">
        <v>645.4772058475005</v>
      </c>
      <c r="G21" s="82">
        <v>78.428481764405291</v>
      </c>
      <c r="H21" s="82"/>
    </row>
    <row r="22" spans="1:8" ht="15" customHeight="1" x14ac:dyDescent="0.35">
      <c r="A22" s="51"/>
      <c r="B22" s="51"/>
      <c r="C22" s="73" t="s">
        <v>1266</v>
      </c>
      <c r="D22" s="67" t="s">
        <v>1265</v>
      </c>
      <c r="E22" s="83">
        <v>2508.5211183794004</v>
      </c>
      <c r="F22" s="83">
        <v>807.36288162059964</v>
      </c>
      <c r="G22" s="82">
        <v>75.651654834107589</v>
      </c>
      <c r="H22" s="82"/>
    </row>
    <row r="23" spans="1:8" ht="15" customHeight="1" x14ac:dyDescent="0.35">
      <c r="A23" s="51"/>
      <c r="B23" s="51"/>
      <c r="C23" s="73" t="s">
        <v>1264</v>
      </c>
      <c r="D23" s="67" t="s">
        <v>1263</v>
      </c>
      <c r="E23" s="83">
        <v>2557.7440768263996</v>
      </c>
      <c r="F23" s="83">
        <v>817.04392317360043</v>
      </c>
      <c r="G23" s="82">
        <v>75.789770404137968</v>
      </c>
      <c r="H23" s="82"/>
    </row>
    <row r="24" spans="1:8" ht="15" customHeight="1" x14ac:dyDescent="0.35">
      <c r="A24" s="51"/>
      <c r="B24" s="51"/>
      <c r="C24" s="73" t="s">
        <v>1262</v>
      </c>
      <c r="D24" s="67" t="s">
        <v>1261</v>
      </c>
      <c r="E24" s="83">
        <v>2475.8428485463</v>
      </c>
      <c r="F24" s="83">
        <v>964.27715145369984</v>
      </c>
      <c r="G24" s="82">
        <v>71.969665260115931</v>
      </c>
      <c r="H24" s="82"/>
    </row>
    <row r="25" spans="1:8" ht="15" customHeight="1" x14ac:dyDescent="0.35">
      <c r="A25" s="51"/>
      <c r="B25" s="51"/>
      <c r="C25" s="73" t="s">
        <v>1260</v>
      </c>
      <c r="D25" s="67" t="s">
        <v>1259</v>
      </c>
      <c r="E25" s="83">
        <v>2690.8547813425002</v>
      </c>
      <c r="F25" s="83">
        <v>764.75421865749968</v>
      </c>
      <c r="G25" s="82">
        <v>77.869191258111087</v>
      </c>
      <c r="H25" s="82"/>
    </row>
    <row r="26" spans="1:8" ht="15" customHeight="1" x14ac:dyDescent="0.35">
      <c r="A26" s="49"/>
      <c r="B26" s="49"/>
      <c r="C26" s="73" t="s">
        <v>1258</v>
      </c>
      <c r="D26" s="67" t="s">
        <v>1257</v>
      </c>
      <c r="E26" s="83">
        <v>2639.0234469999996</v>
      </c>
      <c r="F26" s="83">
        <v>577.77855300000056</v>
      </c>
      <c r="G26" s="82">
        <v>82.038728121904896</v>
      </c>
      <c r="H26" s="82"/>
    </row>
    <row r="27" spans="1:8" ht="15" customHeight="1" x14ac:dyDescent="0.35">
      <c r="A27" s="49"/>
      <c r="B27" s="49"/>
      <c r="C27" s="73" t="s">
        <v>1256</v>
      </c>
      <c r="D27" s="67" t="s">
        <v>1255</v>
      </c>
      <c r="E27" s="83">
        <v>2301.624026</v>
      </c>
      <c r="F27" s="83">
        <v>946.31197400000019</v>
      </c>
      <c r="G27" s="82">
        <v>70.864205021281208</v>
      </c>
      <c r="H27" s="82"/>
    </row>
    <row r="28" spans="1:8" ht="15" customHeight="1" x14ac:dyDescent="0.35">
      <c r="C28" s="73" t="s">
        <v>1254</v>
      </c>
      <c r="D28" s="67" t="s">
        <v>1253</v>
      </c>
      <c r="E28" s="83">
        <v>1733.865335</v>
      </c>
      <c r="F28" s="83">
        <v>824.46766500000012</v>
      </c>
      <c r="G28" s="82">
        <v>67.773246680553314</v>
      </c>
      <c r="H28" s="82"/>
    </row>
    <row r="29" spans="1:8" ht="15" customHeight="1" x14ac:dyDescent="0.35">
      <c r="C29" s="73" t="s">
        <v>1252</v>
      </c>
      <c r="D29" s="67" t="s">
        <v>1251</v>
      </c>
      <c r="E29" s="83">
        <v>1408.09845</v>
      </c>
      <c r="F29" s="83">
        <v>911.45854999999983</v>
      </c>
      <c r="G29" s="82">
        <v>60.705490315607676</v>
      </c>
      <c r="H29" s="82"/>
    </row>
    <row r="30" spans="1:8" ht="15" customHeight="1" x14ac:dyDescent="0.35">
      <c r="C30" s="73" t="s">
        <v>1250</v>
      </c>
      <c r="D30" s="67" t="s">
        <v>1249</v>
      </c>
      <c r="E30" s="83">
        <v>964.8900000000001</v>
      </c>
      <c r="F30" s="83">
        <v>985.19499999999994</v>
      </c>
      <c r="G30" s="82">
        <v>49.479381667978579</v>
      </c>
      <c r="H30" s="82"/>
    </row>
    <row r="31" spans="1:8" ht="15" customHeight="1" x14ac:dyDescent="0.35">
      <c r="C31" s="73" t="s">
        <v>1248</v>
      </c>
      <c r="D31" s="67" t="s">
        <v>1247</v>
      </c>
      <c r="E31" s="83">
        <v>744.47799999999995</v>
      </c>
      <c r="F31" s="83">
        <v>1362.652</v>
      </c>
      <c r="G31" s="82">
        <v>35.331374903304493</v>
      </c>
      <c r="H31" s="82"/>
    </row>
    <row r="32" spans="1:8" ht="15" customHeight="1" x14ac:dyDescent="0.35">
      <c r="C32" s="73" t="s">
        <v>1246</v>
      </c>
      <c r="D32" s="67" t="s">
        <v>1245</v>
      </c>
      <c r="E32" s="83">
        <v>486.52245400000004</v>
      </c>
      <c r="F32" s="83">
        <v>1172.780546</v>
      </c>
      <c r="G32" s="82">
        <v>29.320892808606985</v>
      </c>
      <c r="H32" s="82"/>
    </row>
    <row r="33" spans="3:8" ht="15" customHeight="1" x14ac:dyDescent="0.35">
      <c r="C33" s="73" t="s">
        <v>1244</v>
      </c>
      <c r="D33" s="67" t="s">
        <v>1243</v>
      </c>
      <c r="E33" s="83">
        <v>471.56655499999999</v>
      </c>
      <c r="F33" s="83">
        <v>1201.9494450000002</v>
      </c>
      <c r="G33" s="82">
        <v>28.178192201329416</v>
      </c>
      <c r="H33" s="82"/>
    </row>
    <row r="34" spans="3:8" ht="15" customHeight="1" x14ac:dyDescent="0.35">
      <c r="C34" s="73" t="s">
        <v>1242</v>
      </c>
      <c r="D34" s="67" t="s">
        <v>1241</v>
      </c>
      <c r="E34" s="83">
        <v>458.77708699999999</v>
      </c>
      <c r="F34" s="83">
        <v>1068.8649130000001</v>
      </c>
      <c r="G34" s="82">
        <v>30.031714694935069</v>
      </c>
      <c r="H34" s="82"/>
    </row>
    <row r="35" spans="3:8" ht="15" customHeight="1" x14ac:dyDescent="0.35">
      <c r="C35" s="73" t="s">
        <v>1240</v>
      </c>
      <c r="D35" s="67" t="s">
        <v>1239</v>
      </c>
      <c r="E35" s="83">
        <v>518.28399999999988</v>
      </c>
      <c r="F35" s="83">
        <v>1241.7160000000001</v>
      </c>
      <c r="G35" s="82">
        <v>29.447954545454539</v>
      </c>
      <c r="H35" s="82"/>
    </row>
    <row r="36" spans="3:8" ht="15" customHeight="1" x14ac:dyDescent="0.35">
      <c r="C36" s="73" t="s">
        <v>1238</v>
      </c>
      <c r="D36" s="67" t="s">
        <v>1237</v>
      </c>
      <c r="E36" s="83">
        <v>446.52050000000003</v>
      </c>
      <c r="F36" s="83">
        <v>905.45349999999985</v>
      </c>
      <c r="G36" s="82">
        <v>33.027299341555391</v>
      </c>
      <c r="H36" s="82"/>
    </row>
    <row r="37" spans="3:8" ht="15" customHeight="1" x14ac:dyDescent="0.35">
      <c r="C37" s="73" t="s">
        <v>1236</v>
      </c>
      <c r="D37" s="67" t="s">
        <v>1235</v>
      </c>
      <c r="E37" s="83">
        <v>502.58470799999992</v>
      </c>
      <c r="F37" s="83">
        <v>1164.8222920000001</v>
      </c>
      <c r="G37" s="82">
        <v>30.141693539729648</v>
      </c>
      <c r="H37" s="82"/>
    </row>
    <row r="38" spans="3:8" ht="15" customHeight="1" x14ac:dyDescent="0.35">
      <c r="C38" s="73" t="s">
        <v>1234</v>
      </c>
      <c r="D38" s="67" t="s">
        <v>1233</v>
      </c>
      <c r="E38" s="83">
        <v>519.23869999999999</v>
      </c>
      <c r="F38" s="83">
        <v>1304.8463000000002</v>
      </c>
      <c r="G38" s="82">
        <v>28.465707464290311</v>
      </c>
      <c r="H38" s="82"/>
    </row>
    <row r="39" spans="3:8" ht="15" customHeight="1" x14ac:dyDescent="0.35">
      <c r="C39" s="73" t="s">
        <v>1232</v>
      </c>
      <c r="D39" s="67" t="s">
        <v>1231</v>
      </c>
      <c r="E39" s="83">
        <v>579.18700000000001</v>
      </c>
      <c r="F39" s="83">
        <v>1770.0150000000003</v>
      </c>
      <c r="G39" s="82">
        <v>24.654627401134512</v>
      </c>
      <c r="H39" s="82"/>
    </row>
    <row r="40" spans="3:8" ht="15" customHeight="1" x14ac:dyDescent="0.35">
      <c r="C40" s="73" t="s">
        <v>1230</v>
      </c>
      <c r="D40" s="67" t="s">
        <v>1229</v>
      </c>
      <c r="E40" s="83">
        <v>500.53943599999997</v>
      </c>
      <c r="F40" s="83">
        <v>1324.871564</v>
      </c>
      <c r="G40" s="82">
        <v>27.420643131875504</v>
      </c>
      <c r="H40" s="82"/>
    </row>
    <row r="41" spans="3:8" ht="15" customHeight="1" x14ac:dyDescent="0.35">
      <c r="C41" s="73" t="s">
        <v>1228</v>
      </c>
      <c r="D41" s="67" t="s">
        <v>1227</v>
      </c>
      <c r="E41" s="83">
        <v>550.52279999999996</v>
      </c>
      <c r="F41" s="83">
        <v>1452.7982</v>
      </c>
      <c r="G41" s="82">
        <v>27.480508615444055</v>
      </c>
      <c r="H41" s="82"/>
    </row>
    <row r="42" spans="3:8" ht="15" customHeight="1" x14ac:dyDescent="0.35">
      <c r="C42" s="73" t="s">
        <v>1226</v>
      </c>
      <c r="D42" s="67" t="s">
        <v>1225</v>
      </c>
      <c r="E42" s="83">
        <v>572.87595699999997</v>
      </c>
      <c r="F42" s="83">
        <v>1406.798043</v>
      </c>
      <c r="G42" s="82">
        <v>28.93789366330012</v>
      </c>
      <c r="H42" s="82"/>
    </row>
    <row r="43" spans="3:8" ht="15" customHeight="1" x14ac:dyDescent="0.35">
      <c r="C43" s="73" t="s">
        <v>1224</v>
      </c>
      <c r="D43" s="67" t="s">
        <v>1223</v>
      </c>
      <c r="E43" s="83">
        <v>689.73430000000008</v>
      </c>
      <c r="F43" s="83">
        <v>1800.5047</v>
      </c>
      <c r="G43" s="82">
        <v>27.697514174342302</v>
      </c>
      <c r="H43" s="82"/>
    </row>
    <row r="44" spans="3:8" ht="15" customHeight="1" x14ac:dyDescent="0.35">
      <c r="C44" s="73" t="s">
        <v>1222</v>
      </c>
      <c r="D44" s="67" t="s">
        <v>1221</v>
      </c>
      <c r="E44" s="83">
        <v>715.25510000000008</v>
      </c>
      <c r="F44" s="83">
        <v>1947.4248999999998</v>
      </c>
      <c r="G44" s="82">
        <v>26.862225276788802</v>
      </c>
      <c r="H44" s="82">
        <v>24.925830366397772</v>
      </c>
    </row>
    <row r="45" spans="3:8" ht="15" customHeight="1" x14ac:dyDescent="0.35">
      <c r="C45" s="73" t="s">
        <v>1220</v>
      </c>
      <c r="D45" s="67" t="s">
        <v>1219</v>
      </c>
      <c r="E45" s="83">
        <v>950.62240000000008</v>
      </c>
      <c r="F45" s="83">
        <v>1559.2655999999997</v>
      </c>
      <c r="G45" s="82">
        <v>37.875092434403449</v>
      </c>
      <c r="H45" s="82">
        <v>34.610404926434974</v>
      </c>
    </row>
    <row r="46" spans="3:8" ht="15" customHeight="1" x14ac:dyDescent="0.35">
      <c r="C46" s="73" t="s">
        <v>1218</v>
      </c>
      <c r="D46" s="67" t="s">
        <v>1217</v>
      </c>
      <c r="E46" s="83">
        <v>1096.8743000000002</v>
      </c>
      <c r="F46" s="83">
        <v>1600.8776999999998</v>
      </c>
      <c r="G46" s="82">
        <v>40.658826311684699</v>
      </c>
      <c r="H46" s="82">
        <v>38.764285968465607</v>
      </c>
    </row>
    <row r="47" spans="3:8" ht="15" customHeight="1" x14ac:dyDescent="0.35">
      <c r="C47" s="73" t="s">
        <v>1216</v>
      </c>
      <c r="D47" s="67" t="s">
        <v>1215</v>
      </c>
      <c r="E47" s="83">
        <v>1250.1998299999998</v>
      </c>
      <c r="F47" s="83">
        <v>1821.5621700000004</v>
      </c>
      <c r="G47" s="82">
        <v>40.699762221161656</v>
      </c>
      <c r="H47" s="82">
        <v>38.690491971708738</v>
      </c>
    </row>
    <row r="48" spans="3:8" ht="15" customHeight="1" x14ac:dyDescent="0.35">
      <c r="C48" s="73" t="s">
        <v>1214</v>
      </c>
      <c r="D48" s="67" t="s">
        <v>1213</v>
      </c>
      <c r="E48" s="83">
        <v>1217.4878569999998</v>
      </c>
      <c r="F48" s="83">
        <v>1783.5891430000004</v>
      </c>
      <c r="G48" s="82">
        <v>40.568364523802614</v>
      </c>
      <c r="H48" s="82">
        <v>38.402475411327323</v>
      </c>
    </row>
    <row r="49" spans="3:8" ht="15" customHeight="1" x14ac:dyDescent="0.35">
      <c r="C49" s="73" t="s">
        <v>1212</v>
      </c>
      <c r="D49" s="67" t="s">
        <v>1211</v>
      </c>
      <c r="E49" s="83">
        <v>1481.8766339999997</v>
      </c>
      <c r="F49" s="83">
        <v>1786.0083660000005</v>
      </c>
      <c r="G49" s="82">
        <v>45.346657976030357</v>
      </c>
      <c r="H49" s="82">
        <v>40.058834200101892</v>
      </c>
    </row>
    <row r="50" spans="3:8" ht="15" customHeight="1" x14ac:dyDescent="0.35">
      <c r="C50" s="73" t="s">
        <v>1210</v>
      </c>
      <c r="D50" s="67" t="s">
        <v>1209</v>
      </c>
      <c r="E50" s="83">
        <v>1473.77818</v>
      </c>
      <c r="F50" s="83">
        <v>1699.4578199999999</v>
      </c>
      <c r="G50" s="82">
        <v>46.444014249176554</v>
      </c>
      <c r="H50" s="82">
        <v>41.850280911977556</v>
      </c>
    </row>
    <row r="51" spans="3:8" ht="15" customHeight="1" x14ac:dyDescent="0.35">
      <c r="C51" s="73" t="s">
        <v>1208</v>
      </c>
      <c r="D51" s="67" t="s">
        <v>1207</v>
      </c>
      <c r="E51" s="83">
        <v>1616.9898000000001</v>
      </c>
      <c r="F51" s="83">
        <v>1934.5222000000001</v>
      </c>
      <c r="G51" s="82">
        <v>45.529616681571113</v>
      </c>
      <c r="H51" s="82">
        <v>40.900039194574028</v>
      </c>
    </row>
    <row r="52" spans="3:8" ht="15" customHeight="1" x14ac:dyDescent="0.35">
      <c r="C52" s="73" t="s">
        <v>1206</v>
      </c>
      <c r="D52" s="67" t="s">
        <v>1205</v>
      </c>
      <c r="E52" s="83">
        <v>1803.4704999999999</v>
      </c>
      <c r="F52" s="83">
        <v>1996.6315</v>
      </c>
      <c r="G52" s="82">
        <v>47.458476114588507</v>
      </c>
      <c r="H52" s="82">
        <v>42.532818855914918</v>
      </c>
    </row>
    <row r="53" spans="3:8" ht="15" customHeight="1" x14ac:dyDescent="0.35">
      <c r="C53" s="73" t="s">
        <v>1204</v>
      </c>
      <c r="D53" s="67" t="s">
        <v>1203</v>
      </c>
      <c r="E53" s="83">
        <v>2018.1609629999998</v>
      </c>
      <c r="F53" s="83">
        <v>2003.2580370000001</v>
      </c>
      <c r="G53" s="82">
        <v>50.185294369972389</v>
      </c>
      <c r="H53" s="82">
        <v>44.059844622010289</v>
      </c>
    </row>
    <row r="54" spans="3:8" ht="15" customHeight="1" x14ac:dyDescent="0.35">
      <c r="C54" s="73" t="s">
        <v>1202</v>
      </c>
      <c r="D54" s="67" t="s">
        <v>1201</v>
      </c>
      <c r="E54" s="83">
        <v>2130.7665659999998</v>
      </c>
      <c r="F54" s="83">
        <v>2128.2254340000004</v>
      </c>
      <c r="G54" s="82">
        <v>50.029832551927775</v>
      </c>
      <c r="H54" s="82">
        <v>44.55905448988868</v>
      </c>
    </row>
    <row r="55" spans="3:8" ht="15" customHeight="1" x14ac:dyDescent="0.35">
      <c r="C55" s="73" t="s">
        <v>1200</v>
      </c>
      <c r="D55" s="67" t="s">
        <v>1199</v>
      </c>
      <c r="E55" s="83">
        <v>2308.2301000000002</v>
      </c>
      <c r="F55" s="83">
        <v>2590.4478999999997</v>
      </c>
      <c r="G55" s="82">
        <v>47.119449369809573</v>
      </c>
      <c r="H55" s="82">
        <v>43.417838445392825</v>
      </c>
    </row>
    <row r="56" spans="3:8" ht="15" customHeight="1" x14ac:dyDescent="0.35">
      <c r="C56" s="73" t="s">
        <v>1198</v>
      </c>
      <c r="D56" s="67" t="s">
        <v>1197</v>
      </c>
      <c r="E56" s="83">
        <v>2186.10745</v>
      </c>
      <c r="F56" s="83">
        <v>2569.01755</v>
      </c>
      <c r="G56" s="82">
        <v>45.97371152177913</v>
      </c>
      <c r="H56" s="82">
        <v>41.728817854420228</v>
      </c>
    </row>
    <row r="57" spans="3:8" ht="15" customHeight="1" x14ac:dyDescent="0.35">
      <c r="C57" s="73" t="s">
        <v>1196</v>
      </c>
      <c r="D57" s="67" t="s">
        <v>1195</v>
      </c>
      <c r="E57" s="83">
        <v>2587.7039480000003</v>
      </c>
      <c r="F57" s="83">
        <v>2837.5230519999996</v>
      </c>
      <c r="G57" s="82">
        <v>47.697616118182715</v>
      </c>
      <c r="H57" s="82">
        <v>41.774361662654862</v>
      </c>
    </row>
    <row r="58" spans="3:8" ht="15" customHeight="1" x14ac:dyDescent="0.35">
      <c r="C58" s="73" t="s">
        <v>14</v>
      </c>
      <c r="D58" s="67" t="s">
        <v>93</v>
      </c>
      <c r="E58" s="83">
        <v>2519.643587</v>
      </c>
      <c r="F58" s="83">
        <v>2992.6584129999997</v>
      </c>
      <c r="G58" s="82">
        <v>45.709461981582287</v>
      </c>
      <c r="H58" s="82">
        <v>42.095908152347242</v>
      </c>
    </row>
    <row r="59" spans="3:8" ht="15" customHeight="1" x14ac:dyDescent="0.35">
      <c r="C59" s="73" t="s">
        <v>15</v>
      </c>
      <c r="D59" s="67" t="s">
        <v>94</v>
      </c>
      <c r="E59" s="83">
        <v>2542.3075650000001</v>
      </c>
      <c r="F59" s="83">
        <v>2872.5754349999997</v>
      </c>
      <c r="G59" s="82">
        <v>46.950369287757468</v>
      </c>
      <c r="H59" s="82">
        <v>42.332540980109819</v>
      </c>
    </row>
    <row r="60" spans="3:8" ht="15" customHeight="1" x14ac:dyDescent="0.35">
      <c r="C60" s="73" t="s">
        <v>16</v>
      </c>
      <c r="D60" s="67" t="s">
        <v>80</v>
      </c>
      <c r="E60" s="83">
        <v>2349.6958249999998</v>
      </c>
      <c r="F60" s="83">
        <v>2911.3941750000004</v>
      </c>
      <c r="G60" s="82">
        <v>44.661768283758683</v>
      </c>
      <c r="H60" s="82">
        <v>40.290620859935864</v>
      </c>
    </row>
    <row r="61" spans="3:8" ht="15" customHeight="1" x14ac:dyDescent="0.35">
      <c r="C61" s="73" t="s">
        <v>10</v>
      </c>
      <c r="D61" s="67" t="s">
        <v>81</v>
      </c>
      <c r="E61" s="83">
        <v>2577.0644109999998</v>
      </c>
      <c r="F61" s="83">
        <v>2837.7415889999997</v>
      </c>
      <c r="G61" s="82">
        <v>47.592922276439822</v>
      </c>
      <c r="H61" s="82">
        <v>43.048530473667931</v>
      </c>
    </row>
    <row r="62" spans="3:8" ht="15" customHeight="1" x14ac:dyDescent="0.35">
      <c r="C62" s="73" t="s">
        <v>11</v>
      </c>
      <c r="D62" s="67" t="s">
        <v>82</v>
      </c>
      <c r="E62" s="83">
        <v>2645.906692</v>
      </c>
      <c r="F62" s="83">
        <v>3154.1213080000002</v>
      </c>
      <c r="G62" s="82">
        <v>45.618860667569187</v>
      </c>
      <c r="H62" s="82">
        <v>43.0185283933112</v>
      </c>
    </row>
    <row r="63" spans="3:8" ht="15" customHeight="1" x14ac:dyDescent="0.35">
      <c r="C63" s="73" t="s">
        <v>12</v>
      </c>
      <c r="D63" s="67" t="s">
        <v>83</v>
      </c>
      <c r="E63" s="83">
        <v>3045.9575100000002</v>
      </c>
      <c r="F63" s="83">
        <v>3090.3104899999998</v>
      </c>
      <c r="G63" s="82">
        <v>49.638599715657797</v>
      </c>
      <c r="H63" s="82">
        <v>46.145434162914661</v>
      </c>
    </row>
    <row r="64" spans="3:8" ht="15" customHeight="1" x14ac:dyDescent="0.35">
      <c r="C64" s="73" t="s">
        <v>4</v>
      </c>
      <c r="D64" s="67" t="s">
        <v>84</v>
      </c>
      <c r="E64" s="83">
        <v>2847.9508639999999</v>
      </c>
      <c r="F64" s="83">
        <v>2937.5871359999996</v>
      </c>
      <c r="G64" s="82">
        <v>49.225341947455881</v>
      </c>
      <c r="H64" s="82">
        <v>44.879332985108732</v>
      </c>
    </row>
    <row r="65" spans="3:8" ht="15" customHeight="1" x14ac:dyDescent="0.35">
      <c r="C65" s="73" t="s">
        <v>5</v>
      </c>
      <c r="D65" s="67" t="s">
        <v>85</v>
      </c>
      <c r="E65" s="83">
        <v>2493.3218580000002</v>
      </c>
      <c r="F65" s="83">
        <v>1632.1801420000002</v>
      </c>
      <c r="G65" s="82">
        <v>60.436811277754806</v>
      </c>
      <c r="H65" s="82">
        <v>54.71605293125539</v>
      </c>
    </row>
    <row r="66" spans="3:8" ht="15" customHeight="1" x14ac:dyDescent="0.35">
      <c r="C66" s="73" t="s">
        <v>6</v>
      </c>
      <c r="D66" s="67" t="s">
        <v>86</v>
      </c>
      <c r="E66" s="83">
        <v>2755.8272299999999</v>
      </c>
      <c r="F66" s="83">
        <v>2671.7757700000002</v>
      </c>
      <c r="G66" s="82">
        <v>50.774296314597798</v>
      </c>
      <c r="H66" s="82">
        <v>47.993879250195718</v>
      </c>
    </row>
    <row r="67" spans="3:8" ht="15" customHeight="1" x14ac:dyDescent="0.35">
      <c r="C67" s="73" t="s">
        <v>7</v>
      </c>
      <c r="D67" s="67" t="s">
        <v>87</v>
      </c>
      <c r="E67" s="83">
        <v>3292.1890229999999</v>
      </c>
      <c r="F67" s="83">
        <v>2806.2519769999999</v>
      </c>
      <c r="G67" s="82">
        <v>53.984108774685204</v>
      </c>
      <c r="H67" s="82">
        <v>51.072872935886402</v>
      </c>
    </row>
    <row r="68" spans="3:8" ht="15" customHeight="1" x14ac:dyDescent="0.35">
      <c r="C68" s="73" t="s">
        <v>8</v>
      </c>
      <c r="D68" s="67" t="s">
        <v>62</v>
      </c>
      <c r="E68" s="83">
        <v>3349.663485</v>
      </c>
      <c r="F68" s="83">
        <v>2245.5765149999997</v>
      </c>
      <c r="G68" s="82">
        <v>59.866305734874651</v>
      </c>
      <c r="H68" s="82">
        <v>55.373200881463532</v>
      </c>
    </row>
    <row r="69" spans="3:8" ht="15" customHeight="1" x14ac:dyDescent="0.35">
      <c r="C69" s="73" t="s">
        <v>18</v>
      </c>
      <c r="D69" s="67" t="s">
        <v>63</v>
      </c>
      <c r="E69" s="83">
        <v>3828.6281429999999</v>
      </c>
      <c r="F69" s="83">
        <v>3104.3778570000004</v>
      </c>
      <c r="G69" s="82">
        <v>55.223205388831332</v>
      </c>
      <c r="H69" s="82">
        <v>52.219313570477212</v>
      </c>
    </row>
    <row r="70" spans="3:8" ht="15" customHeight="1" x14ac:dyDescent="0.35">
      <c r="C70" s="73" t="s">
        <v>22</v>
      </c>
      <c r="D70" s="67" t="s">
        <v>64</v>
      </c>
      <c r="E70" s="83">
        <v>3977</v>
      </c>
      <c r="F70" s="83">
        <v>3368.9780000000001</v>
      </c>
      <c r="G70" s="82">
        <v>54.138468696748063</v>
      </c>
      <c r="H70" s="82">
        <v>49.386616730951275</v>
      </c>
    </row>
    <row r="71" spans="3:8" ht="15" customHeight="1" x14ac:dyDescent="0.35">
      <c r="C71" s="73" t="s">
        <v>35</v>
      </c>
      <c r="D71" s="67" t="s">
        <v>65</v>
      </c>
      <c r="E71" s="83">
        <v>4000.5608430000002</v>
      </c>
      <c r="F71" s="83">
        <v>4224.6461570000001</v>
      </c>
      <c r="G71" s="82">
        <v>48.637813528583536</v>
      </c>
      <c r="H71" s="82">
        <v>45.06574537273044</v>
      </c>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G27"/>
  <sheetViews>
    <sheetView showGridLines="0" zoomScaleNormal="100" workbookViewId="0"/>
  </sheetViews>
  <sheetFormatPr defaultColWidth="9.453125" defaultRowHeight="15" customHeight="1" x14ac:dyDescent="0.35"/>
  <cols>
    <col min="1" max="1" width="1.81640625" style="18" customWidth="1"/>
    <col min="2" max="2" width="9.453125" style="18"/>
    <col min="3" max="6" width="15.81640625" style="18" customWidth="1"/>
    <col min="7" max="16384" width="9.453125" style="18"/>
  </cols>
  <sheetData>
    <row r="1" spans="1:7" ht="15" customHeight="1" x14ac:dyDescent="0.35">
      <c r="A1" s="48"/>
      <c r="B1" s="52"/>
      <c r="C1" s="48"/>
      <c r="D1" s="48"/>
      <c r="E1" s="48"/>
      <c r="F1" s="48"/>
      <c r="G1" s="48"/>
    </row>
    <row r="2" spans="1:7" ht="15" customHeight="1" x14ac:dyDescent="0.35">
      <c r="A2" s="48"/>
      <c r="B2" s="48"/>
      <c r="C2" s="48"/>
      <c r="D2" s="48"/>
      <c r="E2" s="48"/>
      <c r="F2" s="48"/>
      <c r="G2" s="48"/>
    </row>
    <row r="3" spans="1:7" ht="8.15" customHeight="1" x14ac:dyDescent="0.35">
      <c r="A3" s="48"/>
      <c r="B3" s="48"/>
      <c r="C3" s="48"/>
      <c r="D3" s="48"/>
      <c r="E3" s="48"/>
      <c r="F3" s="48"/>
      <c r="G3" s="48"/>
    </row>
    <row r="4" spans="1:7" ht="15" customHeight="1" x14ac:dyDescent="0.35">
      <c r="A4" s="48"/>
      <c r="B4" s="80" t="str">
        <f>HYPERLINK("#"&amp;"Índice!B7",Índice!B7)</f>
        <v>Índice</v>
      </c>
      <c r="C4" s="80" t="str">
        <f>HYPERLINK("#"&amp;"Contents!B7",Contents!B7)</f>
        <v>Contents</v>
      </c>
      <c r="D4" s="48"/>
      <c r="E4" s="48"/>
      <c r="F4" s="48"/>
      <c r="G4" s="48"/>
    </row>
    <row r="5" spans="1:7" ht="8.15" customHeight="1" x14ac:dyDescent="0.35">
      <c r="A5" s="49"/>
      <c r="B5" s="49"/>
      <c r="C5" s="56"/>
      <c r="D5" s="56"/>
      <c r="E5" s="49"/>
      <c r="F5" s="49"/>
      <c r="G5" s="49"/>
    </row>
    <row r="6" spans="1:7" ht="15" customHeight="1" x14ac:dyDescent="0.35">
      <c r="A6" s="53"/>
      <c r="B6" s="75" t="str">
        <f>Índice!B5</f>
        <v>Relatório de Estabilidade Financeira - junho 2022</v>
      </c>
      <c r="C6" s="57"/>
      <c r="D6" s="58"/>
      <c r="E6" s="53"/>
      <c r="F6" s="53"/>
      <c r="G6" s="53"/>
    </row>
    <row r="7" spans="1:7" ht="15" customHeight="1" x14ac:dyDescent="0.35">
      <c r="A7" s="53"/>
      <c r="B7" s="76" t="str">
        <f>Contents!B5</f>
        <v>Financial Stability Report - June 2022</v>
      </c>
      <c r="C7" s="57"/>
      <c r="D7" s="58"/>
      <c r="E7" s="53"/>
      <c r="F7" s="53"/>
      <c r="G7" s="53"/>
    </row>
    <row r="8" spans="1:7" ht="8.15" customHeight="1" x14ac:dyDescent="0.35">
      <c r="A8" s="53"/>
      <c r="B8" s="59"/>
      <c r="C8" s="57"/>
      <c r="D8" s="58"/>
      <c r="E8" s="53"/>
      <c r="F8" s="53"/>
      <c r="G8" s="53"/>
    </row>
    <row r="9" spans="1:7" ht="15" customHeight="1" x14ac:dyDescent="0.35">
      <c r="A9" s="53"/>
      <c r="B9" s="75" t="str">
        <f>Índice!B86</f>
        <v>Caixa 2  •  House Prices-at-Risk: análise do risco de correção significativa nos preços do mercado imobiliário residencial</v>
      </c>
      <c r="C9" s="57"/>
      <c r="D9" s="58"/>
      <c r="E9" s="53"/>
      <c r="F9" s="53"/>
      <c r="G9" s="53"/>
    </row>
    <row r="10" spans="1:7" ht="15" customHeight="1" x14ac:dyDescent="0.35">
      <c r="A10" s="53"/>
      <c r="B10" s="76" t="str">
        <f>Contents!B86</f>
        <v>Box 2  •  House Prices-at-Risk: risk analysis of a significant correction in residencial real estate market prices</v>
      </c>
      <c r="C10" s="57"/>
      <c r="D10" s="58"/>
      <c r="E10" s="53"/>
      <c r="F10" s="53"/>
      <c r="G10" s="53"/>
    </row>
    <row r="11" spans="1:7" ht="8.15" customHeight="1" x14ac:dyDescent="0.35">
      <c r="A11" s="49"/>
      <c r="B11" s="60"/>
      <c r="C11" s="61"/>
      <c r="D11" s="56"/>
      <c r="E11" s="49"/>
      <c r="F11" s="49"/>
      <c r="G11" s="49"/>
    </row>
    <row r="12" spans="1:7" ht="15" customHeight="1" x14ac:dyDescent="0.35">
      <c r="A12" s="51"/>
      <c r="B12" s="74" t="s">
        <v>504</v>
      </c>
      <c r="C12" s="62"/>
      <c r="D12" s="63"/>
      <c r="E12" s="51"/>
      <c r="F12" s="51"/>
      <c r="G12" s="51"/>
    </row>
    <row r="13" spans="1:7" ht="15" customHeight="1" x14ac:dyDescent="0.35">
      <c r="A13" s="51"/>
      <c r="B13" s="77" t="s">
        <v>505</v>
      </c>
      <c r="C13" s="62"/>
      <c r="D13" s="63"/>
      <c r="E13" s="51"/>
      <c r="F13" s="51"/>
      <c r="G13" s="51"/>
    </row>
    <row r="14" spans="1:7" ht="8.15" customHeight="1" x14ac:dyDescent="0.35">
      <c r="A14" s="51"/>
      <c r="B14" s="51"/>
      <c r="C14" s="51"/>
      <c r="D14" s="51"/>
      <c r="E14" s="51"/>
      <c r="F14" s="51"/>
      <c r="G14" s="51"/>
    </row>
    <row r="15" spans="1:7" ht="14.5" x14ac:dyDescent="0.35">
      <c r="A15" s="51"/>
      <c r="B15" s="51"/>
      <c r="C15" s="17"/>
      <c r="D15" s="70" t="s">
        <v>2</v>
      </c>
      <c r="E15" s="71" t="s">
        <v>544</v>
      </c>
      <c r="F15" s="71" t="s">
        <v>544</v>
      </c>
      <c r="G15" s="51"/>
    </row>
    <row r="16" spans="1:7" ht="14.5" x14ac:dyDescent="0.35">
      <c r="A16" s="51"/>
      <c r="B16" s="51"/>
      <c r="C16" s="45"/>
      <c r="D16" s="68" t="s">
        <v>131</v>
      </c>
      <c r="E16" s="69" t="s">
        <v>545</v>
      </c>
      <c r="F16" s="69" t="s">
        <v>545</v>
      </c>
      <c r="G16" s="51"/>
    </row>
    <row r="17" spans="1:7" ht="8.15" customHeight="1" x14ac:dyDescent="0.35">
      <c r="A17" s="55"/>
      <c r="B17" s="55"/>
      <c r="C17" s="45"/>
      <c r="D17" s="45"/>
      <c r="E17" s="45"/>
      <c r="F17" s="45"/>
      <c r="G17" s="55"/>
    </row>
    <row r="18" spans="1:7" x14ac:dyDescent="0.4">
      <c r="A18" s="50"/>
      <c r="B18" s="50"/>
      <c r="C18" s="46"/>
      <c r="D18" s="46"/>
      <c r="E18" s="72" t="s">
        <v>41</v>
      </c>
      <c r="F18" s="72" t="s">
        <v>42</v>
      </c>
      <c r="G18" s="50"/>
    </row>
    <row r="19" spans="1:7" ht="14.5" x14ac:dyDescent="0.35">
      <c r="A19" s="51"/>
      <c r="B19" s="51"/>
      <c r="C19" s="46"/>
      <c r="D19" s="47"/>
      <c r="E19" s="66" t="s">
        <v>58</v>
      </c>
      <c r="F19" s="66" t="s">
        <v>59</v>
      </c>
      <c r="G19" s="51"/>
    </row>
    <row r="20" spans="1:7" ht="15" customHeight="1" x14ac:dyDescent="0.35">
      <c r="A20" s="51"/>
      <c r="B20" s="51"/>
      <c r="C20" s="154" t="s">
        <v>8</v>
      </c>
      <c r="D20" s="155" t="s">
        <v>62</v>
      </c>
      <c r="E20" s="82">
        <v>-0.45859554624500043</v>
      </c>
      <c r="F20" s="82">
        <v>-3.1047429596047742</v>
      </c>
      <c r="G20" s="51"/>
    </row>
    <row r="21" spans="1:7" ht="15" customHeight="1" x14ac:dyDescent="0.35">
      <c r="A21" s="51"/>
      <c r="B21" s="51"/>
      <c r="C21" s="154" t="s">
        <v>18</v>
      </c>
      <c r="D21" s="155" t="s">
        <v>63</v>
      </c>
      <c r="E21" s="82">
        <v>1.1785579862015303</v>
      </c>
      <c r="F21" s="82">
        <v>-1.9498530072538629</v>
      </c>
      <c r="G21" s="51"/>
    </row>
    <row r="22" spans="1:7" ht="15" customHeight="1" x14ac:dyDescent="0.35">
      <c r="A22" s="51"/>
      <c r="B22" s="51"/>
      <c r="C22" s="154" t="s">
        <v>22</v>
      </c>
      <c r="D22" s="155" t="s">
        <v>64</v>
      </c>
      <c r="E22" s="82">
        <v>3.3258214101301942</v>
      </c>
      <c r="F22" s="82">
        <v>-1.6639558084441848</v>
      </c>
      <c r="G22" s="51"/>
    </row>
    <row r="23" spans="1:7" ht="15" customHeight="1" x14ac:dyDescent="0.35">
      <c r="A23" s="51"/>
      <c r="B23" s="51"/>
      <c r="C23" s="154" t="s">
        <v>35</v>
      </c>
      <c r="D23" s="155" t="s">
        <v>65</v>
      </c>
      <c r="E23" s="82">
        <v>1.5552477059435859</v>
      </c>
      <c r="F23" s="82">
        <v>-3.1589881901533974</v>
      </c>
      <c r="G23" s="51"/>
    </row>
    <row r="24" spans="1:7" ht="15" customHeight="1" x14ac:dyDescent="0.35">
      <c r="A24" s="51"/>
      <c r="B24" s="51"/>
      <c r="C24" s="73"/>
      <c r="D24" s="67"/>
      <c r="E24" s="81"/>
      <c r="F24" s="81"/>
      <c r="G24" s="51"/>
    </row>
    <row r="25" spans="1:7" ht="15" customHeight="1" x14ac:dyDescent="0.35">
      <c r="A25" s="51"/>
      <c r="B25" s="51"/>
      <c r="C25" s="73"/>
      <c r="D25" s="67"/>
      <c r="E25" s="81"/>
      <c r="F25" s="81"/>
      <c r="G25" s="51"/>
    </row>
    <row r="26" spans="1:7" ht="15" customHeight="1" x14ac:dyDescent="0.35">
      <c r="A26" s="49"/>
      <c r="B26" s="49"/>
      <c r="C26" s="49"/>
      <c r="D26" s="49"/>
      <c r="E26" s="49"/>
      <c r="F26" s="49"/>
      <c r="G26" s="49"/>
    </row>
    <row r="27" spans="1:7" ht="15" customHeight="1" x14ac:dyDescent="0.35">
      <c r="A27" s="49"/>
      <c r="B27" s="49"/>
      <c r="C27" s="49"/>
      <c r="D27" s="49"/>
      <c r="E27" s="49"/>
      <c r="F27" s="49"/>
      <c r="G27" s="49"/>
    </row>
  </sheetData>
  <pageMargins left="0.7" right="0.7" top="0.75" bottom="0.75" header="0.3" footer="0.3"/>
  <pageSetup paperSize="9" orientation="portrait" horizontalDpi="90" verticalDpi="90" r:id="rId1"/>
  <ignoredErrors>
    <ignoredError sqref="B6:B8 B10 B9:J9 B11:J27 C10:J10" unlockedFormula="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I118"/>
  <sheetViews>
    <sheetView showGridLines="0" zoomScaleNormal="100" workbookViewId="0"/>
  </sheetViews>
  <sheetFormatPr defaultColWidth="9.453125" defaultRowHeight="15" customHeight="1" x14ac:dyDescent="0.35"/>
  <cols>
    <col min="1" max="1" width="1.81640625" style="18" customWidth="1"/>
    <col min="2" max="2" width="9.453125" style="18"/>
    <col min="3" max="9" width="15.81640625" style="18" customWidth="1"/>
    <col min="10" max="16384" width="9.453125" style="18"/>
  </cols>
  <sheetData>
    <row r="1" spans="1:9" ht="15" customHeight="1" x14ac:dyDescent="0.35">
      <c r="A1" s="48"/>
      <c r="B1" s="52"/>
      <c r="C1" s="48"/>
      <c r="D1" s="48"/>
      <c r="E1" s="48"/>
      <c r="F1" s="48"/>
      <c r="G1" s="48"/>
    </row>
    <row r="2" spans="1:9" ht="15" customHeight="1" x14ac:dyDescent="0.35">
      <c r="A2" s="48"/>
      <c r="B2" s="48"/>
      <c r="C2" s="48"/>
      <c r="D2" s="48"/>
      <c r="E2" s="48"/>
      <c r="F2" s="48"/>
      <c r="G2" s="48"/>
    </row>
    <row r="3" spans="1:9" ht="8.15" customHeight="1" x14ac:dyDescent="0.35">
      <c r="A3" s="48"/>
      <c r="B3" s="48"/>
      <c r="C3" s="48"/>
      <c r="D3" s="48"/>
      <c r="E3" s="48"/>
      <c r="F3" s="48"/>
      <c r="G3" s="48"/>
    </row>
    <row r="4" spans="1:9" ht="15" customHeight="1" x14ac:dyDescent="0.35">
      <c r="A4" s="48"/>
      <c r="B4" s="80" t="str">
        <f>HYPERLINK("#"&amp;"Índice!B7",Índice!B7)</f>
        <v>Índice</v>
      </c>
      <c r="C4" s="80" t="str">
        <f>HYPERLINK("#"&amp;"Contents!B7",Contents!B7)</f>
        <v>Contents</v>
      </c>
      <c r="D4" s="48"/>
      <c r="E4" s="48"/>
      <c r="F4" s="48"/>
      <c r="G4" s="48"/>
    </row>
    <row r="5" spans="1:9" ht="8.15" customHeight="1" x14ac:dyDescent="0.35">
      <c r="A5" s="49"/>
      <c r="B5" s="49"/>
      <c r="C5" s="56"/>
      <c r="D5" s="56"/>
      <c r="E5" s="49"/>
      <c r="F5" s="49"/>
      <c r="G5" s="49"/>
    </row>
    <row r="6" spans="1:9" ht="15" customHeight="1" x14ac:dyDescent="0.35">
      <c r="A6" s="53"/>
      <c r="B6" s="75" t="str">
        <f>Índice!B5</f>
        <v>Relatório de Estabilidade Financeira - junho 2022</v>
      </c>
      <c r="C6" s="57"/>
      <c r="D6" s="58"/>
      <c r="E6" s="53"/>
      <c r="F6" s="53"/>
      <c r="G6" s="53"/>
    </row>
    <row r="7" spans="1:9" ht="15" customHeight="1" x14ac:dyDescent="0.35">
      <c r="A7" s="53"/>
      <c r="B7" s="76" t="str">
        <f>Contents!B5</f>
        <v>Financial Stability Report - June 2022</v>
      </c>
      <c r="C7" s="57"/>
      <c r="D7" s="58"/>
      <c r="E7" s="53"/>
      <c r="F7" s="53"/>
      <c r="G7" s="53"/>
    </row>
    <row r="8" spans="1:9" ht="8.15" customHeight="1" x14ac:dyDescent="0.35">
      <c r="A8" s="53"/>
      <c r="B8" s="59"/>
      <c r="C8" s="57"/>
      <c r="D8" s="58"/>
      <c r="E8" s="53"/>
      <c r="F8" s="53"/>
      <c r="G8" s="53"/>
    </row>
    <row r="9" spans="1:9" ht="15" customHeight="1" x14ac:dyDescent="0.35">
      <c r="A9" s="53"/>
      <c r="B9" s="75" t="str">
        <f>Índice!B86</f>
        <v>Caixa 2  •  House Prices-at-Risk: análise do risco de correção significativa nos preços do mercado imobiliário residencial</v>
      </c>
      <c r="C9" s="57"/>
      <c r="D9" s="58"/>
      <c r="E9" s="53"/>
      <c r="F9" s="53"/>
      <c r="G9" s="53"/>
    </row>
    <row r="10" spans="1:9" ht="15" customHeight="1" x14ac:dyDescent="0.35">
      <c r="A10" s="53"/>
      <c r="B10" s="76" t="str">
        <f>Contents!B86</f>
        <v>Box 2  •  House Prices-at-Risk: risk analysis of a significant correction in residencial real estate market prices</v>
      </c>
      <c r="C10" s="57"/>
      <c r="D10" s="58"/>
      <c r="E10" s="53"/>
      <c r="F10" s="53"/>
      <c r="G10" s="53"/>
    </row>
    <row r="11" spans="1:9" ht="8.15" customHeight="1" x14ac:dyDescent="0.35">
      <c r="A11" s="49"/>
      <c r="B11" s="60"/>
      <c r="C11" s="61"/>
      <c r="D11" s="56"/>
      <c r="E11" s="49"/>
      <c r="F11" s="49"/>
      <c r="G11" s="49"/>
    </row>
    <row r="12" spans="1:9" ht="15" customHeight="1" x14ac:dyDescent="0.35">
      <c r="A12" s="51"/>
      <c r="B12" s="74" t="s">
        <v>506</v>
      </c>
      <c r="C12" s="62"/>
      <c r="D12" s="63"/>
      <c r="E12" s="51"/>
      <c r="F12" s="51"/>
      <c r="G12" s="51"/>
    </row>
    <row r="13" spans="1:9" ht="15" customHeight="1" x14ac:dyDescent="0.35">
      <c r="A13" s="51"/>
      <c r="B13" s="77" t="s">
        <v>507</v>
      </c>
      <c r="C13" s="62"/>
      <c r="D13" s="63"/>
      <c r="E13" s="51"/>
      <c r="F13" s="51"/>
      <c r="G13" s="51"/>
    </row>
    <row r="14" spans="1:9" ht="8.15" customHeight="1" x14ac:dyDescent="0.35">
      <c r="A14" s="51"/>
      <c r="B14" s="51"/>
      <c r="C14" s="51"/>
      <c r="D14" s="51"/>
      <c r="E14" s="51"/>
      <c r="F14" s="51"/>
      <c r="G14" s="51"/>
    </row>
    <row r="15" spans="1:9" ht="26" x14ac:dyDescent="0.35">
      <c r="A15" s="51"/>
      <c r="B15" s="51"/>
      <c r="C15" s="17"/>
      <c r="D15" s="70" t="s">
        <v>2</v>
      </c>
      <c r="E15" s="71" t="s">
        <v>544</v>
      </c>
      <c r="F15" s="71" t="s">
        <v>57</v>
      </c>
      <c r="G15" s="71" t="s">
        <v>57</v>
      </c>
      <c r="H15" s="71" t="s">
        <v>57</v>
      </c>
      <c r="I15" s="71" t="s">
        <v>57</v>
      </c>
    </row>
    <row r="16" spans="1:9" ht="14.5" x14ac:dyDescent="0.35">
      <c r="A16" s="51"/>
      <c r="B16" s="51"/>
      <c r="C16" s="45"/>
      <c r="D16" s="68" t="s">
        <v>131</v>
      </c>
      <c r="E16" s="69" t="s">
        <v>545</v>
      </c>
      <c r="F16" s="69" t="s">
        <v>60</v>
      </c>
      <c r="G16" s="69" t="s">
        <v>60</v>
      </c>
      <c r="H16" s="69" t="s">
        <v>60</v>
      </c>
      <c r="I16" s="69" t="s">
        <v>60</v>
      </c>
    </row>
    <row r="17" spans="1:9" ht="8.15" customHeight="1" x14ac:dyDescent="0.35">
      <c r="A17" s="55"/>
      <c r="B17" s="55"/>
      <c r="C17" s="45"/>
      <c r="D17" s="45"/>
      <c r="E17" s="45"/>
      <c r="F17" s="45"/>
      <c r="G17" s="55"/>
    </row>
    <row r="18" spans="1:9" ht="65" x14ac:dyDescent="0.4">
      <c r="A18" s="50"/>
      <c r="B18" s="50"/>
      <c r="C18" s="46"/>
      <c r="D18" s="46"/>
      <c r="E18" s="72" t="s">
        <v>508</v>
      </c>
      <c r="F18" s="72" t="s">
        <v>8</v>
      </c>
      <c r="G18" s="72" t="s">
        <v>18</v>
      </c>
      <c r="H18" s="72" t="s">
        <v>22</v>
      </c>
      <c r="I18" s="72" t="s">
        <v>35</v>
      </c>
    </row>
    <row r="19" spans="1:9" ht="39" x14ac:dyDescent="0.35">
      <c r="A19" s="51"/>
      <c r="B19" s="51"/>
      <c r="C19" s="46"/>
      <c r="D19" s="47"/>
      <c r="E19" s="66" t="s">
        <v>61</v>
      </c>
      <c r="F19" s="66" t="s">
        <v>62</v>
      </c>
      <c r="G19" s="66" t="s">
        <v>63</v>
      </c>
      <c r="H19" s="66" t="s">
        <v>64</v>
      </c>
      <c r="I19" s="66" t="s">
        <v>65</v>
      </c>
    </row>
    <row r="20" spans="1:9" ht="15" customHeight="1" x14ac:dyDescent="0.35">
      <c r="A20" s="51"/>
      <c r="B20" s="51"/>
      <c r="C20" s="73"/>
      <c r="D20" s="67"/>
      <c r="E20" s="82">
        <v>-24</v>
      </c>
      <c r="F20" s="82">
        <v>3.8037858311939462E-19</v>
      </c>
      <c r="G20" s="82">
        <v>4.4297048622461659E-24</v>
      </c>
      <c r="H20" s="82">
        <v>2.2689598586514817E-21</v>
      </c>
      <c r="I20" s="82">
        <v>8.407730051405048E-14</v>
      </c>
    </row>
    <row r="21" spans="1:9" ht="15" customHeight="1" x14ac:dyDescent="0.35">
      <c r="A21" s="51"/>
      <c r="B21" s="51"/>
      <c r="C21" s="73"/>
      <c r="D21" s="67"/>
      <c r="E21" s="82">
        <v>-23.599999999999998</v>
      </c>
      <c r="F21" s="82">
        <v>3.9263929740346068E-18</v>
      </c>
      <c r="G21" s="82">
        <v>6.2929373823897131E-23</v>
      </c>
      <c r="H21" s="82">
        <v>2.7184170006327363E-20</v>
      </c>
      <c r="I21" s="82">
        <v>5.7964246409877276E-13</v>
      </c>
    </row>
    <row r="22" spans="1:9" ht="15" customHeight="1" x14ac:dyDescent="0.35">
      <c r="A22" s="51"/>
      <c r="B22" s="51"/>
      <c r="C22" s="73"/>
      <c r="D22" s="67"/>
      <c r="E22" s="82">
        <v>-23.2</v>
      </c>
      <c r="F22" s="82">
        <v>3.7747509951326181E-17</v>
      </c>
      <c r="G22" s="82">
        <v>8.3262388686106135E-22</v>
      </c>
      <c r="H22" s="82">
        <v>3.0333475938392748E-19</v>
      </c>
      <c r="I22" s="82">
        <v>3.721846568553044E-12</v>
      </c>
    </row>
    <row r="23" spans="1:9" ht="15" customHeight="1" x14ac:dyDescent="0.35">
      <c r="A23" s="51"/>
      <c r="B23" s="51"/>
      <c r="C23" s="73"/>
      <c r="D23" s="67"/>
      <c r="E23" s="82">
        <v>-22.799999999999997</v>
      </c>
      <c r="F23" s="82">
        <v>3.379867612116472E-16</v>
      </c>
      <c r="G23" s="82">
        <v>1.0260325972484944E-20</v>
      </c>
      <c r="H23" s="82">
        <v>3.1524275766312425E-18</v>
      </c>
      <c r="I23" s="82">
        <v>2.2257356087766601E-11</v>
      </c>
    </row>
    <row r="24" spans="1:9" ht="15" customHeight="1" x14ac:dyDescent="0.35">
      <c r="A24" s="51"/>
      <c r="B24" s="51"/>
      <c r="C24" s="73"/>
      <c r="D24" s="67"/>
      <c r="E24" s="82">
        <v>-22.4</v>
      </c>
      <c r="F24" s="82">
        <v>2.8185640449625313E-15</v>
      </c>
      <c r="G24" s="82">
        <v>1.1775796393915798E-19</v>
      </c>
      <c r="H24" s="82">
        <v>3.0512998902216232E-17</v>
      </c>
      <c r="I24" s="82">
        <v>1.2396683667750104E-10</v>
      </c>
    </row>
    <row r="25" spans="1:9" ht="15" customHeight="1" x14ac:dyDescent="0.35">
      <c r="A25" s="51"/>
      <c r="B25" s="51"/>
      <c r="C25" s="73"/>
      <c r="D25" s="67"/>
      <c r="E25" s="82">
        <v>-21.999999999999996</v>
      </c>
      <c r="F25" s="82">
        <v>2.1891371064609663E-14</v>
      </c>
      <c r="G25" s="82">
        <v>1.2587406402786329E-18</v>
      </c>
      <c r="H25" s="82">
        <v>2.7506890950000704E-16</v>
      </c>
      <c r="I25" s="82">
        <v>6.4306415361525535E-10</v>
      </c>
    </row>
    <row r="26" spans="1:9" ht="15" customHeight="1" x14ac:dyDescent="0.35">
      <c r="A26" s="49"/>
      <c r="B26" s="49"/>
      <c r="C26" s="49"/>
      <c r="D26" s="49"/>
      <c r="E26" s="82">
        <v>-21.599999999999998</v>
      </c>
      <c r="F26" s="82">
        <v>1.5835612070737724E-13</v>
      </c>
      <c r="G26" s="82">
        <v>1.2531384549303685E-17</v>
      </c>
      <c r="H26" s="82">
        <v>2.3094839842217373E-15</v>
      </c>
      <c r="I26" s="82">
        <v>3.1068473848430968E-9</v>
      </c>
    </row>
    <row r="27" spans="1:9" ht="15" customHeight="1" x14ac:dyDescent="0.35">
      <c r="A27" s="49"/>
      <c r="B27" s="49"/>
      <c r="C27" s="49"/>
      <c r="D27" s="49"/>
      <c r="E27" s="82">
        <v>-21.199999999999996</v>
      </c>
      <c r="F27" s="82">
        <v>1.0668751088354697E-12</v>
      </c>
      <c r="G27" s="82">
        <v>1.1619266083951986E-16</v>
      </c>
      <c r="H27" s="82">
        <v>1.8059479985277353E-14</v>
      </c>
      <c r="I27" s="82">
        <v>1.3979845638059418E-8</v>
      </c>
    </row>
    <row r="28" spans="1:9" ht="15" customHeight="1" x14ac:dyDescent="0.35">
      <c r="E28" s="82">
        <v>-20.799999999999997</v>
      </c>
      <c r="F28" s="82">
        <v>6.694361304839869E-12</v>
      </c>
      <c r="G28" s="82">
        <v>1.0034024891142469E-15</v>
      </c>
      <c r="H28" s="82">
        <v>1.3152622750738372E-13</v>
      </c>
      <c r="I28" s="82">
        <v>5.8587055114685318E-8</v>
      </c>
    </row>
    <row r="29" spans="1:9" ht="15" customHeight="1" x14ac:dyDescent="0.35">
      <c r="E29" s="82">
        <v>-20.399999999999995</v>
      </c>
      <c r="F29" s="82">
        <v>3.9122045195059839E-11</v>
      </c>
      <c r="G29" s="82">
        <v>8.0702778579871467E-15</v>
      </c>
      <c r="H29" s="82">
        <v>8.9214680260857269E-13</v>
      </c>
      <c r="I29" s="82">
        <v>2.286745315894025E-7</v>
      </c>
    </row>
    <row r="30" spans="1:9" ht="15" customHeight="1" x14ac:dyDescent="0.35">
      <c r="E30" s="82">
        <v>-19.999999999999996</v>
      </c>
      <c r="F30" s="82">
        <v>2.1293683252351415E-10</v>
      </c>
      <c r="G30" s="82">
        <v>6.0453108625447579E-14</v>
      </c>
      <c r="H30" s="82">
        <v>5.6360796221532447E-12</v>
      </c>
      <c r="I30" s="82">
        <v>8.3128657045322157E-7</v>
      </c>
    </row>
    <row r="31" spans="1:9" ht="15" customHeight="1" x14ac:dyDescent="0.35">
      <c r="E31" s="82">
        <v>-19.599999999999994</v>
      </c>
      <c r="F31" s="82">
        <v>1.0794359192344995E-9</v>
      </c>
      <c r="G31" s="82">
        <v>4.2176022998714885E-13</v>
      </c>
      <c r="H31" s="82">
        <v>3.3161544773626204E-11</v>
      </c>
      <c r="I31" s="82">
        <v>2.8144955583785213E-6</v>
      </c>
    </row>
    <row r="32" spans="1:9" ht="15" customHeight="1" x14ac:dyDescent="0.35">
      <c r="E32" s="82">
        <v>-19.199999999999996</v>
      </c>
      <c r="F32" s="82">
        <v>5.09635624420837E-9</v>
      </c>
      <c r="G32" s="82">
        <v>2.7404977480808927E-12</v>
      </c>
      <c r="H32" s="82">
        <v>1.8172271780808614E-10</v>
      </c>
      <c r="I32" s="82">
        <v>8.87497641539914E-6</v>
      </c>
    </row>
    <row r="33" spans="5:9" ht="15" customHeight="1" x14ac:dyDescent="0.35">
      <c r="E33" s="82">
        <v>-18.799999999999994</v>
      </c>
      <c r="F33" s="82">
        <v>2.2409879845979822E-8</v>
      </c>
      <c r="G33" s="82">
        <v>1.6584795107987312E-11</v>
      </c>
      <c r="H33" s="82">
        <v>9.2747140874352876E-10</v>
      </c>
      <c r="I33" s="82">
        <v>2.6064577196442626E-5</v>
      </c>
    </row>
    <row r="34" spans="5:9" ht="15" customHeight="1" x14ac:dyDescent="0.35">
      <c r="E34" s="82">
        <v>-18.399999999999995</v>
      </c>
      <c r="F34" s="82">
        <v>9.1777476995472316E-8</v>
      </c>
      <c r="G34" s="82">
        <v>9.3477611800938573E-11</v>
      </c>
      <c r="H34" s="82">
        <v>4.408680987054257E-9</v>
      </c>
      <c r="I34" s="82">
        <v>7.1293674363836877E-5</v>
      </c>
    </row>
    <row r="35" spans="5:9" ht="15" customHeight="1" x14ac:dyDescent="0.35">
      <c r="E35" s="82">
        <v>-17.999999999999993</v>
      </c>
      <c r="F35" s="82">
        <v>3.5006568236199977E-7</v>
      </c>
      <c r="G35" s="82">
        <v>4.9070664943563982E-10</v>
      </c>
      <c r="H35" s="82">
        <v>1.9517925459480009E-8</v>
      </c>
      <c r="I35" s="82">
        <v>1.8162187240961292E-4</v>
      </c>
    </row>
    <row r="36" spans="5:9" ht="15" customHeight="1" x14ac:dyDescent="0.35">
      <c r="E36" s="82">
        <v>-17.599999999999994</v>
      </c>
      <c r="F36" s="82">
        <v>1.2435973809685363E-6</v>
      </c>
      <c r="G36" s="82">
        <v>2.3991263161463871E-9</v>
      </c>
      <c r="H36" s="82">
        <v>8.0477684544555966E-8</v>
      </c>
      <c r="I36" s="82">
        <v>4.3092544229392948E-4</v>
      </c>
    </row>
    <row r="37" spans="5:9" ht="15" customHeight="1" x14ac:dyDescent="0.35">
      <c r="E37" s="82">
        <v>-17.199999999999992</v>
      </c>
      <c r="F37" s="82">
        <v>4.1145931324663395E-6</v>
      </c>
      <c r="G37" s="82">
        <v>1.0924488779985521E-8</v>
      </c>
      <c r="H37" s="82">
        <v>3.0905382787826812E-7</v>
      </c>
      <c r="I37" s="82">
        <v>9.5225433917045196E-4</v>
      </c>
    </row>
    <row r="38" spans="5:9" ht="15" customHeight="1" x14ac:dyDescent="0.35">
      <c r="E38" s="82">
        <v>-16.799999999999994</v>
      </c>
      <c r="F38" s="82">
        <v>1.2679170250644254E-5</v>
      </c>
      <c r="G38" s="82">
        <v>4.6330391307675289E-8</v>
      </c>
      <c r="H38" s="82">
        <v>1.1053749498046765E-6</v>
      </c>
      <c r="I38" s="82">
        <v>1.95984001893288E-3</v>
      </c>
    </row>
    <row r="39" spans="5:9" ht="15" customHeight="1" x14ac:dyDescent="0.35">
      <c r="E39" s="82">
        <v>-16.399999999999991</v>
      </c>
      <c r="F39" s="82">
        <v>3.6389124796673463E-5</v>
      </c>
      <c r="G39" s="82">
        <v>1.8299855084365312E-7</v>
      </c>
      <c r="H39" s="82">
        <v>3.6821539848310063E-6</v>
      </c>
      <c r="I39" s="82">
        <v>3.7566879330764476E-3</v>
      </c>
    </row>
    <row r="40" spans="5:9" ht="15" customHeight="1" x14ac:dyDescent="0.35">
      <c r="E40" s="82">
        <v>-15.999999999999993</v>
      </c>
      <c r="F40" s="82">
        <v>9.7267831272691079E-5</v>
      </c>
      <c r="G40" s="82">
        <v>6.7320319751455644E-7</v>
      </c>
      <c r="H40" s="82">
        <v>1.1423813683499238E-5</v>
      </c>
      <c r="I40" s="82">
        <v>6.706662565909528E-3</v>
      </c>
    </row>
    <row r="41" spans="5:9" ht="15" customHeight="1" x14ac:dyDescent="0.35">
      <c r="E41" s="82">
        <v>-15.599999999999991</v>
      </c>
      <c r="F41" s="82">
        <v>2.4214957552623508E-4</v>
      </c>
      <c r="G41" s="82">
        <v>2.3065428501077825E-6</v>
      </c>
      <c r="H41" s="82">
        <v>3.3009360692020639E-5</v>
      </c>
      <c r="I41" s="82">
        <v>1.1151277740451186E-2</v>
      </c>
    </row>
    <row r="42" spans="5:9" ht="15" customHeight="1" x14ac:dyDescent="0.35">
      <c r="E42" s="82">
        <v>-15.199999999999992</v>
      </c>
      <c r="F42" s="82">
        <v>5.6145515770804702E-4</v>
      </c>
      <c r="G42" s="82">
        <v>7.3602696074521505E-6</v>
      </c>
      <c r="H42" s="82">
        <v>8.8834150173686092E-5</v>
      </c>
      <c r="I42" s="82">
        <v>1.7268700521122671E-2</v>
      </c>
    </row>
    <row r="43" spans="5:9" ht="15" customHeight="1" x14ac:dyDescent="0.35">
      <c r="E43" s="82">
        <v>-14.79999999999999</v>
      </c>
      <c r="F43" s="82">
        <v>1.2124487453104207E-3</v>
      </c>
      <c r="G43" s="82">
        <v>2.1874732930055969E-5</v>
      </c>
      <c r="H43" s="82">
        <v>2.2265867897256386E-4</v>
      </c>
      <c r="I43" s="82">
        <v>2.4906434411836612E-2</v>
      </c>
    </row>
    <row r="44" spans="5:9" ht="15" customHeight="1" x14ac:dyDescent="0.35">
      <c r="E44" s="82">
        <v>-14.399999999999991</v>
      </c>
      <c r="F44" s="82">
        <v>2.4385339317806124E-3</v>
      </c>
      <c r="G44" s="82">
        <v>6.0549232394750266E-5</v>
      </c>
      <c r="H44" s="82">
        <v>5.1977590348914872E-4</v>
      </c>
      <c r="I44" s="82">
        <v>3.3456493788152498E-2</v>
      </c>
    </row>
    <row r="45" spans="5:9" ht="15" customHeight="1" x14ac:dyDescent="0.35">
      <c r="E45" s="82">
        <v>-13.999999999999989</v>
      </c>
      <c r="F45" s="82">
        <v>4.5678484030379583E-3</v>
      </c>
      <c r="G45" s="82">
        <v>1.5609585886765354E-4</v>
      </c>
      <c r="H45" s="82">
        <v>1.1300807981540649E-3</v>
      </c>
      <c r="I45" s="82">
        <v>4.1856851660564798E-2</v>
      </c>
    </row>
    <row r="46" spans="5:9" ht="15" customHeight="1" x14ac:dyDescent="0.35">
      <c r="E46" s="82">
        <v>-13.599999999999991</v>
      </c>
      <c r="F46" s="82">
        <v>7.9691662209785789E-3</v>
      </c>
      <c r="G46" s="82">
        <v>3.747925981046868E-4</v>
      </c>
      <c r="H46" s="82">
        <v>2.2883354802873345E-3</v>
      </c>
      <c r="I46" s="82">
        <v>4.8772045140580582E-2</v>
      </c>
    </row>
    <row r="47" spans="5:9" ht="15" customHeight="1" x14ac:dyDescent="0.35">
      <c r="E47" s="82">
        <v>-13.199999999999989</v>
      </c>
      <c r="F47" s="82">
        <v>1.2948947086373551E-2</v>
      </c>
      <c r="G47" s="82">
        <v>8.3812264158918235E-4</v>
      </c>
      <c r="H47" s="82">
        <v>4.3156553347293448E-3</v>
      </c>
      <c r="I47" s="82">
        <v>5.2929406940700724E-2</v>
      </c>
    </row>
    <row r="48" spans="5:9" ht="15" customHeight="1" x14ac:dyDescent="0.35">
      <c r="E48" s="82">
        <v>-12.79999999999999</v>
      </c>
      <c r="F48" s="82">
        <v>1.9596624068334029E-2</v>
      </c>
      <c r="G48" s="82">
        <v>1.7455858937111633E-3</v>
      </c>
      <c r="H48" s="82">
        <v>7.580375401109625E-3</v>
      </c>
      <c r="I48" s="82">
        <v>5.3500285363729125E-2</v>
      </c>
    </row>
    <row r="49" spans="5:9" ht="15" customHeight="1" x14ac:dyDescent="0.35">
      <c r="E49" s="82">
        <v>-12.39999999999999</v>
      </c>
      <c r="F49" s="82">
        <v>2.7622623507018766E-2</v>
      </c>
      <c r="G49" s="82">
        <v>3.3860414909389984E-3</v>
      </c>
      <c r="H49" s="82">
        <v>1.2400856894681251E-2</v>
      </c>
      <c r="I49" s="82">
        <v>5.0371682940958083E-2</v>
      </c>
    </row>
    <row r="50" spans="5:9" ht="15" customHeight="1" x14ac:dyDescent="0.35">
      <c r="E50" s="82">
        <v>-11.999999999999989</v>
      </c>
      <c r="F50" s="82">
        <v>3.6267138396764632E-2</v>
      </c>
      <c r="G50" s="82">
        <v>6.1173237150543118E-3</v>
      </c>
      <c r="H50" s="82">
        <v>1.8894266552246242E-2</v>
      </c>
      <c r="I50" s="82">
        <v>4.4189336632296704E-2</v>
      </c>
    </row>
    <row r="51" spans="5:9" ht="15" customHeight="1" x14ac:dyDescent="0.35">
      <c r="E51" s="82">
        <v>-11.599999999999989</v>
      </c>
      <c r="F51" s="82">
        <v>4.4360181628352119E-2</v>
      </c>
      <c r="G51" s="82">
        <v>1.029320176293874E-2</v>
      </c>
      <c r="H51" s="82">
        <v>2.6811845086275553E-2</v>
      </c>
      <c r="I51" s="82">
        <v>3.6156558143211941E-2</v>
      </c>
    </row>
    <row r="52" spans="5:9" ht="15" customHeight="1" x14ac:dyDescent="0.35">
      <c r="E52" s="82">
        <v>-11.199999999999989</v>
      </c>
      <c r="F52" s="82">
        <v>5.056694051137308E-2</v>
      </c>
      <c r="G52" s="82">
        <v>1.6131074214365076E-2</v>
      </c>
      <c r="H52" s="82">
        <v>3.5435977951906179E-2</v>
      </c>
      <c r="I52" s="82">
        <v>2.7686960702656103E-2</v>
      </c>
    </row>
    <row r="53" spans="5:9" ht="15" customHeight="1" x14ac:dyDescent="0.35">
      <c r="E53" s="82">
        <v>-10.799999999999988</v>
      </c>
      <c r="F53" s="82">
        <v>5.3768180505066571E-2</v>
      </c>
      <c r="G53" s="82">
        <v>2.3545562619013031E-2</v>
      </c>
      <c r="H53" s="82">
        <v>4.3620536848935722E-2</v>
      </c>
      <c r="I53" s="82">
        <v>2.0068576722360485E-2</v>
      </c>
    </row>
    <row r="54" spans="5:9" ht="15" customHeight="1" x14ac:dyDescent="0.35">
      <c r="E54" s="82">
        <v>-10.399999999999988</v>
      </c>
      <c r="F54" s="82">
        <v>5.3446820051222498E-2</v>
      </c>
      <c r="G54" s="82">
        <v>3.2011747287688734E-2</v>
      </c>
      <c r="H54" s="82">
        <v>5.0013674605599454E-2</v>
      </c>
      <c r="I54" s="82">
        <v>1.4272570795239024E-2</v>
      </c>
    </row>
    <row r="55" spans="5:9" ht="15" customHeight="1" x14ac:dyDescent="0.35">
      <c r="E55" s="82">
        <v>-9.9999999999999876</v>
      </c>
      <c r="F55" s="82">
        <v>4.9930240589492546E-2</v>
      </c>
      <c r="G55" s="82">
        <v>4.0542911754298076E-2</v>
      </c>
      <c r="H55" s="82">
        <v>5.3419725781424121E-2</v>
      </c>
      <c r="I55" s="82">
        <v>1.0953664694862747E-2</v>
      </c>
    </row>
    <row r="56" spans="5:9" ht="15" customHeight="1" x14ac:dyDescent="0.35">
      <c r="E56" s="82">
        <v>-9.5999999999999872</v>
      </c>
      <c r="F56" s="82">
        <v>4.4394984158179947E-2</v>
      </c>
      <c r="G56" s="82">
        <v>4.7846022989222275E-2</v>
      </c>
      <c r="H56" s="82">
        <v>5.3175732388388165E-2</v>
      </c>
      <c r="I56" s="82">
        <v>1.0593579004399716E-2</v>
      </c>
    </row>
    <row r="57" spans="5:9" ht="15" customHeight="1" x14ac:dyDescent="0.35">
      <c r="E57" s="82">
        <v>-9.1999999999999869</v>
      </c>
      <c r="F57" s="82">
        <v>3.8647037185191725E-2</v>
      </c>
      <c r="G57" s="82">
        <v>5.2648756969467608E-2</v>
      </c>
      <c r="H57" s="82">
        <v>4.9391628066591031E-2</v>
      </c>
      <c r="I57" s="82">
        <v>1.36798528961378E-2</v>
      </c>
    </row>
    <row r="58" spans="5:9" ht="15" customHeight="1" x14ac:dyDescent="0.35">
      <c r="E58" s="82">
        <v>-8.7999999999999865</v>
      </c>
      <c r="F58" s="82">
        <v>3.4784014349271773E-2</v>
      </c>
      <c r="G58" s="82">
        <v>5.4103595635320953E-2</v>
      </c>
      <c r="H58" s="82">
        <v>4.2957742153150118E-2</v>
      </c>
      <c r="I58" s="82">
        <v>2.0809475913844931E-2</v>
      </c>
    </row>
    <row r="59" spans="5:9" ht="15" customHeight="1" x14ac:dyDescent="0.35">
      <c r="E59" s="82">
        <v>-8.3999999999999861</v>
      </c>
      <c r="F59" s="82">
        <v>3.4872825805962959E-2</v>
      </c>
      <c r="G59" s="82">
        <v>5.2119315313021608E-2</v>
      </c>
      <c r="H59" s="82">
        <v>3.5333635008678393E-2</v>
      </c>
      <c r="I59" s="82">
        <v>3.2652607619620223E-2</v>
      </c>
    </row>
    <row r="60" spans="5:9" ht="15" customHeight="1" x14ac:dyDescent="0.35">
      <c r="E60" s="82">
        <v>-7.9999999999999867</v>
      </c>
      <c r="F60" s="82">
        <v>4.0731383907702E-2</v>
      </c>
      <c r="G60" s="82">
        <v>4.7488706757642114E-2</v>
      </c>
      <c r="H60" s="82">
        <v>2.82333578063673E-2</v>
      </c>
      <c r="I60" s="82">
        <v>4.9784470684798791E-2</v>
      </c>
    </row>
    <row r="61" spans="5:9" ht="15" customHeight="1" x14ac:dyDescent="0.35">
      <c r="E61" s="82">
        <v>-7.5999999999999863</v>
      </c>
      <c r="F61" s="82">
        <v>5.382363385384574E-2</v>
      </c>
      <c r="G61" s="82">
        <v>4.1769762988885885E-2</v>
      </c>
      <c r="H61" s="82">
        <v>2.3353195704494005E-2</v>
      </c>
      <c r="I61" s="82">
        <v>7.2464498896344001E-2</v>
      </c>
    </row>
    <row r="62" spans="5:9" ht="15" customHeight="1" x14ac:dyDescent="0.35">
      <c r="E62" s="82">
        <v>-7.199999999999986</v>
      </c>
      <c r="F62" s="82">
        <v>7.5212924792702029E-2</v>
      </c>
      <c r="G62" s="82">
        <v>3.6984994756034437E-2</v>
      </c>
      <c r="H62" s="82">
        <v>2.2234089839884334E-2</v>
      </c>
      <c r="I62" s="82">
        <v>0.10047810439946959</v>
      </c>
    </row>
    <row r="63" spans="5:9" ht="15" customHeight="1" x14ac:dyDescent="0.35">
      <c r="E63" s="82">
        <v>-6.7999999999999856</v>
      </c>
      <c r="F63" s="82">
        <v>0.10549641359719229</v>
      </c>
      <c r="G63" s="82">
        <v>3.5266550674075768E-2</v>
      </c>
      <c r="H63" s="82">
        <v>2.6251915149178455E-2</v>
      </c>
      <c r="I63" s="82">
        <v>0.13313059112700706</v>
      </c>
    </row>
    <row r="64" spans="5:9" ht="15" customHeight="1" x14ac:dyDescent="0.35">
      <c r="E64" s="82">
        <v>-6.3999999999999853</v>
      </c>
      <c r="F64" s="82">
        <v>0.1446603999573966</v>
      </c>
      <c r="G64" s="82">
        <v>3.85623307913808E-2</v>
      </c>
      <c r="H64" s="82">
        <v>3.6649123154811232E-2</v>
      </c>
      <c r="I64" s="82">
        <v>0.16939384808905208</v>
      </c>
    </row>
    <row r="65" spans="5:9" ht="15" customHeight="1" x14ac:dyDescent="0.35">
      <c r="E65" s="82">
        <v>-5.999999999999984</v>
      </c>
      <c r="F65" s="82">
        <v>0.19183886999038863</v>
      </c>
      <c r="G65" s="82">
        <v>4.8450417940284311E-2</v>
      </c>
      <c r="H65" s="82">
        <v>5.4506896136416447E-2</v>
      </c>
      <c r="I65" s="82">
        <v>0.20809711148027063</v>
      </c>
    </row>
    <row r="66" spans="5:9" ht="15" customHeight="1" x14ac:dyDescent="0.35">
      <c r="E66" s="82">
        <v>-5.5999999999999837</v>
      </c>
      <c r="F66" s="82">
        <v>0.24501627249637328</v>
      </c>
      <c r="G66" s="82">
        <v>6.6036799201713028E-2</v>
      </c>
      <c r="H66" s="82">
        <v>8.0607995619975434E-2</v>
      </c>
      <c r="I66" s="82">
        <v>0.24799777162986125</v>
      </c>
    </row>
    <row r="67" spans="5:9" ht="15" customHeight="1" x14ac:dyDescent="0.35">
      <c r="E67" s="82">
        <v>-5.1999999999999833</v>
      </c>
      <c r="F67" s="82">
        <v>0.30078527949567335</v>
      </c>
      <c r="G67" s="82">
        <v>9.1876961806241469E-2</v>
      </c>
      <c r="H67" s="82">
        <v>0.11521511980356715</v>
      </c>
      <c r="I67" s="82">
        <v>0.28762622523642806</v>
      </c>
    </row>
    <row r="68" spans="5:9" ht="15" customHeight="1" x14ac:dyDescent="0.35">
      <c r="E68" s="82">
        <v>-4.7999999999999829</v>
      </c>
      <c r="F68" s="82">
        <v>0.35433172948937058</v>
      </c>
      <c r="G68" s="82">
        <v>0.12587467087185059</v>
      </c>
      <c r="H68" s="82">
        <v>0.15783493539174898</v>
      </c>
      <c r="I68" s="82">
        <v>0.32496037038352787</v>
      </c>
    </row>
    <row r="69" spans="5:9" ht="15" customHeight="1" x14ac:dyDescent="0.35">
      <c r="E69" s="82">
        <v>-4.3999999999999826</v>
      </c>
      <c r="F69" s="82">
        <v>0.39982991708830284</v>
      </c>
      <c r="G69" s="82">
        <v>0.16715147559048407</v>
      </c>
      <c r="H69" s="82">
        <v>0.20702899321208881</v>
      </c>
      <c r="I69" s="82">
        <v>0.35715797496690327</v>
      </c>
    </row>
    <row r="70" spans="5:9" ht="15" customHeight="1" x14ac:dyDescent="0.35">
      <c r="E70" s="82">
        <v>-3.9999999999999827</v>
      </c>
      <c r="F70" s="82">
        <v>0.43134515064085871</v>
      </c>
      <c r="G70" s="82">
        <v>0.21392178111483756</v>
      </c>
      <c r="H70" s="82">
        <v>0.26029338336221275</v>
      </c>
      <c r="I70" s="82">
        <v>0.38063398607306764</v>
      </c>
    </row>
    <row r="71" spans="5:9" ht="15" customHeight="1" x14ac:dyDescent="0.35">
      <c r="E71" s="82">
        <v>-3.5999999999999832</v>
      </c>
      <c r="F71" s="82">
        <v>0.44414713210930051</v>
      </c>
      <c r="G71" s="82">
        <v>0.26343426190575148</v>
      </c>
      <c r="H71" s="82">
        <v>0.31401452538172192</v>
      </c>
      <c r="I71" s="82">
        <v>0.39164504229230268</v>
      </c>
    </row>
    <row r="72" spans="5:9" ht="15" customHeight="1" x14ac:dyDescent="0.35">
      <c r="E72" s="82">
        <v>-3.1999999999999833</v>
      </c>
      <c r="F72" s="82">
        <v>0.43609871432896524</v>
      </c>
      <c r="G72" s="82">
        <v>0.31204639432991549</v>
      </c>
      <c r="H72" s="82">
        <v>0.36355350485348276</v>
      </c>
      <c r="I72" s="82">
        <v>0.38728077961458068</v>
      </c>
    </row>
    <row r="73" spans="5:9" ht="15" customHeight="1" x14ac:dyDescent="0.35">
      <c r="E73" s="82">
        <v>-2.7999999999999838</v>
      </c>
      <c r="F73" s="82">
        <v>0.4086247383352859</v>
      </c>
      <c r="G73" s="82">
        <v>0.35548543723559262</v>
      </c>
      <c r="H73" s="82">
        <v>0.40358255703175772</v>
      </c>
      <c r="I73" s="82">
        <v>0.36650624084835093</v>
      </c>
    </row>
    <row r="74" spans="5:9" ht="15" customHeight="1" x14ac:dyDescent="0.35">
      <c r="E74" s="82">
        <v>-2.3999999999999835</v>
      </c>
      <c r="F74" s="82">
        <v>0.36680908751005004</v>
      </c>
      <c r="G74" s="82">
        <v>0.38931737131146732</v>
      </c>
      <c r="H74" s="82">
        <v>0.42880256805362765</v>
      </c>
      <c r="I74" s="82">
        <v>0.33080843299830714</v>
      </c>
    </row>
    <row r="75" spans="5:9" ht="15" customHeight="1" x14ac:dyDescent="0.35">
      <c r="E75" s="82">
        <v>-1.9999999999999838</v>
      </c>
      <c r="F75" s="82">
        <v>0.31844940660721105</v>
      </c>
      <c r="G75" s="82">
        <v>0.40959733058977521</v>
      </c>
      <c r="H75" s="82">
        <v>0.43503616173439574</v>
      </c>
      <c r="I75" s="82">
        <v>0.28413927109262038</v>
      </c>
    </row>
    <row r="76" spans="5:9" ht="15" customHeight="1" x14ac:dyDescent="0.35">
      <c r="E76" s="82">
        <v>-1.5999999999999841</v>
      </c>
      <c r="F76" s="82">
        <v>0.27231343570797362</v>
      </c>
      <c r="G76" s="82">
        <v>0.41361619683784917</v>
      </c>
      <c r="H76" s="82">
        <v>0.42044975266123408</v>
      </c>
      <c r="I76" s="82">
        <v>0.23214788431219524</v>
      </c>
    </row>
    <row r="77" spans="5:9" ht="15" customHeight="1" x14ac:dyDescent="0.35">
      <c r="E77" s="82">
        <v>-1.199999999999984</v>
      </c>
      <c r="F77" s="82">
        <v>0.23618462416110872</v>
      </c>
      <c r="G77" s="82">
        <v>0.40059868970925588</v>
      </c>
      <c r="H77" s="82">
        <v>0.38645924241046747</v>
      </c>
      <c r="I77" s="82">
        <v>0.1809953274344871</v>
      </c>
    </row>
    <row r="78" spans="5:9" ht="15" customHeight="1" x14ac:dyDescent="0.35">
      <c r="E78" s="82">
        <v>-0.79999999999998384</v>
      </c>
      <c r="F78" s="82">
        <v>0.21537119578860764</v>
      </c>
      <c r="G78" s="82">
        <v>0.37216749479115213</v>
      </c>
      <c r="H78" s="82">
        <v>0.33788401564415876</v>
      </c>
      <c r="I78" s="82">
        <v>0.13618871025612567</v>
      </c>
    </row>
    <row r="79" spans="5:9" ht="15" customHeight="1" x14ac:dyDescent="0.35">
      <c r="E79" s="82">
        <v>-0.39999999999998387</v>
      </c>
      <c r="F79" s="82">
        <v>0.21212962543548305</v>
      </c>
      <c r="G79" s="82">
        <v>0.33239393872253858</v>
      </c>
      <c r="H79" s="82">
        <v>0.28217698715524897</v>
      </c>
      <c r="I79" s="82">
        <v>0.10180168163060396</v>
      </c>
    </row>
    <row r="80" spans="5:9" ht="15" customHeight="1" x14ac:dyDescent="0.35">
      <c r="E80" s="82">
        <v>0</v>
      </c>
      <c r="F80" s="82">
        <v>0.22603528180138449</v>
      </c>
      <c r="G80" s="82">
        <v>0.28733372236792837</v>
      </c>
      <c r="H80" s="82">
        <v>0.22794233276779258</v>
      </c>
      <c r="I80" s="82">
        <v>8.0227459349971733E-2</v>
      </c>
    </row>
    <row r="81" spans="5:9" ht="15" customHeight="1" x14ac:dyDescent="0.35">
      <c r="E81" s="82">
        <v>0.40000000000001634</v>
      </c>
      <c r="F81" s="82">
        <v>0.25493188564227592</v>
      </c>
      <c r="G81" s="82">
        <v>0.24409344738831321</v>
      </c>
      <c r="H81" s="82">
        <v>0.18323513202760858</v>
      </c>
      <c r="I81" s="82">
        <v>7.2372267050169525E-2</v>
      </c>
    </row>
    <row r="82" spans="5:9" ht="15" customHeight="1" x14ac:dyDescent="0.35">
      <c r="E82" s="82">
        <v>0.80000000000001636</v>
      </c>
      <c r="F82" s="82">
        <v>0.29589756711200182</v>
      </c>
      <c r="G82" s="82">
        <v>0.20964083036249942</v>
      </c>
      <c r="H82" s="82">
        <v>0.15416771651197425</v>
      </c>
      <c r="I82" s="82">
        <v>7.805861927108812E-2</v>
      </c>
    </row>
    <row r="83" spans="5:9" ht="15" customHeight="1" x14ac:dyDescent="0.35">
      <c r="E83" s="82">
        <v>1.2000000000000164</v>
      </c>
      <c r="F83" s="82">
        <v>0.34575497495295815</v>
      </c>
      <c r="G83" s="82">
        <v>0.18967652010741501</v>
      </c>
      <c r="H83" s="82">
        <v>0.1441465101684484</v>
      </c>
      <c r="I83" s="82">
        <v>9.6410050183730084E-2</v>
      </c>
    </row>
    <row r="84" spans="5:9" ht="15" customHeight="1" x14ac:dyDescent="0.35">
      <c r="E84" s="82">
        <v>1.6000000000000163</v>
      </c>
      <c r="F84" s="82">
        <v>0.4009661083056319</v>
      </c>
      <c r="G84" s="82">
        <v>0.18786088971026366</v>
      </c>
      <c r="H84" s="82">
        <v>0.15378316867264374</v>
      </c>
      <c r="I84" s="82">
        <v>0.12609072960481704</v>
      </c>
    </row>
    <row r="85" spans="5:9" ht="15" customHeight="1" x14ac:dyDescent="0.35">
      <c r="E85" s="82">
        <v>2.0000000000000164</v>
      </c>
      <c r="F85" s="82">
        <v>0.45713257233979276</v>
      </c>
      <c r="G85" s="82">
        <v>0.20553227810865993</v>
      </c>
      <c r="H85" s="82">
        <v>0.18131910038998336</v>
      </c>
      <c r="I85" s="82">
        <v>0.16539480515433316</v>
      </c>
    </row>
    <row r="86" spans="5:9" ht="15" customHeight="1" x14ac:dyDescent="0.35">
      <c r="E86" s="82">
        <v>2.4000000000000168</v>
      </c>
      <c r="F86" s="82">
        <v>0.50858569210906857</v>
      </c>
      <c r="G86" s="82">
        <v>0.24183921661060784</v>
      </c>
      <c r="H86" s="82">
        <v>0.22332686591784076</v>
      </c>
      <c r="I86" s="82">
        <v>0.21225507400966478</v>
      </c>
    </row>
    <row r="87" spans="5:9" ht="15" customHeight="1" x14ac:dyDescent="0.35">
      <c r="E87" s="82">
        <v>2.8000000000000163</v>
      </c>
      <c r="F87" s="82">
        <v>0.54856348022683232</v>
      </c>
      <c r="G87" s="82">
        <v>0.29405468470673585</v>
      </c>
      <c r="H87" s="82">
        <v>0.27546323093009828</v>
      </c>
      <c r="I87" s="82">
        <v>0.26424765987009791</v>
      </c>
    </row>
    <row r="88" spans="5:9" ht="15" customHeight="1" x14ac:dyDescent="0.35">
      <c r="E88" s="82">
        <v>3.2000000000000166</v>
      </c>
      <c r="F88" s="82">
        <v>0.57020706932458176</v>
      </c>
      <c r="G88" s="82">
        <v>0.35783642230377005</v>
      </c>
      <c r="H88" s="82">
        <v>0.33308941693310462</v>
      </c>
      <c r="I88" s="82">
        <v>0.3186310273923823</v>
      </c>
    </row>
    <row r="89" spans="5:9" ht="15" customHeight="1" x14ac:dyDescent="0.35">
      <c r="E89" s="82">
        <v>3.600000000000017</v>
      </c>
      <c r="F89" s="82">
        <v>0.56817749987261046</v>
      </c>
      <c r="G89" s="82">
        <v>0.42735136285538355</v>
      </c>
      <c r="H89" s="82">
        <v>0.39163516880000276</v>
      </c>
      <c r="I89" s="82">
        <v>0.37241519819493502</v>
      </c>
    </row>
    <row r="90" spans="5:9" ht="15" customHeight="1" x14ac:dyDescent="0.35">
      <c r="E90" s="82">
        <v>4.0000000000000169</v>
      </c>
      <c r="F90" s="82">
        <v>0.54030660823873622</v>
      </c>
      <c r="G90" s="82">
        <v>0.49540353247002727</v>
      </c>
      <c r="H90" s="82">
        <v>0.44668794684188301</v>
      </c>
      <c r="I90" s="82">
        <v>0.42244237626969328</v>
      </c>
    </row>
    <row r="91" spans="5:9" ht="15" customHeight="1" x14ac:dyDescent="0.35">
      <c r="E91" s="82">
        <v>4.4000000000000163</v>
      </c>
      <c r="F91" s="82">
        <v>0.48856874123729765</v>
      </c>
      <c r="G91" s="82">
        <v>0.55384710952733007</v>
      </c>
      <c r="H91" s="82">
        <v>0.49392783230469628</v>
      </c>
      <c r="I91" s="82">
        <v>0.46547859180676143</v>
      </c>
    </row>
    <row r="92" spans="5:9" ht="15" customHeight="1" x14ac:dyDescent="0.35">
      <c r="E92" s="82">
        <v>4.8000000000000167</v>
      </c>
      <c r="F92" s="82">
        <v>0.41888760556853144</v>
      </c>
      <c r="G92" s="82">
        <v>0.59451370388187608</v>
      </c>
      <c r="H92" s="82">
        <v>0.52913058096499077</v>
      </c>
      <c r="I92" s="82">
        <v>0.49834672051159334</v>
      </c>
    </row>
    <row r="93" spans="5:9" ht="15" customHeight="1" x14ac:dyDescent="0.35">
      <c r="E93" s="82">
        <v>5.2000000000000162</v>
      </c>
      <c r="F93" s="82">
        <v>0.33977604444925552</v>
      </c>
      <c r="G93" s="82">
        <v>0.61063016504214418</v>
      </c>
      <c r="H93" s="82">
        <v>0.54843937373974727</v>
      </c>
      <c r="I93" s="82">
        <v>0.51814433116721603</v>
      </c>
    </row>
    <row r="94" spans="5:9" ht="15" customHeight="1" x14ac:dyDescent="0.35">
      <c r="E94" s="82">
        <v>5.6000000000000156</v>
      </c>
      <c r="F94" s="82">
        <v>0.26029780646599332</v>
      </c>
      <c r="G94" s="82">
        <v>0.59837621603462765</v>
      </c>
      <c r="H94" s="82">
        <v>0.54894450601152978</v>
      </c>
      <c r="I94" s="82">
        <v>0.5225674128256379</v>
      </c>
    </row>
    <row r="95" spans="5:9" ht="15" customHeight="1" x14ac:dyDescent="0.35">
      <c r="E95" s="82">
        <v>6.000000000000016</v>
      </c>
      <c r="F95" s="82">
        <v>0.18808721080296345</v>
      </c>
      <c r="G95" s="82">
        <v>0.55802221182237044</v>
      </c>
      <c r="H95" s="82">
        <v>0.52939765189886534</v>
      </c>
      <c r="I95" s="82">
        <v>0.51030893229281604</v>
      </c>
    </row>
    <row r="96" spans="5:9" ht="15" customHeight="1" x14ac:dyDescent="0.35">
      <c r="E96" s="82">
        <v>6.4000000000000155</v>
      </c>
      <c r="F96" s="82">
        <v>0.12805974473233731</v>
      </c>
      <c r="G96" s="82">
        <v>0.49413990729204504</v>
      </c>
      <c r="H96" s="82">
        <v>0.49075711892975132</v>
      </c>
      <c r="I96" s="82">
        <v>0.48144335230417107</v>
      </c>
    </row>
    <row r="97" spans="5:9" ht="15" customHeight="1" x14ac:dyDescent="0.35">
      <c r="E97" s="82">
        <v>6.8000000000000158</v>
      </c>
      <c r="F97" s="82">
        <v>8.2086898019275906E-2</v>
      </c>
      <c r="G97" s="82">
        <v>0.41469577480308412</v>
      </c>
      <c r="H97" s="82">
        <v>0.4362926420690223</v>
      </c>
      <c r="I97" s="82">
        <v>0.43767180477352324</v>
      </c>
    </row>
    <row r="98" spans="5:9" ht="15" customHeight="1" x14ac:dyDescent="0.35">
      <c r="E98" s="82">
        <v>7.2000000000000162</v>
      </c>
      <c r="F98" s="82">
        <v>4.9504909965651406E-2</v>
      </c>
      <c r="G98" s="82">
        <v>0.32927016366193584</v>
      </c>
      <c r="H98" s="82">
        <v>0.37114679757049884</v>
      </c>
      <c r="I98" s="82">
        <v>0.38230652612732202</v>
      </c>
    </row>
    <row r="99" spans="5:9" ht="15" customHeight="1" x14ac:dyDescent="0.35">
      <c r="E99" s="82">
        <v>7.6000000000000165</v>
      </c>
      <c r="F99" s="82">
        <v>2.8072600160510584E-2</v>
      </c>
      <c r="G99" s="82">
        <v>0.24698210875286092</v>
      </c>
      <c r="H99" s="82">
        <v>0.30145565966068671</v>
      </c>
      <c r="I99" s="82">
        <v>0.31992499354310167</v>
      </c>
    </row>
    <row r="100" spans="5:9" ht="15" customHeight="1" x14ac:dyDescent="0.35">
      <c r="E100" s="82">
        <v>8.000000000000016</v>
      </c>
      <c r="F100" s="82">
        <v>1.4960625063580204E-2</v>
      </c>
      <c r="G100" s="82">
        <v>0.17477843893097805</v>
      </c>
      <c r="H100" s="82">
        <v>0.23327659137031267</v>
      </c>
      <c r="I100" s="82">
        <v>0.25571763364664307</v>
      </c>
    </row>
    <row r="101" spans="5:9" ht="15" customHeight="1" x14ac:dyDescent="0.35">
      <c r="E101" s="82">
        <v>8.4000000000000163</v>
      </c>
      <c r="F101" s="82">
        <v>7.4892387358952055E-3</v>
      </c>
      <c r="G101" s="82">
        <v>0.1165465609463987</v>
      </c>
      <c r="H101" s="82">
        <v>0.17161167459820248</v>
      </c>
      <c r="I101" s="82">
        <v>0.19466199815677518</v>
      </c>
    </row>
    <row r="102" spans="5:9" ht="15" customHeight="1" x14ac:dyDescent="0.35">
      <c r="E102" s="82">
        <v>8.8000000000000167</v>
      </c>
      <c r="F102" s="82">
        <v>3.5200000960816579E-3</v>
      </c>
      <c r="G102" s="82">
        <v>7.3153265197840184E-2</v>
      </c>
      <c r="H102" s="82">
        <v>0.11975953831337403</v>
      </c>
      <c r="I102" s="82">
        <v>0.14073580864433274</v>
      </c>
    </row>
    <row r="103" spans="5:9" ht="15" customHeight="1" x14ac:dyDescent="0.35">
      <c r="E103" s="82">
        <v>9.2000000000000171</v>
      </c>
      <c r="F103" s="82">
        <v>1.5526184914054031E-3</v>
      </c>
      <c r="G103" s="82">
        <v>4.3178920850493539E-2</v>
      </c>
      <c r="H103" s="82">
        <v>7.9111017401454042E-2</v>
      </c>
      <c r="I103" s="82">
        <v>9.6386097085786993E-2</v>
      </c>
    </row>
    <row r="104" spans="5:9" ht="15" customHeight="1" x14ac:dyDescent="0.35">
      <c r="E104" s="82">
        <v>9.6000000000000174</v>
      </c>
      <c r="F104" s="82">
        <v>6.4240002723324377E-4</v>
      </c>
      <c r="G104" s="82">
        <v>2.3946288792522988E-2</v>
      </c>
      <c r="H104" s="82">
        <v>4.9367317434124855E-2</v>
      </c>
      <c r="I104" s="82">
        <v>6.2387645480216171E-2</v>
      </c>
    </row>
    <row r="105" spans="5:9" ht="15" customHeight="1" x14ac:dyDescent="0.35">
      <c r="E105" s="82">
        <v>10.000000000000018</v>
      </c>
      <c r="F105" s="82">
        <v>2.4921131758736087E-4</v>
      </c>
      <c r="G105" s="82">
        <v>1.2468010346272462E-2</v>
      </c>
      <c r="H105" s="82">
        <v>2.9045953205200245E-2</v>
      </c>
      <c r="I105" s="82">
        <v>3.8085292649861144E-2</v>
      </c>
    </row>
    <row r="106" spans="5:9" ht="15" customHeight="1" x14ac:dyDescent="0.35">
      <c r="E106" s="82">
        <v>10.400000000000018</v>
      </c>
      <c r="F106" s="82">
        <v>9.0605729279064537E-5</v>
      </c>
      <c r="G106" s="82">
        <v>6.0904414574942172E-3</v>
      </c>
      <c r="H106" s="82">
        <v>1.6084740928236453E-2</v>
      </c>
      <c r="I106" s="82">
        <v>2.1887823870411209E-2</v>
      </c>
    </row>
    <row r="107" spans="5:9" ht="15" customHeight="1" x14ac:dyDescent="0.35">
      <c r="E107" s="82">
        <v>10.800000000000018</v>
      </c>
      <c r="F107" s="82">
        <v>3.0858604450943686E-5</v>
      </c>
      <c r="G107" s="82">
        <v>2.7894960964935799E-3</v>
      </c>
      <c r="H107" s="82">
        <v>8.3703516169625763E-3</v>
      </c>
      <c r="I107" s="82">
        <v>1.1823693948587333E-2</v>
      </c>
    </row>
    <row r="108" spans="5:9" ht="15" customHeight="1" x14ac:dyDescent="0.35">
      <c r="E108" s="82">
        <v>11.200000000000019</v>
      </c>
      <c r="F108" s="82">
        <v>9.8410382802717471E-6</v>
      </c>
      <c r="G108" s="82">
        <v>1.1972636591591017E-3</v>
      </c>
      <c r="H108" s="82">
        <v>4.0876765140078972E-3</v>
      </c>
      <c r="I108" s="82">
        <v>5.995503870675328E-3</v>
      </c>
    </row>
    <row r="109" spans="5:9" ht="15" customHeight="1" x14ac:dyDescent="0.35">
      <c r="E109" s="82">
        <v>11.600000000000019</v>
      </c>
      <c r="F109" s="82">
        <v>2.9374244093360281E-6</v>
      </c>
      <c r="G109" s="82">
        <v>4.8131363562356228E-4</v>
      </c>
      <c r="H109" s="82">
        <v>1.8710944721800524E-3</v>
      </c>
      <c r="I109" s="82">
        <v>2.8505204350569198E-3</v>
      </c>
    </row>
    <row r="110" spans="5:9" ht="15" customHeight="1" x14ac:dyDescent="0.35">
      <c r="E110" s="82">
        <v>12.00000000000002</v>
      </c>
      <c r="F110" s="82">
        <v>8.2030999596281256E-7</v>
      </c>
      <c r="G110" s="82">
        <v>1.811550376533776E-4</v>
      </c>
      <c r="H110" s="82">
        <v>8.0197397688256842E-4</v>
      </c>
      <c r="I110" s="82">
        <v>1.2694896853623747E-3</v>
      </c>
    </row>
    <row r="111" spans="5:9" ht="15" customHeight="1" x14ac:dyDescent="0.35">
      <c r="E111" s="82">
        <v>12.40000000000002</v>
      </c>
      <c r="F111" s="82">
        <v>2.1424352024628931E-7</v>
      </c>
      <c r="G111" s="82">
        <v>6.380950487929958E-5</v>
      </c>
      <c r="H111" s="82">
        <v>3.2158630622239239E-4</v>
      </c>
      <c r="I111" s="82">
        <v>5.2916036703115664E-4</v>
      </c>
    </row>
    <row r="112" spans="5:9" ht="15" customHeight="1" x14ac:dyDescent="0.35">
      <c r="E112" s="82">
        <v>12.800000000000022</v>
      </c>
      <c r="F112" s="82">
        <v>5.2311602900968158E-8</v>
      </c>
      <c r="G112" s="82">
        <v>2.1027052163936941E-5</v>
      </c>
      <c r="H112" s="82">
        <v>1.2055769751027873E-4</v>
      </c>
      <c r="I112" s="82">
        <v>2.0630102628690285E-4</v>
      </c>
    </row>
    <row r="113" spans="5:9" ht="15" customHeight="1" x14ac:dyDescent="0.35">
      <c r="E113" s="82">
        <v>13.200000000000022</v>
      </c>
      <c r="F113" s="82">
        <v>1.1937166541084501E-8</v>
      </c>
      <c r="G113" s="82">
        <v>6.4802079558779517E-6</v>
      </c>
      <c r="H113" s="82">
        <v>4.2227137061905744E-5</v>
      </c>
      <c r="I113" s="82">
        <v>7.5183379857636206E-5</v>
      </c>
    </row>
    <row r="114" spans="5:9" ht="15" customHeight="1" x14ac:dyDescent="0.35">
      <c r="E114" s="82">
        <v>13.600000000000023</v>
      </c>
      <c r="F114" s="82">
        <v>2.544954045166763E-9</v>
      </c>
      <c r="G114" s="82">
        <v>1.8671902719694424E-6</v>
      </c>
      <c r="H114" s="82">
        <v>1.3812450281086405E-5</v>
      </c>
      <c r="I114" s="82">
        <v>2.5599952159205735E-5</v>
      </c>
    </row>
    <row r="115" spans="5:9" ht="15" customHeight="1" x14ac:dyDescent="0.35">
      <c r="E115" s="82">
        <v>14.000000000000023</v>
      </c>
      <c r="F115" s="82">
        <v>5.0676551745246693E-10</v>
      </c>
      <c r="G115" s="82">
        <v>5.0287401452139839E-7</v>
      </c>
      <c r="H115" s="82">
        <v>4.217471947692224E-6</v>
      </c>
      <c r="I115" s="82">
        <v>8.1409923382935634E-6</v>
      </c>
    </row>
    <row r="116" spans="5:9" ht="15" customHeight="1" x14ac:dyDescent="0.35">
      <c r="E116" s="82">
        <v>14.400000000000023</v>
      </c>
      <c r="F116" s="82">
        <v>9.4224917624791657E-11</v>
      </c>
      <c r="G116" s="82">
        <v>1.2655859551497049E-7</v>
      </c>
      <c r="H116" s="82">
        <v>1.201674306735577E-6</v>
      </c>
      <c r="I116" s="82">
        <v>2.4170659982872659E-6</v>
      </c>
    </row>
    <row r="117" spans="5:9" ht="15" customHeight="1" x14ac:dyDescent="0.35">
      <c r="E117" s="82">
        <v>14.800000000000024</v>
      </c>
      <c r="F117" s="82">
        <v>1.6354947629403738E-11</v>
      </c>
      <c r="G117" s="82">
        <v>2.9756687803755578E-8</v>
      </c>
      <c r="H117" s="82">
        <v>3.1941154597906454E-7</v>
      </c>
      <c r="I117" s="82">
        <v>6.6980462714344342E-7</v>
      </c>
    </row>
    <row r="118" spans="5:9" ht="15" customHeight="1" x14ac:dyDescent="0.35">
      <c r="E118" s="82">
        <v>15.200000000000024</v>
      </c>
      <c r="F118" s="82">
        <v>2.6494746222929471E-12</v>
      </c>
      <c r="G118" s="82">
        <v>6.5349697339106139E-9</v>
      </c>
      <c r="H118" s="82">
        <v>7.9184627498639191E-8</v>
      </c>
      <c r="I118" s="82">
        <v>1.7320134990024735E-7</v>
      </c>
    </row>
  </sheetData>
  <pageMargins left="0.7" right="0.7" top="0.75" bottom="0.75" header="0.3" footer="0.3"/>
  <pageSetup paperSize="9" orientation="portrait" horizontalDpi="90" verticalDpi="90" r:id="rId1"/>
  <ignoredErrors>
    <ignoredError sqref="B6:B8 B9:J120" unlockedFormula="1"/>
  </ignoredError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J32"/>
  <sheetViews>
    <sheetView showGridLines="0" zoomScaleNormal="100" workbookViewId="0"/>
  </sheetViews>
  <sheetFormatPr defaultColWidth="9.453125" defaultRowHeight="15" customHeight="1" x14ac:dyDescent="0.35"/>
  <cols>
    <col min="1" max="1" width="1.81640625" style="18" customWidth="1"/>
    <col min="2" max="2" width="9.453125" style="18"/>
    <col min="3" max="10" width="15.81640625" style="18" customWidth="1"/>
    <col min="11" max="16384" width="9.45312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Índice!B86</f>
        <v>Caixa 2  •  House Prices-at-Risk: análise do risco de correção significativa nos preços do mercado imobiliário residencial</v>
      </c>
      <c r="C9" s="57"/>
      <c r="D9" s="58"/>
      <c r="E9" s="53"/>
      <c r="F9" s="53"/>
      <c r="G9" s="53"/>
    </row>
    <row r="10" spans="1:10" ht="15" customHeight="1" x14ac:dyDescent="0.35">
      <c r="A10" s="53"/>
      <c r="B10" s="76" t="str">
        <f>Contents!B86</f>
        <v>Box 2  •  House Prices-at-Risk: risk analysis of a significant correction in residencial real estate market prices</v>
      </c>
      <c r="C10" s="57"/>
      <c r="D10" s="58"/>
      <c r="E10" s="53"/>
      <c r="F10" s="53"/>
      <c r="G10" s="53"/>
    </row>
    <row r="11" spans="1:10" ht="8.15" customHeight="1" x14ac:dyDescent="0.35">
      <c r="A11" s="49"/>
      <c r="B11" s="60"/>
      <c r="C11" s="61"/>
      <c r="D11" s="56"/>
      <c r="E11" s="49"/>
      <c r="F11" s="49"/>
      <c r="G11" s="49"/>
    </row>
    <row r="12" spans="1:10" ht="15" customHeight="1" x14ac:dyDescent="0.35">
      <c r="A12" s="51"/>
      <c r="B12" s="74" t="s">
        <v>1458</v>
      </c>
      <c r="C12" s="62"/>
      <c r="D12" s="63"/>
      <c r="E12" s="51"/>
      <c r="F12" s="51"/>
      <c r="G12" s="51"/>
    </row>
    <row r="13" spans="1:10" ht="15" customHeight="1" x14ac:dyDescent="0.35">
      <c r="A13" s="51"/>
      <c r="B13" s="77" t="s">
        <v>1465</v>
      </c>
      <c r="C13" s="62"/>
      <c r="D13" s="63"/>
      <c r="E13" s="51"/>
      <c r="F13" s="51"/>
      <c r="G13" s="51"/>
    </row>
    <row r="14" spans="1:10" ht="8.15" customHeight="1" x14ac:dyDescent="0.35">
      <c r="A14" s="51"/>
      <c r="B14" s="51"/>
      <c r="C14" s="51"/>
      <c r="D14" s="51"/>
      <c r="E14" s="51"/>
      <c r="F14" s="51"/>
      <c r="G14" s="51"/>
    </row>
    <row r="15" spans="1:10" ht="14.5" x14ac:dyDescent="0.35">
      <c r="A15" s="51"/>
      <c r="B15" s="51"/>
      <c r="C15" s="17"/>
      <c r="D15" s="70" t="s">
        <v>2</v>
      </c>
      <c r="E15" s="71" t="s">
        <v>544</v>
      </c>
      <c r="F15" s="71" t="s">
        <v>544</v>
      </c>
      <c r="G15" s="71" t="s">
        <v>544</v>
      </c>
      <c r="H15" s="71" t="s">
        <v>544</v>
      </c>
      <c r="I15" s="71" t="s">
        <v>544</v>
      </c>
      <c r="J15" s="71" t="s">
        <v>544</v>
      </c>
    </row>
    <row r="16" spans="1:10" ht="14.5" x14ac:dyDescent="0.35">
      <c r="A16" s="51"/>
      <c r="B16" s="51"/>
      <c r="C16" s="45"/>
      <c r="D16" s="68" t="s">
        <v>131</v>
      </c>
      <c r="E16" s="69" t="s">
        <v>545</v>
      </c>
      <c r="F16" s="69" t="s">
        <v>545</v>
      </c>
      <c r="G16" s="69" t="s">
        <v>545</v>
      </c>
      <c r="H16" s="69" t="s">
        <v>545</v>
      </c>
      <c r="I16" s="69" t="s">
        <v>545</v>
      </c>
      <c r="J16" s="69" t="s">
        <v>545</v>
      </c>
    </row>
    <row r="17" spans="1:10" ht="8.15" customHeight="1" x14ac:dyDescent="0.35">
      <c r="A17" s="55"/>
      <c r="B17" s="55"/>
      <c r="C17" s="45"/>
      <c r="D17" s="45"/>
      <c r="E17" s="45"/>
      <c r="F17" s="45"/>
      <c r="G17" s="55"/>
    </row>
    <row r="18" spans="1:10" ht="52" x14ac:dyDescent="0.4">
      <c r="A18" s="50"/>
      <c r="B18" s="50"/>
      <c r="C18" s="46"/>
      <c r="D18" s="46"/>
      <c r="E18" s="72" t="s">
        <v>43</v>
      </c>
      <c r="F18" s="72" t="s">
        <v>117</v>
      </c>
      <c r="G18" s="72" t="s">
        <v>123</v>
      </c>
      <c r="H18" s="72" t="s">
        <v>17</v>
      </c>
      <c r="I18" s="72" t="s">
        <v>120</v>
      </c>
      <c r="J18" s="72" t="s">
        <v>121</v>
      </c>
    </row>
    <row r="19" spans="1:10" ht="52" x14ac:dyDescent="0.35">
      <c r="A19" s="51"/>
      <c r="B19" s="51"/>
      <c r="C19" s="46"/>
      <c r="D19" s="47"/>
      <c r="E19" s="66" t="s">
        <v>43</v>
      </c>
      <c r="F19" s="66" t="s">
        <v>116</v>
      </c>
      <c r="G19" s="66" t="s">
        <v>118</v>
      </c>
      <c r="H19" s="66" t="s">
        <v>79</v>
      </c>
      <c r="I19" s="66" t="s">
        <v>119</v>
      </c>
      <c r="J19" s="66" t="s">
        <v>122</v>
      </c>
    </row>
    <row r="20" spans="1:10" ht="15" customHeight="1" x14ac:dyDescent="0.35">
      <c r="A20" s="51"/>
      <c r="B20" s="51"/>
      <c r="C20" s="154" t="s">
        <v>44</v>
      </c>
      <c r="D20" s="155" t="s">
        <v>66</v>
      </c>
      <c r="E20" s="82">
        <v>4.2923019103987468</v>
      </c>
      <c r="F20" s="82">
        <v>21.692882233857649</v>
      </c>
      <c r="G20" s="82">
        <v>-13.108278413060154</v>
      </c>
      <c r="H20" s="82">
        <v>0.97689002453796436</v>
      </c>
      <c r="I20" s="82">
        <v>10.262493204298313</v>
      </c>
      <c r="J20" s="82">
        <v>-8.308713155222387</v>
      </c>
    </row>
    <row r="21" spans="1:10" ht="15" customHeight="1" x14ac:dyDescent="0.35">
      <c r="A21" s="51"/>
      <c r="B21" s="51"/>
      <c r="C21" s="154" t="s">
        <v>45</v>
      </c>
      <c r="D21" s="155" t="s">
        <v>67</v>
      </c>
      <c r="E21" s="82">
        <v>-5.297089751909394</v>
      </c>
      <c r="F21" s="82">
        <v>11.460173891064144</v>
      </c>
      <c r="G21" s="82">
        <v>-22.054353394882938</v>
      </c>
      <c r="H21" s="82">
        <v>-1.0081163580572117</v>
      </c>
      <c r="I21" s="82">
        <v>10.262493204298313</v>
      </c>
      <c r="J21" s="82">
        <v>-8.308713155222387</v>
      </c>
    </row>
    <row r="22" spans="1:10" ht="15" customHeight="1" x14ac:dyDescent="0.35">
      <c r="A22" s="51"/>
      <c r="B22" s="51"/>
      <c r="C22" s="154" t="s">
        <v>46</v>
      </c>
      <c r="D22" s="155" t="s">
        <v>68</v>
      </c>
      <c r="E22" s="82">
        <v>-0.82870872161232823</v>
      </c>
      <c r="F22" s="82">
        <v>17.029274984439791</v>
      </c>
      <c r="G22" s="82">
        <v>-18.68669242766445</v>
      </c>
      <c r="H22" s="82">
        <v>-1.804666138141213</v>
      </c>
      <c r="I22" s="82">
        <v>10.002269449487597</v>
      </c>
      <c r="J22" s="82">
        <v>-13.611601725770026</v>
      </c>
    </row>
    <row r="23" spans="1:10" ht="15" customHeight="1" x14ac:dyDescent="0.35">
      <c r="A23" s="51"/>
      <c r="B23" s="51"/>
      <c r="C23" s="154" t="s">
        <v>47</v>
      </c>
      <c r="D23" s="155" t="s">
        <v>69</v>
      </c>
      <c r="E23" s="82">
        <v>-7.0169938244231025</v>
      </c>
      <c r="F23" s="82">
        <v>9.1456702933950229</v>
      </c>
      <c r="G23" s="82">
        <v>-23.179657942241221</v>
      </c>
      <c r="H23" s="82">
        <v>2.2744149971661715E-3</v>
      </c>
      <c r="I23" s="82">
        <v>9.6559133652619664</v>
      </c>
      <c r="J23" s="82">
        <v>-9.6513645352676374</v>
      </c>
    </row>
    <row r="24" spans="1:10" ht="15" customHeight="1" x14ac:dyDescent="0.35">
      <c r="A24" s="51"/>
      <c r="B24" s="51"/>
      <c r="C24" s="154" t="s">
        <v>48</v>
      </c>
      <c r="D24" s="155" t="s">
        <v>70</v>
      </c>
      <c r="E24" s="82">
        <v>-3.1589881901533974</v>
      </c>
      <c r="F24" s="82">
        <v>13.31833412793269</v>
      </c>
      <c r="G24" s="82">
        <v>-19.636310508239482</v>
      </c>
      <c r="H24" s="82">
        <v>2.475554389663476</v>
      </c>
      <c r="I24" s="82">
        <v>11.866268889851204</v>
      </c>
      <c r="J24" s="82">
        <v>-6.9151601105242513</v>
      </c>
    </row>
    <row r="25" spans="1:10" ht="15" customHeight="1" x14ac:dyDescent="0.35">
      <c r="A25" s="51"/>
      <c r="B25" s="51"/>
      <c r="C25" s="154" t="s">
        <v>49</v>
      </c>
      <c r="D25" s="155" t="s">
        <v>71</v>
      </c>
      <c r="E25" s="82">
        <v>-5.6966630635061595</v>
      </c>
      <c r="F25" s="82">
        <v>20.451046446253134</v>
      </c>
      <c r="G25" s="82">
        <v>-7.2114401570031861</v>
      </c>
      <c r="H25" s="82">
        <v>8.5029172218422922</v>
      </c>
      <c r="I25" s="82">
        <v>15.607006543946083</v>
      </c>
      <c r="J25" s="82">
        <v>-0.51847256845037826</v>
      </c>
    </row>
    <row r="26" spans="1:10" ht="15" customHeight="1" x14ac:dyDescent="0.35">
      <c r="A26" s="49"/>
      <c r="B26" s="49"/>
      <c r="C26" s="154" t="s">
        <v>50</v>
      </c>
      <c r="D26" s="155" t="s">
        <v>72</v>
      </c>
      <c r="E26" s="82">
        <v>2.7547679530572826</v>
      </c>
      <c r="F26" s="82">
        <v>19.730957939919403</v>
      </c>
      <c r="G26" s="82">
        <v>-14.221422033804835</v>
      </c>
      <c r="H26" s="82">
        <v>7.5209770904746813</v>
      </c>
      <c r="I26" s="82">
        <v>15.126777461055028</v>
      </c>
      <c r="J26" s="82">
        <v>-8.4823280105659343E-2</v>
      </c>
    </row>
    <row r="27" spans="1:10" ht="15" customHeight="1" x14ac:dyDescent="0.35">
      <c r="A27" s="49"/>
      <c r="B27" s="49"/>
      <c r="C27" s="154" t="s">
        <v>51</v>
      </c>
      <c r="D27" s="155" t="s">
        <v>73</v>
      </c>
      <c r="E27" s="82">
        <v>6.6198031446249708</v>
      </c>
      <c r="F27" s="82">
        <v>20.451046446253134</v>
      </c>
      <c r="G27" s="82">
        <v>-7.2114401570031861</v>
      </c>
      <c r="H27" s="82">
        <v>8.5029172218422922</v>
      </c>
      <c r="I27" s="82">
        <v>15.607006543946083</v>
      </c>
      <c r="J27" s="82">
        <v>-0.51847256845037826</v>
      </c>
    </row>
    <row r="28" spans="1:10" ht="15" customHeight="1" x14ac:dyDescent="0.35">
      <c r="C28" s="154" t="s">
        <v>52</v>
      </c>
      <c r="D28" s="155" t="s">
        <v>74</v>
      </c>
      <c r="E28" s="82">
        <v>-2.4052991459577902</v>
      </c>
      <c r="F28" s="82">
        <v>13.974367572768825</v>
      </c>
      <c r="G28" s="82">
        <v>-18.784965864684402</v>
      </c>
      <c r="H28" s="82">
        <v>5.7184630438280069</v>
      </c>
      <c r="I28" s="82">
        <v>15.37636615330622</v>
      </c>
      <c r="J28" s="82">
        <v>-3.9394400656502064</v>
      </c>
    </row>
    <row r="29" spans="1:10" ht="15" customHeight="1" x14ac:dyDescent="0.35">
      <c r="C29" s="154" t="s">
        <v>53</v>
      </c>
      <c r="D29" s="155" t="s">
        <v>75</v>
      </c>
      <c r="E29" s="82">
        <v>-13.651864579181014</v>
      </c>
      <c r="F29" s="82">
        <v>0.59982386235407381</v>
      </c>
      <c r="G29" s="82">
        <v>-27.903553020716092</v>
      </c>
      <c r="H29" s="82">
        <v>-1.2579092591695344</v>
      </c>
      <c r="I29" s="82">
        <v>10.229749188666194</v>
      </c>
      <c r="J29" s="82">
        <v>-12.745567707005263</v>
      </c>
    </row>
    <row r="30" spans="1:10" ht="15" customHeight="1" x14ac:dyDescent="0.35">
      <c r="C30" s="154" t="s">
        <v>54</v>
      </c>
      <c r="D30" s="155" t="s">
        <v>76</v>
      </c>
      <c r="E30" s="82">
        <v>-15.205098449135191</v>
      </c>
      <c r="F30" s="82">
        <v>-0.88753626935974705</v>
      </c>
      <c r="G30" s="82">
        <v>-29.522660628910636</v>
      </c>
      <c r="H30" s="82">
        <v>-3.6858589469702747</v>
      </c>
      <c r="I30" s="82">
        <v>7.9400493854108811</v>
      </c>
      <c r="J30" s="82">
        <v>-15.311767279351432</v>
      </c>
    </row>
    <row r="31" spans="1:10" ht="15" customHeight="1" x14ac:dyDescent="0.35">
      <c r="C31" s="154" t="s">
        <v>55</v>
      </c>
      <c r="D31" s="155" t="s">
        <v>77</v>
      </c>
      <c r="E31" s="82">
        <v>-15.547993129334881</v>
      </c>
      <c r="F31" s="82">
        <v>-0.73571914847595976</v>
      </c>
      <c r="G31" s="82">
        <v>-30.360267110193806</v>
      </c>
      <c r="H31" s="82">
        <v>-4.7666071602503974</v>
      </c>
      <c r="I31" s="82">
        <v>7.9400493854108811</v>
      </c>
      <c r="J31" s="82">
        <v>-15.311767279351432</v>
      </c>
    </row>
    <row r="32" spans="1:10" ht="15" customHeight="1" x14ac:dyDescent="0.35">
      <c r="C32" s="154" t="s">
        <v>56</v>
      </c>
      <c r="D32" s="155" t="s">
        <v>78</v>
      </c>
      <c r="E32" s="82">
        <v>-0.82870872161232823</v>
      </c>
      <c r="F32" s="82">
        <v>17.029274984439791</v>
      </c>
      <c r="G32" s="82">
        <v>-18.68669242766445</v>
      </c>
      <c r="H32" s="82">
        <v>-1.804666138141213</v>
      </c>
      <c r="I32" s="82">
        <v>10.002269449487597</v>
      </c>
      <c r="J32" s="82">
        <v>-13.611601725770026</v>
      </c>
    </row>
  </sheetData>
  <pageMargins left="0.7" right="0.7" top="0.75" bottom="0.75" header="0.3" footer="0.3"/>
  <pageSetup paperSize="9" orientation="portrait" horizontalDpi="90" verticalDpi="90" r:id="rId1"/>
  <ignoredErrors>
    <ignoredError sqref="B6:B8 B9:K33" unlockedFormula="1"/>
  </ignoredError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G118"/>
  <sheetViews>
    <sheetView showGridLines="0" zoomScaleNormal="100" workbookViewId="0"/>
  </sheetViews>
  <sheetFormatPr defaultColWidth="9.453125" defaultRowHeight="15" customHeight="1" x14ac:dyDescent="0.35"/>
  <cols>
    <col min="1" max="1" width="1.81640625" style="18" customWidth="1"/>
    <col min="2" max="2" width="9.453125" style="18"/>
    <col min="3" max="7" width="15.81640625" style="18" customWidth="1"/>
    <col min="8" max="16384" width="9.453125" style="18"/>
  </cols>
  <sheetData>
    <row r="1" spans="1:7" ht="15" customHeight="1" x14ac:dyDescent="0.35">
      <c r="A1" s="48"/>
      <c r="B1" s="52"/>
      <c r="C1" s="48"/>
      <c r="D1" s="48"/>
      <c r="E1" s="48"/>
      <c r="F1" s="48"/>
      <c r="G1" s="48"/>
    </row>
    <row r="2" spans="1:7" ht="15" customHeight="1" x14ac:dyDescent="0.35">
      <c r="A2" s="48"/>
      <c r="B2" s="48"/>
      <c r="C2" s="48"/>
      <c r="D2" s="48"/>
      <c r="E2" s="48"/>
      <c r="F2" s="48"/>
      <c r="G2" s="48"/>
    </row>
    <row r="3" spans="1:7" ht="8.15" customHeight="1" x14ac:dyDescent="0.35">
      <c r="A3" s="48"/>
      <c r="B3" s="48"/>
      <c r="C3" s="48"/>
      <c r="D3" s="48"/>
      <c r="E3" s="48"/>
      <c r="F3" s="48"/>
      <c r="G3" s="48"/>
    </row>
    <row r="4" spans="1:7" ht="15" customHeight="1" x14ac:dyDescent="0.35">
      <c r="A4" s="48"/>
      <c r="B4" s="80" t="str">
        <f>HYPERLINK("#"&amp;"Índice!B7",Índice!B7)</f>
        <v>Índice</v>
      </c>
      <c r="C4" s="80" t="str">
        <f>HYPERLINK("#"&amp;"Contents!B7",Contents!B7)</f>
        <v>Contents</v>
      </c>
      <c r="D4" s="48"/>
      <c r="E4" s="48"/>
      <c r="F4" s="48"/>
      <c r="G4" s="48"/>
    </row>
    <row r="5" spans="1:7" ht="8.15" customHeight="1" x14ac:dyDescent="0.35">
      <c r="A5" s="49"/>
      <c r="B5" s="49"/>
      <c r="C5" s="56"/>
      <c r="D5" s="56"/>
      <c r="E5" s="49"/>
      <c r="F5" s="49"/>
      <c r="G5" s="49"/>
    </row>
    <row r="6" spans="1:7" ht="15" customHeight="1" x14ac:dyDescent="0.35">
      <c r="A6" s="53"/>
      <c r="B6" s="75" t="str">
        <f>Índice!B5</f>
        <v>Relatório de Estabilidade Financeira - junho 2022</v>
      </c>
      <c r="C6" s="57"/>
      <c r="D6" s="58"/>
      <c r="E6" s="53"/>
      <c r="F6" s="53"/>
      <c r="G6" s="53"/>
    </row>
    <row r="7" spans="1:7" ht="15" customHeight="1" x14ac:dyDescent="0.35">
      <c r="A7" s="53"/>
      <c r="B7" s="76" t="str">
        <f>Contents!B5</f>
        <v>Financial Stability Report - June 2022</v>
      </c>
      <c r="C7" s="57"/>
      <c r="D7" s="58"/>
      <c r="E7" s="53"/>
      <c r="F7" s="53"/>
      <c r="G7" s="53"/>
    </row>
    <row r="8" spans="1:7" ht="8.15" customHeight="1" x14ac:dyDescent="0.35">
      <c r="A8" s="53"/>
      <c r="B8" s="59"/>
      <c r="C8" s="57"/>
      <c r="D8" s="58"/>
      <c r="E8" s="53"/>
      <c r="F8" s="53"/>
      <c r="G8" s="53"/>
    </row>
    <row r="9" spans="1:7" ht="15" customHeight="1" x14ac:dyDescent="0.35">
      <c r="A9" s="53"/>
      <c r="B9" s="75" t="str">
        <f>Índice!B86</f>
        <v>Caixa 2  •  House Prices-at-Risk: análise do risco de correção significativa nos preços do mercado imobiliário residencial</v>
      </c>
      <c r="C9" s="57"/>
      <c r="D9" s="58"/>
      <c r="E9" s="53"/>
      <c r="F9" s="53"/>
      <c r="G9" s="53"/>
    </row>
    <row r="10" spans="1:7" ht="15" customHeight="1" x14ac:dyDescent="0.35">
      <c r="A10" s="53"/>
      <c r="B10" s="76" t="str">
        <f>Contents!B86</f>
        <v>Box 2  •  House Prices-at-Risk: risk analysis of a significant correction in residencial real estate market prices</v>
      </c>
      <c r="C10" s="57"/>
      <c r="D10" s="58"/>
      <c r="E10" s="53"/>
      <c r="F10" s="53"/>
      <c r="G10" s="53"/>
    </row>
    <row r="11" spans="1:7" ht="8.15" customHeight="1" x14ac:dyDescent="0.35">
      <c r="A11" s="49"/>
      <c r="B11" s="60"/>
      <c r="C11" s="61"/>
      <c r="D11" s="56"/>
      <c r="E11" s="49"/>
      <c r="F11" s="49"/>
      <c r="G11" s="49"/>
    </row>
    <row r="12" spans="1:7" ht="15" customHeight="1" x14ac:dyDescent="0.35">
      <c r="A12" s="51"/>
      <c r="B12" s="74" t="s">
        <v>1457</v>
      </c>
      <c r="C12" s="62"/>
      <c r="D12" s="63"/>
      <c r="E12" s="51"/>
      <c r="F12" s="51"/>
      <c r="G12" s="51"/>
    </row>
    <row r="13" spans="1:7" ht="15" customHeight="1" x14ac:dyDescent="0.35">
      <c r="A13" s="51"/>
      <c r="B13" s="77" t="s">
        <v>509</v>
      </c>
      <c r="C13" s="62"/>
      <c r="D13" s="63"/>
      <c r="E13" s="51"/>
      <c r="F13" s="51"/>
      <c r="G13" s="51"/>
    </row>
    <row r="14" spans="1:7" ht="8.15" customHeight="1" x14ac:dyDescent="0.35">
      <c r="A14" s="51"/>
      <c r="B14" s="51"/>
      <c r="C14" s="51"/>
      <c r="D14" s="51"/>
      <c r="E14" s="51"/>
      <c r="F14" s="51"/>
      <c r="G14" s="51"/>
    </row>
    <row r="15" spans="1:7" ht="26" x14ac:dyDescent="0.35">
      <c r="A15" s="51"/>
      <c r="B15" s="51"/>
      <c r="C15" s="17"/>
      <c r="D15" s="70" t="s">
        <v>2</v>
      </c>
      <c r="E15" s="71" t="s">
        <v>544</v>
      </c>
      <c r="F15" s="71" t="s">
        <v>57</v>
      </c>
      <c r="G15" s="71" t="s">
        <v>57</v>
      </c>
    </row>
    <row r="16" spans="1:7" ht="14.5" x14ac:dyDescent="0.35">
      <c r="A16" s="51"/>
      <c r="B16" s="51"/>
      <c r="C16" s="45"/>
      <c r="D16" s="68" t="s">
        <v>131</v>
      </c>
      <c r="E16" s="69" t="s">
        <v>545</v>
      </c>
      <c r="F16" s="69" t="s">
        <v>60</v>
      </c>
      <c r="G16" s="69" t="s">
        <v>60</v>
      </c>
    </row>
    <row r="17" spans="1:7" ht="8.15" customHeight="1" x14ac:dyDescent="0.35">
      <c r="A17" s="55"/>
      <c r="B17" s="55"/>
      <c r="C17" s="45"/>
      <c r="D17" s="45"/>
      <c r="E17" s="45"/>
      <c r="F17" s="45"/>
      <c r="G17" s="45"/>
    </row>
    <row r="18" spans="1:7" ht="65" x14ac:dyDescent="0.4">
      <c r="A18" s="50"/>
      <c r="B18" s="50"/>
      <c r="C18" s="46"/>
      <c r="D18" s="46"/>
      <c r="E18" s="72" t="s">
        <v>508</v>
      </c>
      <c r="F18" s="72" t="s">
        <v>44</v>
      </c>
      <c r="G18" s="72" t="s">
        <v>48</v>
      </c>
    </row>
    <row r="19" spans="1:7" ht="39" x14ac:dyDescent="0.35">
      <c r="A19" s="51"/>
      <c r="B19" s="51"/>
      <c r="C19" s="46"/>
      <c r="D19" s="47"/>
      <c r="E19" s="66" t="s">
        <v>61</v>
      </c>
      <c r="F19" s="66" t="s">
        <v>66</v>
      </c>
      <c r="G19" s="66" t="s">
        <v>70</v>
      </c>
    </row>
    <row r="20" spans="1:7" ht="15" customHeight="1" x14ac:dyDescent="0.35">
      <c r="A20" s="51"/>
      <c r="B20" s="51"/>
      <c r="C20" s="73"/>
      <c r="D20" s="67"/>
      <c r="E20" s="82">
        <v>-24</v>
      </c>
      <c r="F20" s="82">
        <v>9.6907743770875995E-35</v>
      </c>
      <c r="G20" s="82">
        <v>8.407730051405048E-14</v>
      </c>
    </row>
    <row r="21" spans="1:7" ht="15" customHeight="1" x14ac:dyDescent="0.35">
      <c r="A21" s="51"/>
      <c r="B21" s="51"/>
      <c r="C21" s="73"/>
      <c r="D21" s="67"/>
      <c r="E21" s="82">
        <v>-23.599999999999998</v>
      </c>
      <c r="F21" s="82">
        <v>2.4350508577245193E-33</v>
      </c>
      <c r="G21" s="82">
        <v>5.7964246409877276E-13</v>
      </c>
    </row>
    <row r="22" spans="1:7" ht="15" customHeight="1" x14ac:dyDescent="0.35">
      <c r="A22" s="51"/>
      <c r="B22" s="51"/>
      <c r="C22" s="73"/>
      <c r="D22" s="67"/>
      <c r="E22" s="82">
        <v>-23.2</v>
      </c>
      <c r="F22" s="82">
        <v>5.6987023733256693E-32</v>
      </c>
      <c r="G22" s="82">
        <v>3.721846568553044E-12</v>
      </c>
    </row>
    <row r="23" spans="1:7" ht="15" customHeight="1" x14ac:dyDescent="0.35">
      <c r="A23" s="51"/>
      <c r="B23" s="51"/>
      <c r="C23" s="73"/>
      <c r="D23" s="67"/>
      <c r="E23" s="82">
        <v>-22.799999999999997</v>
      </c>
      <c r="F23" s="82">
        <v>1.2421173052072138E-30</v>
      </c>
      <c r="G23" s="82">
        <v>2.2257356087766601E-11</v>
      </c>
    </row>
    <row r="24" spans="1:7" ht="15" customHeight="1" x14ac:dyDescent="0.35">
      <c r="A24" s="51"/>
      <c r="B24" s="51"/>
      <c r="C24" s="73"/>
      <c r="D24" s="67"/>
      <c r="E24" s="82">
        <v>-22.4</v>
      </c>
      <c r="F24" s="82">
        <v>2.5215542782119371E-29</v>
      </c>
      <c r="G24" s="82">
        <v>1.2396683667750104E-10</v>
      </c>
    </row>
    <row r="25" spans="1:7" ht="15" customHeight="1" x14ac:dyDescent="0.35">
      <c r="A25" s="51"/>
      <c r="B25" s="51"/>
      <c r="C25" s="73"/>
      <c r="D25" s="67"/>
      <c r="E25" s="82">
        <v>-21.999999999999996</v>
      </c>
      <c r="F25" s="82">
        <v>4.767531283476319E-28</v>
      </c>
      <c r="G25" s="82">
        <v>6.4306415361525535E-10</v>
      </c>
    </row>
    <row r="26" spans="1:7" ht="15" customHeight="1" x14ac:dyDescent="0.35">
      <c r="A26" s="49"/>
      <c r="B26" s="49"/>
      <c r="C26" s="49"/>
      <c r="D26" s="49"/>
      <c r="E26" s="82">
        <v>-21.599999999999998</v>
      </c>
      <c r="F26" s="82">
        <v>8.3953507242564374E-27</v>
      </c>
      <c r="G26" s="82">
        <v>3.1068473848430968E-9</v>
      </c>
    </row>
    <row r="27" spans="1:7" ht="15" customHeight="1" x14ac:dyDescent="0.35">
      <c r="A27" s="49"/>
      <c r="B27" s="49"/>
      <c r="C27" s="49"/>
      <c r="D27" s="49"/>
      <c r="E27" s="82">
        <v>-21.199999999999996</v>
      </c>
      <c r="F27" s="82">
        <v>1.3769077600789148E-25</v>
      </c>
      <c r="G27" s="82">
        <v>1.3979845638059418E-8</v>
      </c>
    </row>
    <row r="28" spans="1:7" ht="15" customHeight="1" x14ac:dyDescent="0.35">
      <c r="E28" s="82">
        <v>-20.799999999999997</v>
      </c>
      <c r="F28" s="82">
        <v>2.1032569949294129E-24</v>
      </c>
      <c r="G28" s="82">
        <v>5.8587055114685318E-8</v>
      </c>
    </row>
    <row r="29" spans="1:7" ht="15" customHeight="1" x14ac:dyDescent="0.35">
      <c r="E29" s="82">
        <v>-20.399999999999995</v>
      </c>
      <c r="F29" s="82">
        <v>2.9922802316088952E-23</v>
      </c>
      <c r="G29" s="82">
        <v>2.286745315894025E-7</v>
      </c>
    </row>
    <row r="30" spans="1:7" ht="15" customHeight="1" x14ac:dyDescent="0.35">
      <c r="E30" s="82">
        <v>-19.999999999999996</v>
      </c>
      <c r="F30" s="82">
        <v>3.964931937865312E-22</v>
      </c>
      <c r="G30" s="82">
        <v>8.3128657045322157E-7</v>
      </c>
    </row>
    <row r="31" spans="1:7" ht="15" customHeight="1" x14ac:dyDescent="0.35">
      <c r="E31" s="82">
        <v>-19.599999999999994</v>
      </c>
      <c r="F31" s="82">
        <v>4.8932129000459019E-21</v>
      </c>
      <c r="G31" s="82">
        <v>2.8144955583785213E-6</v>
      </c>
    </row>
    <row r="32" spans="1:7" ht="15" customHeight="1" x14ac:dyDescent="0.35">
      <c r="E32" s="82">
        <v>-19.199999999999996</v>
      </c>
      <c r="F32" s="82">
        <v>5.6244364156703583E-20</v>
      </c>
      <c r="G32" s="82">
        <v>8.87497641539914E-6</v>
      </c>
    </row>
    <row r="33" spans="5:7" ht="15" customHeight="1" x14ac:dyDescent="0.35">
      <c r="E33" s="82">
        <v>-18.799999999999994</v>
      </c>
      <c r="F33" s="82">
        <v>6.0213293467961653E-19</v>
      </c>
      <c r="G33" s="82">
        <v>2.6064577196442626E-5</v>
      </c>
    </row>
    <row r="34" spans="5:7" ht="15" customHeight="1" x14ac:dyDescent="0.35">
      <c r="E34" s="82">
        <v>-18.399999999999995</v>
      </c>
      <c r="F34" s="82">
        <v>6.0039430320663005E-18</v>
      </c>
      <c r="G34" s="82">
        <v>7.1293674363836877E-5</v>
      </c>
    </row>
    <row r="35" spans="5:7" ht="15" customHeight="1" x14ac:dyDescent="0.35">
      <c r="E35" s="82">
        <v>-17.999999999999993</v>
      </c>
      <c r="F35" s="82">
        <v>5.5758920845044567E-17</v>
      </c>
      <c r="G35" s="82">
        <v>1.8162187240961292E-4</v>
      </c>
    </row>
    <row r="36" spans="5:7" ht="15" customHeight="1" x14ac:dyDescent="0.35">
      <c r="E36" s="82">
        <v>-17.599999999999994</v>
      </c>
      <c r="F36" s="82">
        <v>4.8231319421465698E-16</v>
      </c>
      <c r="G36" s="82">
        <v>4.3092544229392948E-4</v>
      </c>
    </row>
    <row r="37" spans="5:7" ht="15" customHeight="1" x14ac:dyDescent="0.35">
      <c r="E37" s="82">
        <v>-17.199999999999992</v>
      </c>
      <c r="F37" s="82">
        <v>3.8858403608794229E-15</v>
      </c>
      <c r="G37" s="82">
        <v>9.5225433917045196E-4</v>
      </c>
    </row>
    <row r="38" spans="5:7" ht="15" customHeight="1" x14ac:dyDescent="0.35">
      <c r="E38" s="82">
        <v>-16.799999999999994</v>
      </c>
      <c r="F38" s="82">
        <v>2.9159941472705514E-14</v>
      </c>
      <c r="G38" s="82">
        <v>1.95984001893288E-3</v>
      </c>
    </row>
    <row r="39" spans="5:7" ht="15" customHeight="1" x14ac:dyDescent="0.35">
      <c r="E39" s="82">
        <v>-16.399999999999991</v>
      </c>
      <c r="F39" s="82">
        <v>2.0381682974303381E-13</v>
      </c>
      <c r="G39" s="82">
        <v>3.7566879330764476E-3</v>
      </c>
    </row>
    <row r="40" spans="5:7" ht="15" customHeight="1" x14ac:dyDescent="0.35">
      <c r="E40" s="82">
        <v>-15.999999999999993</v>
      </c>
      <c r="F40" s="82">
        <v>1.3269425383214724E-12</v>
      </c>
      <c r="G40" s="82">
        <v>6.706662565909528E-3</v>
      </c>
    </row>
    <row r="41" spans="5:7" ht="15" customHeight="1" x14ac:dyDescent="0.35">
      <c r="E41" s="82">
        <v>-15.599999999999991</v>
      </c>
      <c r="F41" s="82">
        <v>8.0469488091787049E-12</v>
      </c>
      <c r="G41" s="82">
        <v>1.1151277740451186E-2</v>
      </c>
    </row>
    <row r="42" spans="5:7" ht="15" customHeight="1" x14ac:dyDescent="0.35">
      <c r="E42" s="82">
        <v>-15.199999999999992</v>
      </c>
      <c r="F42" s="82">
        <v>4.5455604079916839E-11</v>
      </c>
      <c r="G42" s="82">
        <v>1.7268700521122671E-2</v>
      </c>
    </row>
    <row r="43" spans="5:7" ht="15" customHeight="1" x14ac:dyDescent="0.35">
      <c r="E43" s="82">
        <v>-14.79999999999999</v>
      </c>
      <c r="F43" s="82">
        <v>2.3918432221015878E-10</v>
      </c>
      <c r="G43" s="82">
        <v>2.4906434411836612E-2</v>
      </c>
    </row>
    <row r="44" spans="5:7" ht="15" customHeight="1" x14ac:dyDescent="0.35">
      <c r="E44" s="82">
        <v>-14.399999999999991</v>
      </c>
      <c r="F44" s="82">
        <v>1.1724151950946011E-9</v>
      </c>
      <c r="G44" s="82">
        <v>3.3456493788152498E-2</v>
      </c>
    </row>
    <row r="45" spans="5:7" ht="15" customHeight="1" x14ac:dyDescent="0.35">
      <c r="E45" s="82">
        <v>-13.999999999999989</v>
      </c>
      <c r="F45" s="82">
        <v>5.353660287767785E-9</v>
      </c>
      <c r="G45" s="82">
        <v>4.1856851660564798E-2</v>
      </c>
    </row>
    <row r="46" spans="5:7" ht="15" customHeight="1" x14ac:dyDescent="0.35">
      <c r="E46" s="82">
        <v>-13.599999999999991</v>
      </c>
      <c r="F46" s="82">
        <v>2.2775156239437133E-8</v>
      </c>
      <c r="G46" s="82">
        <v>4.8772045140580582E-2</v>
      </c>
    </row>
    <row r="47" spans="5:7" ht="15" customHeight="1" x14ac:dyDescent="0.35">
      <c r="E47" s="82">
        <v>-13.199999999999989</v>
      </c>
      <c r="F47" s="82">
        <v>9.0268790477305652E-8</v>
      </c>
      <c r="G47" s="82">
        <v>5.2929406940700724E-2</v>
      </c>
    </row>
    <row r="48" spans="5:7" ht="15" customHeight="1" x14ac:dyDescent="0.35">
      <c r="E48" s="82">
        <v>-12.79999999999999</v>
      </c>
      <c r="F48" s="82">
        <v>3.3335641481537438E-7</v>
      </c>
      <c r="G48" s="82">
        <v>5.3500285363729125E-2</v>
      </c>
    </row>
    <row r="49" spans="5:7" ht="15" customHeight="1" x14ac:dyDescent="0.35">
      <c r="E49" s="82">
        <v>-12.39999999999999</v>
      </c>
      <c r="F49" s="82">
        <v>1.1471223480415484E-6</v>
      </c>
      <c r="G49" s="82">
        <v>5.0371682940958083E-2</v>
      </c>
    </row>
    <row r="50" spans="5:7" ht="15" customHeight="1" x14ac:dyDescent="0.35">
      <c r="E50" s="82">
        <v>-11.999999999999989</v>
      </c>
      <c r="F50" s="82">
        <v>3.6785929794826744E-6</v>
      </c>
      <c r="G50" s="82">
        <v>4.4189336632296704E-2</v>
      </c>
    </row>
    <row r="51" spans="5:7" ht="15" customHeight="1" x14ac:dyDescent="0.35">
      <c r="E51" s="82">
        <v>-11.599999999999989</v>
      </c>
      <c r="F51" s="82">
        <v>1.0994457897408828E-5</v>
      </c>
      <c r="G51" s="82">
        <v>3.6156558143211941E-2</v>
      </c>
    </row>
    <row r="52" spans="5:7" ht="15" customHeight="1" x14ac:dyDescent="0.35">
      <c r="E52" s="82">
        <v>-11.199999999999989</v>
      </c>
      <c r="F52" s="82">
        <v>3.0629784588717889E-5</v>
      </c>
      <c r="G52" s="82">
        <v>2.7686960702656103E-2</v>
      </c>
    </row>
    <row r="53" spans="5:7" ht="15" customHeight="1" x14ac:dyDescent="0.35">
      <c r="E53" s="82">
        <v>-10.799999999999988</v>
      </c>
      <c r="F53" s="82">
        <v>7.9553705311977119E-5</v>
      </c>
      <c r="G53" s="82">
        <v>2.0068576722360485E-2</v>
      </c>
    </row>
    <row r="54" spans="5:7" ht="15" customHeight="1" x14ac:dyDescent="0.35">
      <c r="E54" s="82">
        <v>-10.399999999999988</v>
      </c>
      <c r="F54" s="82">
        <v>1.9266527209217633E-4</v>
      </c>
      <c r="G54" s="82">
        <v>1.4272570795239024E-2</v>
      </c>
    </row>
    <row r="55" spans="5:7" ht="15" customHeight="1" x14ac:dyDescent="0.35">
      <c r="E55" s="82">
        <v>-9.9999999999999876</v>
      </c>
      <c r="F55" s="82">
        <v>4.3517785621071065E-4</v>
      </c>
      <c r="G55" s="82">
        <v>1.0953664694862747E-2</v>
      </c>
    </row>
    <row r="56" spans="5:7" ht="15" customHeight="1" x14ac:dyDescent="0.35">
      <c r="E56" s="82">
        <v>-9.5999999999999872</v>
      </c>
      <c r="F56" s="82">
        <v>9.1697917319444875E-4</v>
      </c>
      <c r="G56" s="82">
        <v>1.0593579004399716E-2</v>
      </c>
    </row>
    <row r="57" spans="5:7" ht="15" customHeight="1" x14ac:dyDescent="0.35">
      <c r="E57" s="82">
        <v>-9.1999999999999869</v>
      </c>
      <c r="F57" s="82">
        <v>1.8030485813642597E-3</v>
      </c>
      <c r="G57" s="82">
        <v>1.36798528961378E-2</v>
      </c>
    </row>
    <row r="58" spans="5:7" ht="15" customHeight="1" x14ac:dyDescent="0.35">
      <c r="E58" s="82">
        <v>-8.7999999999999865</v>
      </c>
      <c r="F58" s="82">
        <v>3.3094440278513271E-3</v>
      </c>
      <c r="G58" s="82">
        <v>2.0809475913844931E-2</v>
      </c>
    </row>
    <row r="59" spans="5:7" ht="15" customHeight="1" x14ac:dyDescent="0.35">
      <c r="E59" s="82">
        <v>-8.3999999999999861</v>
      </c>
      <c r="F59" s="82">
        <v>5.6723934417539984E-3</v>
      </c>
      <c r="G59" s="82">
        <v>3.2652607619620223E-2</v>
      </c>
    </row>
    <row r="60" spans="5:7" ht="15" customHeight="1" x14ac:dyDescent="0.35">
      <c r="E60" s="82">
        <v>-7.9999999999999867</v>
      </c>
      <c r="F60" s="82">
        <v>9.0829255096399105E-3</v>
      </c>
      <c r="G60" s="82">
        <v>4.9784470684798791E-2</v>
      </c>
    </row>
    <row r="61" spans="5:7" ht="15" customHeight="1" x14ac:dyDescent="0.35">
      <c r="E61" s="82">
        <v>-7.5999999999999863</v>
      </c>
      <c r="F61" s="82">
        <v>1.3593711527519783E-2</v>
      </c>
      <c r="G61" s="82">
        <v>7.2464498896344001E-2</v>
      </c>
    </row>
    <row r="62" spans="5:7" ht="15" customHeight="1" x14ac:dyDescent="0.35">
      <c r="E62" s="82">
        <v>-7.199999999999986</v>
      </c>
      <c r="F62" s="82">
        <v>1.9025131233960147E-2</v>
      </c>
      <c r="G62" s="82">
        <v>0.10047810439946959</v>
      </c>
    </row>
    <row r="63" spans="5:7" ht="15" customHeight="1" x14ac:dyDescent="0.35">
      <c r="E63" s="82">
        <v>-6.7999999999999856</v>
      </c>
      <c r="F63" s="82">
        <v>2.491365891720217E-2</v>
      </c>
      <c r="G63" s="82">
        <v>0.13313059112700706</v>
      </c>
    </row>
    <row r="64" spans="5:7" ht="15" customHeight="1" x14ac:dyDescent="0.35">
      <c r="E64" s="82">
        <v>-6.3999999999999853</v>
      </c>
      <c r="F64" s="82">
        <v>3.054424358861494E-2</v>
      </c>
      <c r="G64" s="82">
        <v>0.16939384808905208</v>
      </c>
    </row>
    <row r="65" spans="5:7" ht="15" customHeight="1" x14ac:dyDescent="0.35">
      <c r="E65" s="82">
        <v>-5.999999999999984</v>
      </c>
      <c r="F65" s="82">
        <v>3.508260683141496E-2</v>
      </c>
      <c r="G65" s="82">
        <v>0.20809711148027063</v>
      </c>
    </row>
    <row r="66" spans="5:7" ht="15" customHeight="1" x14ac:dyDescent="0.35">
      <c r="E66" s="82">
        <v>-5.5999999999999837</v>
      </c>
      <c r="F66" s="82">
        <v>3.778114976132118E-2</v>
      </c>
      <c r="G66" s="82">
        <v>0.24799777162986125</v>
      </c>
    </row>
    <row r="67" spans="5:7" ht="15" customHeight="1" x14ac:dyDescent="0.35">
      <c r="E67" s="82">
        <v>-5.1999999999999833</v>
      </c>
      <c r="F67" s="82">
        <v>3.819523258728607E-2</v>
      </c>
      <c r="G67" s="82">
        <v>0.28762622523642806</v>
      </c>
    </row>
    <row r="68" spans="5:7" ht="15" customHeight="1" x14ac:dyDescent="0.35">
      <c r="E68" s="82">
        <v>-4.7999999999999829</v>
      </c>
      <c r="F68" s="82">
        <v>3.6338634117916838E-2</v>
      </c>
      <c r="G68" s="82">
        <v>0.32496037038352787</v>
      </c>
    </row>
    <row r="69" spans="5:7" ht="15" customHeight="1" x14ac:dyDescent="0.35">
      <c r="E69" s="82">
        <v>-4.3999999999999826</v>
      </c>
      <c r="F69" s="82">
        <v>3.2737229048957969E-2</v>
      </c>
      <c r="G69" s="82">
        <v>0.35715797496690327</v>
      </c>
    </row>
    <row r="70" spans="5:7" ht="15" customHeight="1" x14ac:dyDescent="0.35">
      <c r="E70" s="82">
        <v>-3.9999999999999827</v>
      </c>
      <c r="F70" s="82">
        <v>2.8394356431519614E-2</v>
      </c>
      <c r="G70" s="82">
        <v>0.38063398607306764</v>
      </c>
    </row>
    <row r="71" spans="5:7" ht="15" customHeight="1" x14ac:dyDescent="0.35">
      <c r="E71" s="82">
        <v>-3.5999999999999832</v>
      </c>
      <c r="F71" s="82">
        <v>2.4728613234693612E-2</v>
      </c>
      <c r="G71" s="82">
        <v>0.39164504229230268</v>
      </c>
    </row>
    <row r="72" spans="5:7" ht="15" customHeight="1" x14ac:dyDescent="0.35">
      <c r="E72" s="82">
        <v>-3.1999999999999833</v>
      </c>
      <c r="F72" s="82">
        <v>2.3553025493533022E-2</v>
      </c>
      <c r="G72" s="82">
        <v>0.38728077961458068</v>
      </c>
    </row>
    <row r="73" spans="5:7" ht="15" customHeight="1" x14ac:dyDescent="0.35">
      <c r="E73" s="82">
        <v>-2.7999999999999838</v>
      </c>
      <c r="F73" s="82">
        <v>2.711948516485652E-2</v>
      </c>
      <c r="G73" s="82">
        <v>0.36650624084835093</v>
      </c>
    </row>
    <row r="74" spans="5:7" ht="15" customHeight="1" x14ac:dyDescent="0.35">
      <c r="E74" s="82">
        <v>-2.3999999999999835</v>
      </c>
      <c r="F74" s="82">
        <v>3.8168372814676575E-2</v>
      </c>
      <c r="G74" s="82">
        <v>0.33080843299830714</v>
      </c>
    </row>
    <row r="75" spans="5:7" ht="15" customHeight="1" x14ac:dyDescent="0.35">
      <c r="E75" s="82">
        <v>-1.9999999999999838</v>
      </c>
      <c r="F75" s="82">
        <v>5.9843650546703799E-2</v>
      </c>
      <c r="G75" s="82">
        <v>0.28413927109262038</v>
      </c>
    </row>
    <row r="76" spans="5:7" ht="15" customHeight="1" x14ac:dyDescent="0.35">
      <c r="E76" s="82">
        <v>-1.5999999999999841</v>
      </c>
      <c r="F76" s="82">
        <v>9.531751874322858E-2</v>
      </c>
      <c r="G76" s="82">
        <v>0.23214788431219524</v>
      </c>
    </row>
    <row r="77" spans="5:7" ht="15" customHeight="1" x14ac:dyDescent="0.35">
      <c r="E77" s="82">
        <v>-1.199999999999984</v>
      </c>
      <c r="F77" s="82">
        <v>0.14706205238488484</v>
      </c>
      <c r="G77" s="82">
        <v>0.1809953274344871</v>
      </c>
    </row>
    <row r="78" spans="5:7" ht="15" customHeight="1" x14ac:dyDescent="0.35">
      <c r="E78" s="82">
        <v>-0.79999999999998384</v>
      </c>
      <c r="F78" s="82">
        <v>0.21590140446495548</v>
      </c>
      <c r="G78" s="82">
        <v>0.13618871025612567</v>
      </c>
    </row>
    <row r="79" spans="5:7" ht="15" customHeight="1" x14ac:dyDescent="0.35">
      <c r="E79" s="82">
        <v>-0.39999999999998387</v>
      </c>
      <c r="F79" s="82">
        <v>0.30019107115023275</v>
      </c>
      <c r="G79" s="82">
        <v>0.10180168163060396</v>
      </c>
    </row>
    <row r="80" spans="5:7" ht="15" customHeight="1" x14ac:dyDescent="0.35">
      <c r="E80" s="82">
        <v>1.6306400674181987E-14</v>
      </c>
      <c r="F80" s="82">
        <v>0.39555678057951793</v>
      </c>
      <c r="G80" s="82">
        <v>8.0227459349971733E-2</v>
      </c>
    </row>
    <row r="81" spans="5:7" ht="15" customHeight="1" x14ac:dyDescent="0.35">
      <c r="E81" s="82">
        <v>0.40000000000001634</v>
      </c>
      <c r="F81" s="82">
        <v>0.49546916210502834</v>
      </c>
      <c r="G81" s="82">
        <v>7.2372267050169525E-2</v>
      </c>
    </row>
    <row r="82" spans="5:7" ht="15" customHeight="1" x14ac:dyDescent="0.35">
      <c r="E82" s="82">
        <v>0.80000000000001636</v>
      </c>
      <c r="F82" s="82">
        <v>0.59255085577120048</v>
      </c>
      <c r="G82" s="82">
        <v>7.805861927108812E-2</v>
      </c>
    </row>
    <row r="83" spans="5:7" ht="15" customHeight="1" x14ac:dyDescent="0.35">
      <c r="E83" s="82">
        <v>1.2000000000000164</v>
      </c>
      <c r="F83" s="82">
        <v>0.68010369111698743</v>
      </c>
      <c r="G83" s="82">
        <v>9.6410050183730084E-2</v>
      </c>
    </row>
    <row r="84" spans="5:7" ht="15" customHeight="1" x14ac:dyDescent="0.35">
      <c r="E84" s="82">
        <v>1.6000000000000163</v>
      </c>
      <c r="F84" s="82">
        <v>0.7531772306813731</v>
      </c>
      <c r="G84" s="82">
        <v>0.12609072960481704</v>
      </c>
    </row>
    <row r="85" spans="5:7" ht="15" customHeight="1" x14ac:dyDescent="0.35">
      <c r="E85" s="82">
        <v>2.0000000000000164</v>
      </c>
      <c r="F85" s="82">
        <v>0.80873407630054794</v>
      </c>
      <c r="G85" s="82">
        <v>0.16539480515433316</v>
      </c>
    </row>
    <row r="86" spans="5:7" ht="15" customHeight="1" x14ac:dyDescent="0.35">
      <c r="E86" s="82">
        <v>2.4000000000000168</v>
      </c>
      <c r="F86" s="82">
        <v>0.84499696893701859</v>
      </c>
      <c r="G86" s="82">
        <v>0.21225507400966478</v>
      </c>
    </row>
    <row r="87" spans="5:7" ht="15" customHeight="1" x14ac:dyDescent="0.35">
      <c r="E87" s="82">
        <v>2.8000000000000163</v>
      </c>
      <c r="F87" s="82">
        <v>0.86055672568359964</v>
      </c>
      <c r="G87" s="82">
        <v>0.26424765987009791</v>
      </c>
    </row>
    <row r="88" spans="5:7" ht="15" customHeight="1" x14ac:dyDescent="0.35">
      <c r="E88" s="82">
        <v>3.2000000000000166</v>
      </c>
      <c r="F88" s="82">
        <v>0.85394369555898031</v>
      </c>
      <c r="G88" s="82">
        <v>0.3186310273923823</v>
      </c>
    </row>
    <row r="89" spans="5:7" ht="15" customHeight="1" x14ac:dyDescent="0.35">
      <c r="E89" s="82">
        <v>3.600000000000017</v>
      </c>
      <c r="F89" s="82">
        <v>0.82402728655128588</v>
      </c>
      <c r="G89" s="82">
        <v>0.37241519819493502</v>
      </c>
    </row>
    <row r="90" spans="5:7" ht="15" customHeight="1" x14ac:dyDescent="0.35">
      <c r="E90" s="82">
        <v>4.0000000000000169</v>
      </c>
      <c r="F90" s="82">
        <v>0.77103359085970613</v>
      </c>
      <c r="G90" s="82">
        <v>0.42244237626969328</v>
      </c>
    </row>
    <row r="91" spans="5:7" ht="15" customHeight="1" x14ac:dyDescent="0.35">
      <c r="E91" s="82">
        <v>4.4000000000000163</v>
      </c>
      <c r="F91" s="82">
        <v>0.69754038496911464</v>
      </c>
      <c r="G91" s="82">
        <v>0.46547859180676143</v>
      </c>
    </row>
    <row r="92" spans="5:7" ht="15" customHeight="1" x14ac:dyDescent="0.35">
      <c r="E92" s="82">
        <v>4.8000000000000167</v>
      </c>
      <c r="F92" s="82">
        <v>0.60878845699187556</v>
      </c>
      <c r="G92" s="82">
        <v>0.49834672051159334</v>
      </c>
    </row>
    <row r="93" spans="5:7" ht="15" customHeight="1" x14ac:dyDescent="0.35">
      <c r="E93" s="82">
        <v>5.2000000000000162</v>
      </c>
      <c r="F93" s="82">
        <v>0.51202267905215615</v>
      </c>
      <c r="G93" s="82">
        <v>0.51814433116721603</v>
      </c>
    </row>
    <row r="94" spans="5:7" ht="15" customHeight="1" x14ac:dyDescent="0.35">
      <c r="E94" s="82">
        <v>5.6000000000000156</v>
      </c>
      <c r="F94" s="82">
        <v>0.41508908636399749</v>
      </c>
      <c r="G94" s="82">
        <v>0.5225674128256379</v>
      </c>
    </row>
    <row r="95" spans="5:7" ht="15" customHeight="1" x14ac:dyDescent="0.35">
      <c r="E95" s="82">
        <v>6.000000000000016</v>
      </c>
      <c r="F95" s="82">
        <v>0.32486139210468418</v>
      </c>
      <c r="G95" s="82">
        <v>0.51030893229281604</v>
      </c>
    </row>
    <row r="96" spans="5:7" ht="15" customHeight="1" x14ac:dyDescent="0.35">
      <c r="E96" s="82">
        <v>6.4000000000000155</v>
      </c>
      <c r="F96" s="82">
        <v>0.2460896268692635</v>
      </c>
      <c r="G96" s="82">
        <v>0.48144335230417107</v>
      </c>
    </row>
    <row r="97" spans="5:7" ht="15" customHeight="1" x14ac:dyDescent="0.35">
      <c r="E97" s="82">
        <v>6.8000000000000158</v>
      </c>
      <c r="F97" s="82">
        <v>0.18100052166595509</v>
      </c>
      <c r="G97" s="82">
        <v>0.43767180477352324</v>
      </c>
    </row>
    <row r="98" spans="5:7" ht="15" customHeight="1" x14ac:dyDescent="0.35">
      <c r="E98" s="82">
        <v>7.2000000000000162</v>
      </c>
      <c r="F98" s="82">
        <v>0.12961845245481785</v>
      </c>
      <c r="G98" s="82">
        <v>0.38230652612732202</v>
      </c>
    </row>
    <row r="99" spans="5:7" ht="15" customHeight="1" x14ac:dyDescent="0.35">
      <c r="E99" s="82">
        <v>7.6000000000000165</v>
      </c>
      <c r="F99" s="82">
        <v>9.0510892957719885E-2</v>
      </c>
      <c r="G99" s="82">
        <v>0.31992499354310167</v>
      </c>
    </row>
    <row r="100" spans="5:7" ht="15" customHeight="1" x14ac:dyDescent="0.35">
      <c r="E100" s="82">
        <v>8.000000000000016</v>
      </c>
      <c r="F100" s="82">
        <v>6.1592908891717459E-2</v>
      </c>
      <c r="G100" s="82">
        <v>0.25571763364664307</v>
      </c>
    </row>
    <row r="101" spans="5:7" ht="15" customHeight="1" x14ac:dyDescent="0.35">
      <c r="E101" s="82">
        <v>8.4000000000000163</v>
      </c>
      <c r="F101" s="82">
        <v>4.0728864724793312E-2</v>
      </c>
      <c r="G101" s="82">
        <v>0.19466199815677518</v>
      </c>
    </row>
    <row r="102" spans="5:7" ht="15" customHeight="1" x14ac:dyDescent="0.35">
      <c r="E102" s="82">
        <v>8.8000000000000167</v>
      </c>
      <c r="F102" s="82">
        <v>2.6045380961221973E-2</v>
      </c>
      <c r="G102" s="82">
        <v>0.14073580864433274</v>
      </c>
    </row>
    <row r="103" spans="5:7" ht="15" customHeight="1" x14ac:dyDescent="0.35">
      <c r="E103" s="82">
        <v>9.2000000000000171</v>
      </c>
      <c r="F103" s="82">
        <v>1.6012515562592609E-2</v>
      </c>
      <c r="G103" s="82">
        <v>9.6386097085786993E-2</v>
      </c>
    </row>
    <row r="104" spans="5:7" ht="15" customHeight="1" x14ac:dyDescent="0.35">
      <c r="E104" s="82">
        <v>9.6000000000000174</v>
      </c>
      <c r="F104" s="82">
        <v>9.4069397867136625E-3</v>
      </c>
      <c r="G104" s="82">
        <v>6.2387645480216171E-2</v>
      </c>
    </row>
    <row r="105" spans="5:7" ht="15" customHeight="1" x14ac:dyDescent="0.35">
      <c r="E105" s="82">
        <v>10.000000000000018</v>
      </c>
      <c r="F105" s="82">
        <v>5.2512695152072937E-3</v>
      </c>
      <c r="G105" s="82">
        <v>3.8085292649861144E-2</v>
      </c>
    </row>
    <row r="106" spans="5:7" ht="15" customHeight="1" x14ac:dyDescent="0.35">
      <c r="E106" s="82">
        <v>10.400000000000018</v>
      </c>
      <c r="F106" s="82">
        <v>2.7722834779733791E-3</v>
      </c>
      <c r="G106" s="82">
        <v>2.1887823870411209E-2</v>
      </c>
    </row>
    <row r="107" spans="5:7" ht="15" customHeight="1" x14ac:dyDescent="0.35">
      <c r="E107" s="82">
        <v>10.800000000000018</v>
      </c>
      <c r="F107" s="82">
        <v>1.3788047042875204E-3</v>
      </c>
      <c r="G107" s="82">
        <v>1.1823693948587333E-2</v>
      </c>
    </row>
    <row r="108" spans="5:7" ht="15" customHeight="1" x14ac:dyDescent="0.35">
      <c r="E108" s="82">
        <v>11.200000000000019</v>
      </c>
      <c r="F108" s="82">
        <v>6.4412410661040349E-4</v>
      </c>
      <c r="G108" s="82">
        <v>5.995503870675328E-3</v>
      </c>
    </row>
    <row r="109" spans="5:7" ht="15" customHeight="1" x14ac:dyDescent="0.35">
      <c r="E109" s="82">
        <v>11.600000000000019</v>
      </c>
      <c r="F109" s="82">
        <v>2.8200961119481227E-4</v>
      </c>
      <c r="G109" s="82">
        <v>2.8505204350569198E-3</v>
      </c>
    </row>
    <row r="110" spans="5:7" ht="15" customHeight="1" x14ac:dyDescent="0.35">
      <c r="E110" s="82">
        <v>12.00000000000002</v>
      </c>
      <c r="F110" s="82">
        <v>1.1552135020676443E-4</v>
      </c>
      <c r="G110" s="82">
        <v>1.2694896853623747E-3</v>
      </c>
    </row>
    <row r="111" spans="5:7" ht="15" customHeight="1" x14ac:dyDescent="0.35">
      <c r="E111" s="82">
        <v>12.40000000000002</v>
      </c>
      <c r="F111" s="82">
        <v>4.4221394270492301E-5</v>
      </c>
      <c r="G111" s="82">
        <v>5.2916036703115664E-4</v>
      </c>
    </row>
    <row r="112" spans="5:7" ht="15" customHeight="1" x14ac:dyDescent="0.35">
      <c r="E112" s="82">
        <v>12.800000000000022</v>
      </c>
      <c r="F112" s="82">
        <v>1.5804660352592035E-5</v>
      </c>
      <c r="G112" s="82">
        <v>2.0630102628690285E-4</v>
      </c>
    </row>
    <row r="113" spans="5:7" ht="15" customHeight="1" x14ac:dyDescent="0.35">
      <c r="E113" s="82">
        <v>13.200000000000022</v>
      </c>
      <c r="F113" s="82">
        <v>5.2703127859127503E-6</v>
      </c>
      <c r="G113" s="82">
        <v>7.5183379857636206E-5</v>
      </c>
    </row>
    <row r="114" spans="5:7" ht="15" customHeight="1" x14ac:dyDescent="0.35">
      <c r="E114" s="82">
        <v>13.600000000000023</v>
      </c>
      <c r="F114" s="82">
        <v>1.6389996608411771E-6</v>
      </c>
      <c r="G114" s="82">
        <v>2.5599952159205735E-5</v>
      </c>
    </row>
    <row r="115" spans="5:7" ht="15" customHeight="1" x14ac:dyDescent="0.35">
      <c r="E115" s="82">
        <v>14.000000000000023</v>
      </c>
      <c r="F115" s="82">
        <v>4.7518338641579614E-7</v>
      </c>
      <c r="G115" s="82">
        <v>8.1409923382935634E-6</v>
      </c>
    </row>
    <row r="116" spans="5:7" ht="15" customHeight="1" x14ac:dyDescent="0.35">
      <c r="E116" s="82">
        <v>14.400000000000023</v>
      </c>
      <c r="F116" s="82">
        <v>1.2840230721896515E-7</v>
      </c>
      <c r="G116" s="82">
        <v>2.4170659982872659E-6</v>
      </c>
    </row>
    <row r="117" spans="5:7" ht="15" customHeight="1" x14ac:dyDescent="0.35">
      <c r="E117" s="82">
        <v>14.800000000000024</v>
      </c>
      <c r="F117" s="82">
        <v>3.2331988575350654E-8</v>
      </c>
      <c r="G117" s="82">
        <v>6.6980462714344342E-7</v>
      </c>
    </row>
    <row r="118" spans="5:7" ht="15" customHeight="1" x14ac:dyDescent="0.35">
      <c r="E118" s="82">
        <v>15.200000000000024</v>
      </c>
      <c r="F118" s="82">
        <v>7.585432274692866E-9</v>
      </c>
      <c r="G118" s="82">
        <v>1.7320134990024735E-7</v>
      </c>
    </row>
  </sheetData>
  <pageMargins left="0.7" right="0.7" top="0.75" bottom="0.75" header="0.3" footer="0.3"/>
  <pageSetup paperSize="9" orientation="portrait" horizontalDpi="90" verticalDpi="90" r:id="rId1"/>
  <ignoredErrors>
    <ignoredError sqref="B6:B8 B9:I120" unlockedFormula="1"/>
  </ignoredErrors>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P32"/>
  <sheetViews>
    <sheetView showGridLines="0" zoomScaleNormal="100" workbookViewId="0"/>
  </sheetViews>
  <sheetFormatPr defaultColWidth="9.1796875" defaultRowHeight="15" customHeight="1" x14ac:dyDescent="0.35"/>
  <cols>
    <col min="1" max="1" width="1.81640625" style="18" customWidth="1"/>
    <col min="2" max="2" width="9.1796875" style="18"/>
    <col min="3" max="4" width="10.81640625" style="18" customWidth="1"/>
    <col min="5" max="9" width="15.81640625" style="18" customWidth="1"/>
    <col min="10" max="10" width="17.81640625" style="18" customWidth="1"/>
    <col min="11" max="16" width="15.81640625" style="18" customWidth="1"/>
    <col min="17" max="16384" width="9.1796875" style="18"/>
  </cols>
  <sheetData>
    <row r="1" spans="1:16" ht="15" customHeight="1" x14ac:dyDescent="0.35">
      <c r="A1" s="48"/>
      <c r="B1" s="52"/>
      <c r="C1" s="48"/>
      <c r="D1" s="48"/>
      <c r="E1" s="48"/>
      <c r="F1" s="48"/>
      <c r="G1" s="48"/>
    </row>
    <row r="2" spans="1:16" ht="15" customHeight="1" x14ac:dyDescent="0.35">
      <c r="A2" s="48"/>
      <c r="B2" s="48"/>
      <c r="C2" s="48"/>
      <c r="D2" s="48"/>
      <c r="E2" s="48"/>
      <c r="F2" s="48"/>
      <c r="G2" s="48"/>
    </row>
    <row r="3" spans="1:16" ht="8.15" customHeight="1" x14ac:dyDescent="0.35">
      <c r="A3" s="48"/>
      <c r="B3" s="48"/>
      <c r="C3" s="48"/>
      <c r="D3" s="48"/>
      <c r="E3" s="48"/>
      <c r="F3" s="48"/>
      <c r="G3" s="48"/>
    </row>
    <row r="4" spans="1:16" ht="15" customHeight="1" x14ac:dyDescent="0.35">
      <c r="A4" s="48"/>
      <c r="B4" s="80" t="str">
        <f>HYPERLINK("#"&amp;"Índice!B7",Índice!B7)</f>
        <v>Índice</v>
      </c>
      <c r="C4" s="80" t="str">
        <f>HYPERLINK("#"&amp;"Contents!B7",Contents!B7)</f>
        <v>Contents</v>
      </c>
      <c r="D4" s="48"/>
      <c r="E4" s="48"/>
      <c r="F4" s="48"/>
      <c r="G4" s="48"/>
    </row>
    <row r="5" spans="1:16" ht="8.15" customHeight="1" x14ac:dyDescent="0.35">
      <c r="A5" s="49"/>
      <c r="B5" s="49"/>
      <c r="C5" s="56"/>
      <c r="D5" s="56"/>
      <c r="E5" s="49"/>
      <c r="F5" s="49"/>
      <c r="G5" s="49"/>
    </row>
    <row r="6" spans="1:16" ht="15" customHeight="1" x14ac:dyDescent="0.35">
      <c r="A6" s="53"/>
      <c r="B6" s="75" t="str">
        <f>Índice!B5</f>
        <v>Relatório de Estabilidade Financeira - junho 2022</v>
      </c>
      <c r="C6" s="57"/>
      <c r="D6" s="58"/>
      <c r="E6" s="53"/>
      <c r="F6" s="53"/>
      <c r="G6" s="53"/>
    </row>
    <row r="7" spans="1:16" ht="15" customHeight="1" x14ac:dyDescent="0.35">
      <c r="A7" s="53"/>
      <c r="B7" s="76" t="str">
        <f>Contents!B5</f>
        <v>Financial Stability Report - June 2022</v>
      </c>
      <c r="C7" s="57"/>
      <c r="D7" s="58"/>
      <c r="E7" s="53"/>
      <c r="F7" s="53"/>
      <c r="G7" s="53"/>
    </row>
    <row r="8" spans="1:16" ht="8.15" customHeight="1" x14ac:dyDescent="0.35">
      <c r="A8" s="53"/>
      <c r="B8" s="59"/>
      <c r="C8" s="57"/>
      <c r="D8" s="58"/>
      <c r="E8" s="53"/>
      <c r="F8" s="53"/>
      <c r="G8" s="53"/>
    </row>
    <row r="9" spans="1:16" ht="15" customHeight="1" x14ac:dyDescent="0.35">
      <c r="A9" s="53"/>
      <c r="B9" s="75" t="str">
        <f>Índice!B93</f>
        <v>Caixa 3  •  A qualidade creditícia dos empréstimos a sociedades não financeiras que beneficiaram de moratória de crédito pública</v>
      </c>
      <c r="C9" s="57"/>
      <c r="D9" s="58"/>
      <c r="E9" s="53"/>
      <c r="F9" s="53"/>
      <c r="G9" s="53"/>
    </row>
    <row r="10" spans="1:16" ht="15" customHeight="1" x14ac:dyDescent="0.35">
      <c r="A10" s="53"/>
      <c r="B10" s="76" t="str">
        <f>Contents!B93</f>
        <v>Box 3  •  Credit quality of loans to non-financial corporations that benefited from the public loan moratorium</v>
      </c>
      <c r="C10" s="57"/>
      <c r="D10" s="58"/>
      <c r="E10" s="53"/>
      <c r="F10" s="53"/>
      <c r="G10" s="53"/>
    </row>
    <row r="11" spans="1:16" ht="8.15" customHeight="1" x14ac:dyDescent="0.35">
      <c r="A11" s="49"/>
      <c r="B11" s="60"/>
      <c r="C11" s="61"/>
      <c r="D11" s="56"/>
      <c r="E11" s="49"/>
      <c r="F11" s="49"/>
      <c r="G11" s="49"/>
    </row>
    <row r="12" spans="1:16" ht="15" customHeight="1" x14ac:dyDescent="0.35">
      <c r="A12" s="51"/>
      <c r="B12" s="74" t="s">
        <v>1459</v>
      </c>
      <c r="C12" s="62"/>
      <c r="D12" s="63"/>
      <c r="E12" s="51"/>
      <c r="F12" s="51"/>
      <c r="G12" s="51"/>
    </row>
    <row r="13" spans="1:16" ht="15" customHeight="1" x14ac:dyDescent="0.35">
      <c r="A13" s="51"/>
      <c r="B13" s="77" t="s">
        <v>473</v>
      </c>
      <c r="C13" s="62"/>
      <c r="D13" s="63"/>
      <c r="E13" s="51"/>
      <c r="F13" s="51"/>
      <c r="G13" s="51"/>
    </row>
    <row r="14" spans="1:16" ht="8.15" customHeight="1" x14ac:dyDescent="0.35">
      <c r="A14" s="51"/>
      <c r="B14" s="51"/>
      <c r="C14" s="51"/>
      <c r="D14" s="51"/>
      <c r="E14" s="51"/>
      <c r="F14" s="51"/>
      <c r="G14" s="51"/>
    </row>
    <row r="15" spans="1:16" ht="14.5" x14ac:dyDescent="0.35">
      <c r="A15" s="51"/>
      <c r="B15" s="51"/>
      <c r="C15" s="17"/>
      <c r="D15" s="70" t="s">
        <v>2</v>
      </c>
      <c r="E15" s="71" t="s">
        <v>544</v>
      </c>
      <c r="F15" s="71" t="s">
        <v>544</v>
      </c>
      <c r="G15" s="71" t="s">
        <v>544</v>
      </c>
      <c r="H15" s="71" t="s">
        <v>544</v>
      </c>
      <c r="I15" s="71" t="s">
        <v>544</v>
      </c>
      <c r="J15" s="71" t="s">
        <v>544</v>
      </c>
      <c r="K15" s="71"/>
      <c r="L15" s="71"/>
      <c r="M15" s="71"/>
      <c r="N15" s="71"/>
      <c r="O15" s="71"/>
      <c r="P15" s="71"/>
    </row>
    <row r="16" spans="1:16" ht="14.5" x14ac:dyDescent="0.35">
      <c r="A16" s="51"/>
      <c r="B16" s="51"/>
      <c r="C16" s="45"/>
      <c r="D16" s="68" t="s">
        <v>131</v>
      </c>
      <c r="E16" s="69" t="s">
        <v>545</v>
      </c>
      <c r="F16" s="69" t="s">
        <v>545</v>
      </c>
      <c r="G16" s="69" t="s">
        <v>545</v>
      </c>
      <c r="H16" s="69" t="s">
        <v>545</v>
      </c>
      <c r="I16" s="69" t="s">
        <v>545</v>
      </c>
      <c r="J16" s="69" t="s">
        <v>545</v>
      </c>
      <c r="K16" s="69"/>
      <c r="L16" s="69"/>
      <c r="M16" s="69"/>
      <c r="N16" s="69"/>
      <c r="O16" s="69"/>
      <c r="P16" s="69"/>
    </row>
    <row r="17" spans="1:16" ht="8.15" customHeight="1" x14ac:dyDescent="0.35">
      <c r="A17" s="55"/>
      <c r="B17" s="55"/>
      <c r="C17" s="45"/>
      <c r="D17" s="45"/>
      <c r="E17" s="45"/>
      <c r="F17" s="45"/>
      <c r="G17" s="45"/>
      <c r="H17" s="45"/>
      <c r="I17" s="45"/>
      <c r="J17" s="45"/>
    </row>
    <row r="18" spans="1:16" ht="42.75" customHeight="1" x14ac:dyDescent="0.35">
      <c r="A18" s="51"/>
      <c r="B18" s="51"/>
      <c r="C18" s="75"/>
      <c r="D18" s="76"/>
      <c r="E18" s="96" t="s">
        <v>444</v>
      </c>
      <c r="F18" s="96" t="s">
        <v>446</v>
      </c>
      <c r="G18" s="96" t="s">
        <v>447</v>
      </c>
      <c r="H18" s="96" t="s">
        <v>448</v>
      </c>
      <c r="I18" s="96" t="s">
        <v>449</v>
      </c>
      <c r="J18" s="96" t="s">
        <v>454</v>
      </c>
      <c r="K18" s="82"/>
      <c r="L18" s="82"/>
      <c r="M18" s="82"/>
      <c r="N18" s="82"/>
      <c r="O18" s="82"/>
      <c r="P18" s="82"/>
    </row>
    <row r="19" spans="1:16" ht="39" x14ac:dyDescent="0.35">
      <c r="A19" s="51"/>
      <c r="B19" s="51"/>
      <c r="C19" s="94"/>
      <c r="D19" s="95"/>
      <c r="E19" s="97" t="s">
        <v>445</v>
      </c>
      <c r="F19" s="97" t="s">
        <v>450</v>
      </c>
      <c r="G19" s="97" t="s">
        <v>451</v>
      </c>
      <c r="H19" s="97" t="s">
        <v>452</v>
      </c>
      <c r="I19" s="97" t="s">
        <v>456</v>
      </c>
      <c r="J19" s="97" t="s">
        <v>453</v>
      </c>
      <c r="K19" s="82"/>
      <c r="L19" s="82"/>
      <c r="M19" s="82"/>
      <c r="N19" s="82"/>
      <c r="O19" s="82"/>
      <c r="P19" s="82"/>
    </row>
    <row r="20" spans="1:16" ht="14.5" x14ac:dyDescent="0.35">
      <c r="A20" s="51"/>
      <c r="B20" s="51"/>
      <c r="C20" s="154" t="s">
        <v>436</v>
      </c>
      <c r="D20" s="155" t="s">
        <v>440</v>
      </c>
      <c r="E20" s="93">
        <v>8.11</v>
      </c>
      <c r="F20" s="93">
        <v>6.59</v>
      </c>
      <c r="G20" s="93">
        <v>1.52</v>
      </c>
      <c r="H20" s="93">
        <v>38.07</v>
      </c>
      <c r="I20" s="93">
        <v>11.16</v>
      </c>
      <c r="J20" s="93">
        <v>26.54</v>
      </c>
      <c r="K20" s="82"/>
      <c r="L20" s="82"/>
      <c r="M20" s="82"/>
      <c r="N20" s="82"/>
      <c r="O20" s="82"/>
      <c r="P20" s="82"/>
    </row>
    <row r="21" spans="1:16" ht="14.5" x14ac:dyDescent="0.35">
      <c r="A21" s="51"/>
      <c r="B21" s="51"/>
      <c r="C21" s="154" t="s">
        <v>301</v>
      </c>
      <c r="D21" s="155" t="s">
        <v>377</v>
      </c>
      <c r="E21" s="93">
        <v>9.89</v>
      </c>
      <c r="F21" s="93">
        <v>9.33</v>
      </c>
      <c r="G21" s="93">
        <v>0.56000000000000005</v>
      </c>
      <c r="H21" s="93">
        <v>45.02</v>
      </c>
      <c r="I21" s="93">
        <v>9.7200000000000006</v>
      </c>
      <c r="J21" s="93">
        <v>29.19</v>
      </c>
      <c r="K21" s="82"/>
      <c r="L21" s="82"/>
      <c r="M21" s="82"/>
      <c r="N21" s="82"/>
      <c r="O21" s="82"/>
      <c r="P21" s="82"/>
    </row>
    <row r="22" spans="1:16" ht="15" customHeight="1" x14ac:dyDescent="0.35">
      <c r="A22" s="51"/>
      <c r="B22" s="51"/>
      <c r="C22" s="154" t="s">
        <v>439</v>
      </c>
      <c r="D22" s="155" t="s">
        <v>441</v>
      </c>
      <c r="E22" s="93">
        <v>10.29</v>
      </c>
      <c r="F22" s="93">
        <v>9.61</v>
      </c>
      <c r="G22" s="93">
        <v>0.68</v>
      </c>
      <c r="H22" s="93">
        <v>47.22</v>
      </c>
      <c r="I22" s="93">
        <v>8.74</v>
      </c>
      <c r="J22" s="93">
        <v>30.57</v>
      </c>
      <c r="K22" s="82"/>
      <c r="L22" s="82"/>
      <c r="M22" s="82"/>
      <c r="N22" s="82"/>
      <c r="O22" s="82"/>
      <c r="P22" s="82"/>
    </row>
    <row r="23" spans="1:16" ht="15" customHeight="1" x14ac:dyDescent="0.35">
      <c r="A23" s="51"/>
      <c r="B23" s="51"/>
      <c r="C23" s="154" t="s">
        <v>437</v>
      </c>
      <c r="D23" s="155" t="s">
        <v>442</v>
      </c>
      <c r="E23" s="93">
        <v>10.51</v>
      </c>
      <c r="F23" s="93">
        <v>9.59</v>
      </c>
      <c r="G23" s="93">
        <v>0.92</v>
      </c>
      <c r="H23" s="93">
        <v>48.25</v>
      </c>
      <c r="I23" s="93">
        <v>8.34</v>
      </c>
      <c r="J23" s="93">
        <v>29.73</v>
      </c>
    </row>
    <row r="24" spans="1:16" ht="15" customHeight="1" x14ac:dyDescent="0.35">
      <c r="A24" s="49"/>
      <c r="B24" s="49"/>
      <c r="C24" s="154" t="s">
        <v>300</v>
      </c>
      <c r="D24" s="155" t="s">
        <v>378</v>
      </c>
      <c r="E24" s="93">
        <v>11.93</v>
      </c>
      <c r="F24" s="93">
        <v>10.76</v>
      </c>
      <c r="G24" s="93">
        <v>1.17</v>
      </c>
      <c r="H24" s="93">
        <v>46.56</v>
      </c>
      <c r="I24" s="93">
        <v>8.08</v>
      </c>
      <c r="J24" s="93">
        <v>27.82</v>
      </c>
    </row>
    <row r="25" spans="1:16" ht="15" customHeight="1" x14ac:dyDescent="0.35">
      <c r="A25" s="49"/>
      <c r="B25" s="49"/>
      <c r="C25" s="154" t="s">
        <v>438</v>
      </c>
      <c r="D25" s="155" t="s">
        <v>443</v>
      </c>
      <c r="E25" s="93">
        <v>12.48</v>
      </c>
      <c r="F25" s="93">
        <v>10.33</v>
      </c>
      <c r="G25" s="93">
        <v>2.15</v>
      </c>
      <c r="H25" s="93">
        <v>47.11</v>
      </c>
      <c r="I25" s="93" t="s">
        <v>455</v>
      </c>
      <c r="J25" s="93">
        <v>26</v>
      </c>
    </row>
    <row r="27" spans="1:16" ht="15" customHeight="1" x14ac:dyDescent="0.35">
      <c r="E27" s="115"/>
      <c r="F27" s="115"/>
      <c r="G27" s="115"/>
      <c r="H27" s="115"/>
      <c r="I27" s="115"/>
      <c r="J27" s="115"/>
    </row>
    <row r="28" spans="1:16" ht="15" customHeight="1" x14ac:dyDescent="0.35">
      <c r="E28" s="115"/>
      <c r="F28" s="115"/>
      <c r="G28" s="115"/>
      <c r="H28" s="115"/>
      <c r="I28" s="115"/>
      <c r="J28" s="115"/>
    </row>
    <row r="29" spans="1:16" ht="15" customHeight="1" x14ac:dyDescent="0.35">
      <c r="E29" s="115"/>
      <c r="F29" s="115"/>
      <c r="G29" s="115"/>
      <c r="H29" s="115"/>
      <c r="I29" s="115"/>
      <c r="J29" s="115"/>
    </row>
    <row r="30" spans="1:16" ht="15" customHeight="1" x14ac:dyDescent="0.35">
      <c r="E30" s="115"/>
      <c r="F30" s="115"/>
      <c r="G30" s="115"/>
      <c r="H30" s="115"/>
      <c r="I30" s="115"/>
      <c r="J30" s="115"/>
    </row>
    <row r="31" spans="1:16" ht="15" customHeight="1" x14ac:dyDescent="0.35">
      <c r="E31" s="115"/>
      <c r="F31" s="115"/>
      <c r="G31" s="115"/>
      <c r="H31" s="115"/>
      <c r="I31" s="115"/>
      <c r="J31" s="115"/>
    </row>
    <row r="32" spans="1:16" ht="15" customHeight="1" x14ac:dyDescent="0.35">
      <c r="E32" s="115"/>
      <c r="F32" s="115"/>
      <c r="G32" s="115"/>
      <c r="H32" s="115"/>
      <c r="J32" s="115"/>
    </row>
  </sheetData>
  <pageMargins left="0.7" right="0.7" top="0.75" bottom="0.75" header="0.3" footer="0.3"/>
  <pageSetup paperSize="9" orientation="portrait" horizontalDpi="90" verticalDpi="90" r:id="rId1"/>
  <ignoredErrors>
    <ignoredError sqref="B6:J32" unlockedFormula="1"/>
  </ignoredError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P33"/>
  <sheetViews>
    <sheetView showGridLines="0" zoomScaleNormal="100" workbookViewId="0"/>
  </sheetViews>
  <sheetFormatPr defaultColWidth="9.1796875" defaultRowHeight="15" customHeight="1" x14ac:dyDescent="0.35"/>
  <cols>
    <col min="1" max="1" width="1.81640625" style="18" customWidth="1"/>
    <col min="2" max="2" width="9.1796875" style="18"/>
    <col min="3" max="4" width="10.81640625" style="18" customWidth="1"/>
    <col min="5" max="9" width="15.81640625" style="18" customWidth="1"/>
    <col min="10" max="10" width="17.81640625" style="18" customWidth="1"/>
    <col min="11" max="11" width="19.1796875" style="18" customWidth="1"/>
    <col min="12" max="12" width="18.54296875" style="18" customWidth="1"/>
    <col min="13" max="16" width="15.81640625" style="18" customWidth="1"/>
    <col min="17" max="16384" width="9.1796875" style="18"/>
  </cols>
  <sheetData>
    <row r="1" spans="1:16" ht="15" customHeight="1" x14ac:dyDescent="0.35">
      <c r="A1" s="48"/>
      <c r="B1" s="52"/>
      <c r="C1" s="48"/>
      <c r="D1" s="48"/>
      <c r="E1" s="48"/>
      <c r="F1" s="48"/>
      <c r="G1" s="48"/>
    </row>
    <row r="2" spans="1:16" ht="15" customHeight="1" x14ac:dyDescent="0.35">
      <c r="A2" s="48"/>
      <c r="B2" s="48"/>
      <c r="C2" s="48"/>
      <c r="D2" s="48"/>
      <c r="E2" s="48"/>
      <c r="F2" s="48"/>
      <c r="G2" s="48"/>
    </row>
    <row r="3" spans="1:16" ht="8.15" customHeight="1" x14ac:dyDescent="0.35">
      <c r="A3" s="48"/>
      <c r="B3" s="48"/>
      <c r="C3" s="48"/>
      <c r="D3" s="48"/>
      <c r="E3" s="48"/>
      <c r="F3" s="48"/>
      <c r="G3" s="48"/>
    </row>
    <row r="4" spans="1:16" ht="15" customHeight="1" x14ac:dyDescent="0.35">
      <c r="A4" s="48"/>
      <c r="B4" s="80" t="str">
        <f>HYPERLINK("#"&amp;"Índice!B7",Índice!B7)</f>
        <v>Índice</v>
      </c>
      <c r="C4" s="80" t="str">
        <f>HYPERLINK("#"&amp;"Contents!B7",Contents!B7)</f>
        <v>Contents</v>
      </c>
      <c r="D4" s="48"/>
      <c r="E4" s="48"/>
      <c r="F4" s="48"/>
      <c r="G4" s="48"/>
    </row>
    <row r="5" spans="1:16" ht="8.15" customHeight="1" x14ac:dyDescent="0.35">
      <c r="A5" s="49"/>
      <c r="B5" s="49"/>
      <c r="C5" s="56"/>
      <c r="D5" s="56"/>
      <c r="E5" s="49"/>
      <c r="F5" s="49"/>
      <c r="G5" s="49"/>
    </row>
    <row r="6" spans="1:16" ht="15" customHeight="1" x14ac:dyDescent="0.35">
      <c r="A6" s="53"/>
      <c r="B6" s="75" t="str">
        <f>Índice!B5</f>
        <v>Relatório de Estabilidade Financeira - junho 2022</v>
      </c>
      <c r="C6" s="57"/>
      <c r="D6" s="58"/>
      <c r="E6" s="53"/>
      <c r="F6" s="53"/>
      <c r="G6" s="53"/>
    </row>
    <row r="7" spans="1:16" ht="15" customHeight="1" x14ac:dyDescent="0.35">
      <c r="A7" s="53"/>
      <c r="B7" s="76" t="str">
        <f>Contents!B5</f>
        <v>Financial Stability Report - June 2022</v>
      </c>
      <c r="C7" s="57"/>
      <c r="D7" s="58"/>
      <c r="E7" s="53"/>
      <c r="F7" s="53"/>
      <c r="G7" s="53"/>
    </row>
    <row r="8" spans="1:16" ht="8.15" customHeight="1" x14ac:dyDescent="0.35">
      <c r="A8" s="53"/>
      <c r="B8" s="59"/>
      <c r="C8" s="57"/>
      <c r="D8" s="58"/>
      <c r="E8" s="53"/>
      <c r="F8" s="53"/>
      <c r="G8" s="53"/>
    </row>
    <row r="9" spans="1:16" ht="15" customHeight="1" x14ac:dyDescent="0.35">
      <c r="A9" s="53"/>
      <c r="B9" s="75" t="str">
        <f>Índice!B93</f>
        <v>Caixa 3  •  A qualidade creditícia dos empréstimos a sociedades não financeiras que beneficiaram de moratória de crédito pública</v>
      </c>
      <c r="C9" s="57"/>
      <c r="D9" s="58"/>
      <c r="E9" s="53"/>
      <c r="F9" s="53"/>
      <c r="G9" s="53"/>
    </row>
    <row r="10" spans="1:16" ht="15" customHeight="1" x14ac:dyDescent="0.35">
      <c r="A10" s="53"/>
      <c r="B10" s="76" t="str">
        <f>Contents!B93</f>
        <v>Box 3  •  Credit quality of loans to non-financial corporations that benefited from the public loan moratorium</v>
      </c>
      <c r="C10" s="57"/>
      <c r="D10" s="58"/>
      <c r="E10" s="53"/>
      <c r="F10" s="53"/>
      <c r="G10" s="53"/>
    </row>
    <row r="11" spans="1:16" ht="8.15" customHeight="1" x14ac:dyDescent="0.35">
      <c r="A11" s="49"/>
      <c r="B11" s="60"/>
      <c r="C11" s="61"/>
      <c r="D11" s="56"/>
      <c r="E11" s="49"/>
      <c r="F11" s="49"/>
      <c r="G11" s="49"/>
    </row>
    <row r="12" spans="1:16" ht="15" customHeight="1" x14ac:dyDescent="0.35">
      <c r="A12" s="51"/>
      <c r="B12" s="74" t="s">
        <v>469</v>
      </c>
      <c r="C12" s="62"/>
      <c r="D12" s="63"/>
      <c r="E12" s="51"/>
      <c r="F12" s="51"/>
      <c r="G12" s="51"/>
    </row>
    <row r="13" spans="1:16" ht="15" customHeight="1" x14ac:dyDescent="0.35">
      <c r="A13" s="51"/>
      <c r="B13" s="77" t="s">
        <v>472</v>
      </c>
      <c r="C13" s="62"/>
      <c r="D13" s="63"/>
      <c r="E13" s="51"/>
      <c r="F13" s="51"/>
      <c r="G13" s="51"/>
    </row>
    <row r="14" spans="1:16" ht="8.15" customHeight="1" x14ac:dyDescent="0.35">
      <c r="A14" s="51"/>
      <c r="B14" s="51"/>
      <c r="C14" s="51"/>
      <c r="D14" s="51"/>
      <c r="E14" s="51"/>
      <c r="F14" s="51"/>
      <c r="G14" s="51"/>
    </row>
    <row r="15" spans="1:16" ht="14.5" x14ac:dyDescent="0.35">
      <c r="A15" s="51"/>
      <c r="B15" s="51"/>
      <c r="C15" s="17"/>
      <c r="D15" s="70" t="s">
        <v>2</v>
      </c>
      <c r="E15" s="71" t="s">
        <v>544</v>
      </c>
      <c r="F15" s="71" t="s">
        <v>544</v>
      </c>
      <c r="G15" s="71" t="s">
        <v>544</v>
      </c>
      <c r="H15" s="71" t="s">
        <v>544</v>
      </c>
      <c r="I15" s="71" t="s">
        <v>544</v>
      </c>
      <c r="J15" s="71" t="s">
        <v>544</v>
      </c>
      <c r="K15" s="71" t="s">
        <v>544</v>
      </c>
      <c r="L15" s="71" t="s">
        <v>544</v>
      </c>
      <c r="M15" s="71"/>
      <c r="N15" s="71"/>
      <c r="O15" s="71"/>
      <c r="P15" s="71"/>
    </row>
    <row r="16" spans="1:16" ht="14.5" x14ac:dyDescent="0.35">
      <c r="A16" s="51"/>
      <c r="B16" s="51"/>
      <c r="C16" s="45"/>
      <c r="D16" s="68" t="s">
        <v>131</v>
      </c>
      <c r="E16" s="69" t="s">
        <v>545</v>
      </c>
      <c r="F16" s="69" t="s">
        <v>545</v>
      </c>
      <c r="G16" s="69" t="s">
        <v>545</v>
      </c>
      <c r="H16" s="69" t="s">
        <v>545</v>
      </c>
      <c r="I16" s="69" t="s">
        <v>545</v>
      </c>
      <c r="J16" s="69" t="s">
        <v>545</v>
      </c>
      <c r="K16" s="69" t="s">
        <v>545</v>
      </c>
      <c r="L16" s="69" t="s">
        <v>545</v>
      </c>
      <c r="M16" s="69"/>
      <c r="N16" s="69"/>
      <c r="O16" s="69"/>
      <c r="P16" s="69"/>
    </row>
    <row r="17" spans="1:16" ht="8.15" customHeight="1" x14ac:dyDescent="0.35">
      <c r="A17" s="55"/>
      <c r="B17" s="55"/>
      <c r="C17" s="45"/>
      <c r="D17" s="45"/>
      <c r="E17" s="45"/>
      <c r="F17" s="45"/>
      <c r="G17" s="45"/>
      <c r="H17" s="45"/>
      <c r="I17" s="45"/>
      <c r="J17" s="45"/>
      <c r="K17" s="45"/>
      <c r="L17" s="45"/>
    </row>
    <row r="18" spans="1:16" ht="42.75" customHeight="1" x14ac:dyDescent="0.35">
      <c r="A18" s="51"/>
      <c r="B18" s="51"/>
      <c r="C18" s="75"/>
      <c r="D18" s="76"/>
      <c r="E18" s="96" t="s">
        <v>457</v>
      </c>
      <c r="F18" s="96" t="s">
        <v>458</v>
      </c>
      <c r="G18" s="96" t="s">
        <v>399</v>
      </c>
      <c r="H18" s="96" t="s">
        <v>459</v>
      </c>
      <c r="I18" s="96" t="s">
        <v>460</v>
      </c>
      <c r="J18" s="96" t="s">
        <v>461</v>
      </c>
      <c r="K18" s="96" t="s">
        <v>462</v>
      </c>
      <c r="L18" s="96" t="s">
        <v>463</v>
      </c>
      <c r="M18" s="82"/>
      <c r="N18" s="82"/>
      <c r="O18" s="82"/>
      <c r="P18" s="82"/>
    </row>
    <row r="19" spans="1:16" ht="39" x14ac:dyDescent="0.35">
      <c r="A19" s="51"/>
      <c r="B19" s="51"/>
      <c r="C19" s="94"/>
      <c r="D19" s="95"/>
      <c r="E19" s="97" t="s">
        <v>464</v>
      </c>
      <c r="F19" s="97" t="s">
        <v>465</v>
      </c>
      <c r="G19" s="97" t="s">
        <v>401</v>
      </c>
      <c r="H19" s="97" t="s">
        <v>466</v>
      </c>
      <c r="I19" s="97" t="s">
        <v>467</v>
      </c>
      <c r="J19" s="97" t="s">
        <v>468</v>
      </c>
      <c r="K19" s="97" t="s">
        <v>470</v>
      </c>
      <c r="L19" s="97" t="s">
        <v>471</v>
      </c>
      <c r="M19" s="82"/>
      <c r="N19" s="82"/>
      <c r="O19" s="82"/>
      <c r="P19" s="82"/>
    </row>
    <row r="20" spans="1:16" ht="14.5" x14ac:dyDescent="0.35">
      <c r="A20" s="51"/>
      <c r="B20" s="51"/>
      <c r="C20" s="154" t="s">
        <v>436</v>
      </c>
      <c r="D20" s="155" t="s">
        <v>440</v>
      </c>
      <c r="E20" s="93">
        <v>17.329999999999998</v>
      </c>
      <c r="F20" s="93">
        <v>9.1999999999999993</v>
      </c>
      <c r="G20" s="93">
        <v>4.66</v>
      </c>
      <c r="H20" s="93">
        <v>5.21</v>
      </c>
      <c r="I20" s="93">
        <v>23.5</v>
      </c>
      <c r="J20" s="93">
        <v>39.32</v>
      </c>
      <c r="K20" s="93">
        <v>11.91</v>
      </c>
      <c r="L20" s="93">
        <v>10.06</v>
      </c>
      <c r="M20" s="82"/>
      <c r="N20" s="82"/>
      <c r="O20" s="82"/>
      <c r="P20" s="82"/>
    </row>
    <row r="21" spans="1:16" ht="14.5" x14ac:dyDescent="0.35">
      <c r="A21" s="51"/>
      <c r="B21" s="51"/>
      <c r="C21" s="154" t="s">
        <v>301</v>
      </c>
      <c r="D21" s="155" t="s">
        <v>377</v>
      </c>
      <c r="E21" s="93">
        <v>28.4</v>
      </c>
      <c r="F21" s="93">
        <v>10.67</v>
      </c>
      <c r="G21" s="93">
        <v>6.07</v>
      </c>
      <c r="H21" s="93">
        <v>7.37</v>
      </c>
      <c r="I21" s="93">
        <v>29.84</v>
      </c>
      <c r="J21" s="93">
        <v>44.3</v>
      </c>
      <c r="K21" s="93">
        <v>18.579999999999998</v>
      </c>
      <c r="L21" s="93">
        <v>9.39</v>
      </c>
      <c r="M21" s="82"/>
      <c r="N21" s="82"/>
      <c r="O21" s="82"/>
      <c r="P21" s="82"/>
    </row>
    <row r="22" spans="1:16" ht="15" customHeight="1" x14ac:dyDescent="0.35">
      <c r="A22" s="51"/>
      <c r="B22" s="51"/>
      <c r="C22" s="154" t="s">
        <v>439</v>
      </c>
      <c r="D22" s="155" t="s">
        <v>441</v>
      </c>
      <c r="E22" s="93">
        <v>29.62</v>
      </c>
      <c r="F22" s="93">
        <v>11.97</v>
      </c>
      <c r="G22" s="93">
        <v>5.97</v>
      </c>
      <c r="H22" s="93">
        <v>7.03</v>
      </c>
      <c r="I22" s="93">
        <v>28.07</v>
      </c>
      <c r="J22" s="93">
        <v>46.9</v>
      </c>
      <c r="K22" s="93">
        <v>18.5</v>
      </c>
      <c r="L22" s="93">
        <v>8.39</v>
      </c>
      <c r="M22" s="82"/>
      <c r="N22" s="82"/>
      <c r="O22" s="82"/>
      <c r="P22" s="82"/>
    </row>
    <row r="23" spans="1:16" ht="15" customHeight="1" x14ac:dyDescent="0.35">
      <c r="A23" s="51"/>
      <c r="B23" s="51"/>
      <c r="C23" s="154" t="s">
        <v>437</v>
      </c>
      <c r="D23" s="155" t="s">
        <v>442</v>
      </c>
      <c r="E23" s="93">
        <v>30.92</v>
      </c>
      <c r="F23" s="93">
        <v>12.16</v>
      </c>
      <c r="G23" s="93">
        <v>6.15</v>
      </c>
      <c r="H23" s="93">
        <v>7.03</v>
      </c>
      <c r="I23" s="93">
        <v>29.02</v>
      </c>
      <c r="J23" s="93">
        <v>48.42</v>
      </c>
      <c r="K23" s="93">
        <v>19.07</v>
      </c>
      <c r="L23" s="93">
        <v>8.08</v>
      </c>
    </row>
    <row r="24" spans="1:16" ht="15" customHeight="1" x14ac:dyDescent="0.35">
      <c r="A24" s="49"/>
      <c r="B24" s="49"/>
      <c r="C24" s="154" t="s">
        <v>300</v>
      </c>
      <c r="D24" s="155" t="s">
        <v>378</v>
      </c>
      <c r="E24" s="93">
        <v>32.72</v>
      </c>
      <c r="F24" s="93">
        <v>12.74</v>
      </c>
      <c r="G24" s="93">
        <v>7.43</v>
      </c>
      <c r="H24" s="93">
        <v>6.92</v>
      </c>
      <c r="I24" s="93">
        <v>34.159999999999997</v>
      </c>
      <c r="J24" s="93">
        <v>51.42</v>
      </c>
      <c r="K24" s="93">
        <v>18.809999999999999</v>
      </c>
      <c r="L24" s="93">
        <v>7.56</v>
      </c>
    </row>
    <row r="25" spans="1:16" ht="15" customHeight="1" x14ac:dyDescent="0.35">
      <c r="A25" s="49"/>
      <c r="B25" s="49"/>
      <c r="C25" s="154" t="s">
        <v>438</v>
      </c>
      <c r="D25" s="155" t="s">
        <v>443</v>
      </c>
      <c r="E25" s="93">
        <v>32.44</v>
      </c>
      <c r="F25" s="93">
        <v>13.02</v>
      </c>
      <c r="G25" s="93">
        <v>7.66</v>
      </c>
      <c r="H25" s="93">
        <v>6.72</v>
      </c>
      <c r="I25" s="93">
        <v>34.92</v>
      </c>
      <c r="J25" s="93">
        <v>52.37</v>
      </c>
      <c r="K25" s="93" t="s">
        <v>455</v>
      </c>
      <c r="L25" s="93" t="s">
        <v>455</v>
      </c>
    </row>
    <row r="27" spans="1:16" ht="15" customHeight="1" x14ac:dyDescent="0.35">
      <c r="E27" s="115"/>
      <c r="F27" s="115"/>
      <c r="G27" s="115"/>
      <c r="H27" s="115"/>
      <c r="I27" s="115"/>
      <c r="J27" s="115"/>
      <c r="K27" s="115"/>
      <c r="L27" s="115"/>
    </row>
    <row r="28" spans="1:16" ht="15" customHeight="1" x14ac:dyDescent="0.35">
      <c r="E28" s="115"/>
      <c r="F28" s="115"/>
      <c r="G28" s="115"/>
      <c r="H28" s="115"/>
      <c r="I28" s="115"/>
      <c r="J28" s="115"/>
      <c r="K28" s="115"/>
      <c r="L28" s="115"/>
    </row>
    <row r="29" spans="1:16" ht="15" customHeight="1" x14ac:dyDescent="0.35">
      <c r="E29" s="115"/>
      <c r="F29" s="115"/>
      <c r="G29" s="115"/>
      <c r="H29" s="115"/>
      <c r="I29" s="115"/>
      <c r="J29" s="115"/>
      <c r="K29" s="115"/>
      <c r="L29" s="115"/>
    </row>
    <row r="30" spans="1:16" ht="15" customHeight="1" x14ac:dyDescent="0.35">
      <c r="E30" s="115"/>
      <c r="F30" s="115"/>
      <c r="G30" s="115"/>
      <c r="H30" s="115"/>
      <c r="I30" s="115"/>
      <c r="J30" s="115"/>
      <c r="K30" s="115"/>
      <c r="L30" s="115"/>
    </row>
    <row r="31" spans="1:16" ht="15" customHeight="1" x14ac:dyDescent="0.35">
      <c r="E31" s="115"/>
      <c r="F31" s="115"/>
      <c r="G31" s="115"/>
      <c r="H31" s="115"/>
      <c r="I31" s="115"/>
      <c r="J31" s="115"/>
      <c r="K31" s="115"/>
      <c r="L31" s="115"/>
    </row>
    <row r="32" spans="1:16" ht="15" customHeight="1" x14ac:dyDescent="0.35">
      <c r="E32" s="115"/>
      <c r="F32" s="115"/>
      <c r="G32" s="115"/>
      <c r="H32" s="115"/>
      <c r="I32" s="115"/>
      <c r="J32" s="115"/>
    </row>
    <row r="33" spans="5:12" ht="15" customHeight="1" x14ac:dyDescent="0.35">
      <c r="E33" s="115"/>
      <c r="F33" s="115"/>
      <c r="G33" s="115"/>
      <c r="H33" s="115"/>
      <c r="I33" s="115"/>
      <c r="J33" s="115"/>
      <c r="K33" s="115"/>
      <c r="L33" s="115"/>
    </row>
  </sheetData>
  <pageMargins left="0.7" right="0.7" top="0.75" bottom="0.75" header="0.3" footer="0.3"/>
  <pageSetup paperSize="9" orientation="portrait" horizontalDpi="90" verticalDpi="90" r:id="rId1"/>
  <ignoredErrors>
    <ignoredError sqref="B6:P33" unlockedFormula="1"/>
  </ignoredError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P26"/>
  <sheetViews>
    <sheetView showGridLines="0" zoomScaleNormal="100" workbookViewId="0"/>
  </sheetViews>
  <sheetFormatPr defaultColWidth="9.1796875" defaultRowHeight="15" customHeight="1" x14ac:dyDescent="0.35"/>
  <cols>
    <col min="1" max="1" width="1.81640625" style="18" customWidth="1"/>
    <col min="2" max="2" width="9.1796875" style="18"/>
    <col min="3" max="3" width="41.54296875" style="18" customWidth="1"/>
    <col min="4" max="4" width="39.1796875" style="18" customWidth="1"/>
    <col min="5" max="6" width="20.1796875" style="18" customWidth="1"/>
    <col min="7" max="7" width="11.453125" style="18" customWidth="1"/>
    <col min="8" max="9" width="20.1796875" style="18" customWidth="1"/>
    <col min="10" max="16" width="15.81640625" style="18" customWidth="1"/>
    <col min="17" max="16384" width="9.1796875" style="18"/>
  </cols>
  <sheetData>
    <row r="1" spans="1:16" ht="15" customHeight="1" x14ac:dyDescent="0.35">
      <c r="A1" s="48"/>
      <c r="B1" s="52"/>
      <c r="C1" s="48"/>
      <c r="D1" s="48"/>
      <c r="E1" s="48"/>
      <c r="F1" s="48"/>
      <c r="G1" s="48"/>
    </row>
    <row r="2" spans="1:16" ht="15" customHeight="1" x14ac:dyDescent="0.35">
      <c r="A2" s="48"/>
      <c r="B2" s="48"/>
      <c r="C2" s="48"/>
      <c r="D2" s="48"/>
      <c r="E2" s="48"/>
      <c r="F2" s="48"/>
      <c r="G2" s="48"/>
    </row>
    <row r="3" spans="1:16" ht="8.15" customHeight="1" x14ac:dyDescent="0.35">
      <c r="A3" s="48"/>
      <c r="B3" s="48"/>
      <c r="C3" s="48"/>
      <c r="D3" s="48"/>
      <c r="E3" s="48"/>
      <c r="F3" s="48"/>
      <c r="G3" s="48"/>
    </row>
    <row r="4" spans="1:16" ht="15" customHeight="1" x14ac:dyDescent="0.35">
      <c r="A4" s="48"/>
      <c r="B4" s="80" t="str">
        <f>HYPERLINK("#"&amp;"Índice!B7",Índice!B7)</f>
        <v>Índice</v>
      </c>
      <c r="C4" s="80" t="str">
        <f>HYPERLINK("#"&amp;"Contents!B7",Contents!B7)</f>
        <v>Contents</v>
      </c>
      <c r="D4" s="48"/>
      <c r="E4" s="48"/>
      <c r="F4" s="48"/>
      <c r="G4" s="48"/>
    </row>
    <row r="5" spans="1:16" ht="8.15" customHeight="1" x14ac:dyDescent="0.35">
      <c r="A5" s="49"/>
      <c r="B5" s="49"/>
      <c r="C5" s="56"/>
      <c r="D5" s="56"/>
      <c r="E5" s="49"/>
      <c r="F5" s="49"/>
      <c r="G5" s="49"/>
    </row>
    <row r="6" spans="1:16" ht="15" customHeight="1" x14ac:dyDescent="0.35">
      <c r="A6" s="53"/>
      <c r="B6" s="75" t="s">
        <v>136</v>
      </c>
      <c r="C6" s="57"/>
      <c r="D6" s="58"/>
      <c r="E6" s="53"/>
      <c r="F6" s="53"/>
      <c r="G6" s="53"/>
    </row>
    <row r="7" spans="1:16" ht="15" customHeight="1" x14ac:dyDescent="0.35">
      <c r="A7" s="53"/>
      <c r="B7" s="76" t="s">
        <v>134</v>
      </c>
      <c r="C7" s="57"/>
      <c r="D7" s="58"/>
      <c r="E7" s="53"/>
      <c r="F7" s="53"/>
      <c r="G7" s="53"/>
    </row>
    <row r="8" spans="1:16" ht="8.15" customHeight="1" x14ac:dyDescent="0.35">
      <c r="A8" s="53"/>
      <c r="B8" s="59"/>
      <c r="C8" s="57"/>
      <c r="D8" s="58"/>
      <c r="E8" s="53"/>
      <c r="F8" s="53"/>
      <c r="G8" s="53"/>
    </row>
    <row r="9" spans="1:16" ht="15" customHeight="1" x14ac:dyDescent="0.35">
      <c r="A9" s="53"/>
      <c r="B9" s="75" t="str">
        <f>Índice!B93</f>
        <v>Caixa 3  •  A qualidade creditícia dos empréstimos a sociedades não financeiras que beneficiaram de moratória de crédito pública</v>
      </c>
      <c r="C9" s="57"/>
      <c r="D9" s="58"/>
      <c r="E9" s="53"/>
      <c r="F9" s="53"/>
      <c r="G9" s="53"/>
    </row>
    <row r="10" spans="1:16" ht="15" customHeight="1" x14ac:dyDescent="0.35">
      <c r="A10" s="53"/>
      <c r="B10" s="76" t="str">
        <f>Contents!B93</f>
        <v>Box 3  •  Credit quality of loans to non-financial corporations that benefited from the public loan moratorium</v>
      </c>
      <c r="C10" s="57"/>
      <c r="D10" s="58"/>
      <c r="E10" s="53"/>
      <c r="F10" s="53"/>
      <c r="G10" s="53"/>
    </row>
    <row r="11" spans="1:16" ht="8.15" customHeight="1" x14ac:dyDescent="0.35">
      <c r="A11" s="49"/>
      <c r="B11" s="60"/>
      <c r="C11" s="61"/>
      <c r="D11" s="56"/>
      <c r="E11" s="49"/>
      <c r="F11" s="49"/>
      <c r="G11" s="49"/>
    </row>
    <row r="12" spans="1:16" ht="15" customHeight="1" x14ac:dyDescent="0.35">
      <c r="A12" s="51"/>
      <c r="B12" s="74" t="s">
        <v>609</v>
      </c>
      <c r="C12" s="62"/>
      <c r="D12" s="63"/>
      <c r="E12" s="51"/>
      <c r="F12" s="51"/>
      <c r="G12" s="51"/>
    </row>
    <row r="13" spans="1:16" ht="15" customHeight="1" x14ac:dyDescent="0.35">
      <c r="A13" s="51"/>
      <c r="B13" s="77" t="s">
        <v>610</v>
      </c>
      <c r="C13" s="62"/>
      <c r="D13" s="63"/>
      <c r="E13" s="51"/>
      <c r="F13" s="51"/>
      <c r="G13" s="51"/>
    </row>
    <row r="14" spans="1:16" ht="8.15" customHeight="1" x14ac:dyDescent="0.35">
      <c r="A14" s="51"/>
      <c r="B14" s="51"/>
      <c r="C14" s="51"/>
      <c r="D14" s="51"/>
      <c r="E14" s="51"/>
      <c r="F14" s="51"/>
      <c r="G14" s="51"/>
    </row>
    <row r="15" spans="1:16" ht="14.5" x14ac:dyDescent="0.35">
      <c r="A15" s="51"/>
      <c r="B15" s="51"/>
      <c r="C15" s="70"/>
      <c r="D15" s="70" t="s">
        <v>2</v>
      </c>
      <c r="E15" s="71" t="s">
        <v>544</v>
      </c>
      <c r="F15" s="71" t="s">
        <v>544</v>
      </c>
      <c r="G15" s="71"/>
      <c r="H15" s="71" t="s">
        <v>544</v>
      </c>
      <c r="I15" s="71" t="s">
        <v>544</v>
      </c>
      <c r="J15" s="71"/>
      <c r="K15" s="71"/>
      <c r="L15" s="71"/>
      <c r="M15" s="71"/>
      <c r="N15" s="71"/>
      <c r="O15" s="71"/>
      <c r="P15" s="71"/>
    </row>
    <row r="16" spans="1:16" ht="14.5" x14ac:dyDescent="0.35">
      <c r="A16" s="51"/>
      <c r="B16" s="51"/>
      <c r="C16" s="125"/>
      <c r="D16" s="125" t="s">
        <v>131</v>
      </c>
      <c r="E16" s="69" t="s">
        <v>545</v>
      </c>
      <c r="F16" s="69" t="s">
        <v>545</v>
      </c>
      <c r="G16" s="69"/>
      <c r="H16" s="69" t="s">
        <v>545</v>
      </c>
      <c r="I16" s="69" t="s">
        <v>545</v>
      </c>
      <c r="J16" s="69"/>
      <c r="K16" s="69"/>
      <c r="L16" s="69"/>
      <c r="M16" s="69"/>
      <c r="N16" s="69"/>
      <c r="O16" s="69"/>
      <c r="P16" s="69"/>
    </row>
    <row r="17" spans="1:16" ht="8.15" customHeight="1" x14ac:dyDescent="0.35">
      <c r="A17" s="55"/>
      <c r="B17" s="55"/>
      <c r="C17" s="45"/>
      <c r="D17" s="45"/>
      <c r="E17" s="45"/>
      <c r="F17" s="45"/>
      <c r="G17" s="45"/>
      <c r="H17" s="45"/>
      <c r="I17" s="45"/>
      <c r="J17" s="45"/>
    </row>
    <row r="18" spans="1:16" ht="34.5" customHeight="1" x14ac:dyDescent="0.35">
      <c r="A18" s="51"/>
      <c r="B18" s="51"/>
      <c r="C18" s="45"/>
      <c r="D18" s="45"/>
      <c r="E18" s="231" t="s">
        <v>1544</v>
      </c>
      <c r="F18" s="231"/>
      <c r="G18" s="149"/>
      <c r="H18" s="231" t="s">
        <v>1545</v>
      </c>
      <c r="I18" s="231"/>
      <c r="J18" s="149"/>
      <c r="K18" s="82"/>
      <c r="L18" s="82"/>
      <c r="M18" s="82"/>
      <c r="N18" s="82"/>
      <c r="O18" s="82"/>
      <c r="P18" s="82"/>
    </row>
    <row r="19" spans="1:16" ht="102" customHeight="1" x14ac:dyDescent="0.35">
      <c r="A19" s="51"/>
      <c r="B19" s="51"/>
      <c r="C19" s="143"/>
      <c r="D19" s="133"/>
      <c r="E19" s="143" t="s">
        <v>611</v>
      </c>
      <c r="F19" s="143" t="s">
        <v>612</v>
      </c>
      <c r="G19" s="143"/>
      <c r="H19" s="143" t="s">
        <v>611</v>
      </c>
      <c r="I19" s="143" t="s">
        <v>612</v>
      </c>
      <c r="J19" s="143"/>
      <c r="K19" s="82"/>
      <c r="L19" s="82"/>
      <c r="M19" s="82"/>
      <c r="N19" s="82"/>
      <c r="O19" s="82"/>
      <c r="P19" s="82"/>
    </row>
    <row r="20" spans="1:16" ht="14.5" x14ac:dyDescent="0.35">
      <c r="A20" s="51"/>
      <c r="B20" s="51"/>
      <c r="C20" s="72"/>
      <c r="D20" s="133"/>
      <c r="E20" s="97"/>
      <c r="F20" s="97"/>
      <c r="G20" s="97"/>
      <c r="H20" s="97"/>
      <c r="I20" s="97"/>
      <c r="J20" s="97"/>
      <c r="K20" s="82"/>
      <c r="L20" s="82"/>
      <c r="M20" s="82"/>
      <c r="N20" s="82"/>
      <c r="O20" s="82"/>
      <c r="P20" s="82"/>
    </row>
    <row r="21" spans="1:16" ht="21.75" customHeight="1" x14ac:dyDescent="0.35">
      <c r="A21" s="51"/>
      <c r="B21" s="51"/>
      <c r="C21" s="121" t="s">
        <v>206</v>
      </c>
      <c r="D21" s="144" t="s">
        <v>206</v>
      </c>
      <c r="E21" s="82">
        <v>56.585718711911348</v>
      </c>
      <c r="F21" s="82">
        <v>9.36934128370042</v>
      </c>
      <c r="G21" s="82"/>
      <c r="H21" s="82">
        <v>43.414281288088645</v>
      </c>
      <c r="I21" s="82">
        <v>6.8307666999379304</v>
      </c>
      <c r="J21" s="82"/>
      <c r="K21" s="82"/>
      <c r="L21" s="82"/>
      <c r="M21" s="82"/>
      <c r="N21" s="82"/>
      <c r="O21" s="82"/>
      <c r="P21" s="82"/>
    </row>
    <row r="22" spans="1:16" ht="45" customHeight="1" x14ac:dyDescent="0.35">
      <c r="A22" s="51"/>
      <c r="B22" s="51"/>
      <c r="C22" s="217" t="s">
        <v>613</v>
      </c>
      <c r="D22" s="133" t="s">
        <v>1542</v>
      </c>
      <c r="E22" s="93">
        <v>23.70882617603478</v>
      </c>
      <c r="F22" s="93">
        <v>14.296739353904309</v>
      </c>
      <c r="G22" s="93"/>
      <c r="H22" s="93">
        <v>14.830192500069664</v>
      </c>
      <c r="I22" s="93">
        <v>8.9553773315352281</v>
      </c>
      <c r="J22" s="82"/>
      <c r="K22" s="82"/>
      <c r="L22" s="82"/>
      <c r="M22" s="82"/>
      <c r="N22" s="82"/>
      <c r="O22" s="82"/>
      <c r="P22" s="82"/>
    </row>
    <row r="23" spans="1:16" ht="62.25" customHeight="1" x14ac:dyDescent="0.35">
      <c r="A23" s="51"/>
      <c r="B23" s="51"/>
      <c r="C23" s="217" t="s">
        <v>1540</v>
      </c>
      <c r="D23" s="133" t="s">
        <v>1543</v>
      </c>
      <c r="E23" s="93">
        <v>17.562066468707005</v>
      </c>
      <c r="F23" s="93">
        <v>18.54023733999578</v>
      </c>
      <c r="G23" s="93"/>
      <c r="H23" s="93">
        <v>9.8574600398707606</v>
      </c>
      <c r="I23" s="93">
        <v>9.9484205969906458</v>
      </c>
      <c r="J23" s="82"/>
      <c r="K23" s="82"/>
      <c r="L23" s="82"/>
      <c r="M23" s="82"/>
      <c r="N23" s="82"/>
      <c r="O23" s="82"/>
      <c r="P23" s="82"/>
    </row>
    <row r="24" spans="1:16" ht="62.25" customHeight="1" x14ac:dyDescent="0.35">
      <c r="A24" s="51"/>
      <c r="B24" s="51"/>
      <c r="C24" s="217" t="s">
        <v>1550</v>
      </c>
      <c r="D24" s="133" t="s">
        <v>1541</v>
      </c>
      <c r="E24" s="93">
        <v>22.696967494027746</v>
      </c>
      <c r="F24" s="93">
        <v>8.1893068726419713</v>
      </c>
      <c r="G24" s="93"/>
      <c r="H24" s="93">
        <v>13.359132284608696</v>
      </c>
      <c r="I24" s="93">
        <v>4.6592667632948048</v>
      </c>
      <c r="J24" s="82"/>
      <c r="K24" s="82"/>
      <c r="L24" s="82"/>
      <c r="M24" s="82"/>
      <c r="N24" s="82"/>
      <c r="O24" s="82"/>
      <c r="P24" s="82"/>
    </row>
    <row r="25" spans="1:16" ht="47.25" customHeight="1" x14ac:dyDescent="0.35">
      <c r="A25" s="49"/>
      <c r="B25" s="49"/>
      <c r="C25" s="217" t="s">
        <v>614</v>
      </c>
      <c r="D25" s="150" t="s">
        <v>1546</v>
      </c>
      <c r="E25" s="93">
        <v>14.666345299033404</v>
      </c>
      <c r="F25" s="93">
        <v>8.1112214695575737</v>
      </c>
      <c r="G25" s="93"/>
      <c r="H25" s="93">
        <v>3.2242789302290866</v>
      </c>
      <c r="I25" s="93">
        <v>1.2047933611915835</v>
      </c>
      <c r="J25" s="82"/>
    </row>
    <row r="26" spans="1:16" ht="15" customHeight="1" x14ac:dyDescent="0.35">
      <c r="C26" s="72"/>
      <c r="D26" s="145"/>
      <c r="E26" s="82"/>
      <c r="F26" s="82"/>
      <c r="G26" s="82"/>
      <c r="H26" s="82"/>
      <c r="I26" s="82"/>
      <c r="J26" s="82"/>
    </row>
  </sheetData>
  <mergeCells count="2">
    <mergeCell ref="E18:F18"/>
    <mergeCell ref="H18:I18"/>
  </mergeCells>
  <pageMargins left="0.7" right="0.7" top="0.75" bottom="0.75" header="0.3" footer="0.3"/>
  <pageSetup paperSize="9" orientation="portrait" horizontalDpi="90" verticalDpi="90" r:id="rId1"/>
  <ignoredErrors>
    <ignoredError sqref="B9:P17 B25:C25 B23 E23:P23 B24 E24:P24 B22:C22 E22:P22 B19:P21 B18:D18 F18:G18 I18:P18 E25:P25" unlockedFormula="1"/>
  </ignoredErrors>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H39"/>
  <sheetViews>
    <sheetView showGridLines="0" zoomScaleNormal="100" workbookViewId="0"/>
  </sheetViews>
  <sheetFormatPr defaultColWidth="9.453125" defaultRowHeight="15" customHeight="1" x14ac:dyDescent="0.35"/>
  <cols>
    <col min="1" max="1" width="1.81640625" style="18" customWidth="1"/>
    <col min="2" max="2" width="9.453125" style="18"/>
    <col min="3" max="7" width="15.81640625" style="18" customWidth="1"/>
    <col min="8" max="16384" width="9.453125" style="18"/>
  </cols>
  <sheetData>
    <row r="1" spans="1:7" ht="15" customHeight="1" x14ac:dyDescent="0.35">
      <c r="A1" s="48"/>
      <c r="B1" s="52"/>
      <c r="C1" s="48"/>
      <c r="D1" s="48"/>
      <c r="E1" s="48"/>
      <c r="F1" s="48"/>
      <c r="G1" s="48"/>
    </row>
    <row r="2" spans="1:7" ht="15" customHeight="1" x14ac:dyDescent="0.35">
      <c r="A2" s="48"/>
      <c r="B2" s="48"/>
      <c r="C2" s="48"/>
      <c r="D2" s="48"/>
      <c r="E2" s="48"/>
      <c r="F2" s="48"/>
      <c r="G2" s="48"/>
    </row>
    <row r="3" spans="1:7" ht="8.15" customHeight="1" x14ac:dyDescent="0.35">
      <c r="A3" s="48"/>
      <c r="B3" s="48"/>
      <c r="C3" s="48"/>
      <c r="D3" s="48"/>
      <c r="E3" s="48"/>
      <c r="F3" s="48"/>
      <c r="G3" s="48"/>
    </row>
    <row r="4" spans="1:7" ht="15" customHeight="1" x14ac:dyDescent="0.35">
      <c r="A4" s="48"/>
      <c r="B4" s="80" t="str">
        <f>HYPERLINK("#"&amp;"Índice!B7",Índice!B7)</f>
        <v>Índice</v>
      </c>
      <c r="C4" s="80" t="str">
        <f>HYPERLINK("#"&amp;"Contents!B7",Contents!B7)</f>
        <v>Contents</v>
      </c>
      <c r="D4" s="48"/>
      <c r="E4" s="48"/>
      <c r="F4" s="48"/>
      <c r="G4" s="48"/>
    </row>
    <row r="5" spans="1:7" ht="8.15" customHeight="1" x14ac:dyDescent="0.35">
      <c r="A5" s="49"/>
      <c r="B5" s="49"/>
      <c r="C5" s="56"/>
      <c r="D5" s="56"/>
      <c r="E5" s="49"/>
      <c r="F5" s="49"/>
      <c r="G5" s="49"/>
    </row>
    <row r="6" spans="1:7" ht="15" customHeight="1" x14ac:dyDescent="0.35">
      <c r="A6" s="53"/>
      <c r="B6" s="75" t="str">
        <f>Índice!B5</f>
        <v>Relatório de Estabilidade Financeira - junho 2022</v>
      </c>
      <c r="C6" s="57"/>
      <c r="D6" s="58"/>
      <c r="E6" s="53"/>
      <c r="F6" s="53"/>
      <c r="G6" s="53"/>
    </row>
    <row r="7" spans="1:7" ht="15" customHeight="1" x14ac:dyDescent="0.35">
      <c r="A7" s="53"/>
      <c r="B7" s="76" t="str">
        <f>Contents!B5</f>
        <v>Financial Stability Report - June 2022</v>
      </c>
      <c r="C7" s="57"/>
      <c r="D7" s="58"/>
      <c r="E7" s="53"/>
      <c r="F7" s="53"/>
      <c r="G7" s="53"/>
    </row>
    <row r="8" spans="1:7" ht="8.15" customHeight="1" x14ac:dyDescent="0.35">
      <c r="A8" s="53"/>
      <c r="B8" s="59"/>
      <c r="C8" s="57"/>
      <c r="D8" s="58"/>
      <c r="E8" s="53"/>
      <c r="F8" s="53"/>
      <c r="G8" s="53"/>
    </row>
    <row r="9" spans="1:7" ht="15" customHeight="1" x14ac:dyDescent="0.35">
      <c r="A9" s="53"/>
      <c r="B9" s="75" t="str">
        <f>Índice!B99</f>
        <v>Caixa 4 • Risco de crédito de empréstimos a SNF potencialmente mais afetadas pelo aumento dos custos da energia, de outras matérias-primas e pela pandemia</v>
      </c>
      <c r="C9" s="57"/>
      <c r="D9" s="58"/>
      <c r="E9" s="53"/>
      <c r="F9" s="53"/>
      <c r="G9" s="53"/>
    </row>
    <row r="10" spans="1:7" ht="15" customHeight="1" x14ac:dyDescent="0.35">
      <c r="A10" s="53"/>
      <c r="B10" s="76" t="str">
        <f>Contents!B99</f>
        <v>Box 4  •  Credit risk of loans to NFCs potentially more affected by the rise in the cost of energy, other commodities and the pandemic</v>
      </c>
      <c r="C10" s="57"/>
      <c r="D10" s="58"/>
      <c r="E10" s="53"/>
      <c r="F10" s="53"/>
      <c r="G10" s="53"/>
    </row>
    <row r="11" spans="1:7" ht="8.15" customHeight="1" x14ac:dyDescent="0.35">
      <c r="A11" s="49"/>
      <c r="B11" s="60"/>
      <c r="C11" s="61"/>
      <c r="D11" s="56"/>
      <c r="E11" s="49"/>
      <c r="F11" s="49"/>
      <c r="G11" s="49"/>
    </row>
    <row r="12" spans="1:7" ht="15" customHeight="1" x14ac:dyDescent="0.35">
      <c r="A12" s="51"/>
      <c r="B12" s="74" t="s">
        <v>207</v>
      </c>
      <c r="C12" s="62"/>
      <c r="D12" s="63"/>
      <c r="E12" s="51"/>
      <c r="F12" s="51"/>
      <c r="G12" s="51"/>
    </row>
    <row r="13" spans="1:7" ht="15" customHeight="1" x14ac:dyDescent="0.35">
      <c r="A13" s="51"/>
      <c r="B13" s="77" t="s">
        <v>1503</v>
      </c>
      <c r="C13" s="62"/>
      <c r="D13" s="63"/>
      <c r="E13" s="51"/>
      <c r="F13" s="51"/>
      <c r="G13" s="51"/>
    </row>
    <row r="14" spans="1:7" ht="8.15" customHeight="1" x14ac:dyDescent="0.35">
      <c r="A14" s="51"/>
      <c r="B14" s="51"/>
      <c r="C14" s="51"/>
      <c r="D14" s="51"/>
      <c r="E14" s="51"/>
      <c r="F14" s="51"/>
      <c r="G14" s="51"/>
    </row>
    <row r="15" spans="1:7" ht="14.5" x14ac:dyDescent="0.35">
      <c r="A15" s="51"/>
      <c r="B15" s="51"/>
      <c r="C15" s="17"/>
      <c r="D15" s="70" t="s">
        <v>2</v>
      </c>
      <c r="E15" s="71" t="s">
        <v>544</v>
      </c>
      <c r="F15" s="71" t="s">
        <v>544</v>
      </c>
      <c r="G15" s="71" t="s">
        <v>544</v>
      </c>
    </row>
    <row r="16" spans="1:7" ht="14.5" x14ac:dyDescent="0.35">
      <c r="A16" s="51"/>
      <c r="B16" s="51"/>
      <c r="C16" s="45"/>
      <c r="D16" s="68" t="s">
        <v>131</v>
      </c>
      <c r="E16" s="69" t="s">
        <v>545</v>
      </c>
      <c r="F16" s="69" t="s">
        <v>545</v>
      </c>
      <c r="G16" s="69" t="s">
        <v>545</v>
      </c>
    </row>
    <row r="17" spans="1:8" ht="8.15" customHeight="1" x14ac:dyDescent="0.35">
      <c r="A17" s="55"/>
      <c r="B17" s="55"/>
      <c r="C17" s="45"/>
      <c r="D17" s="45"/>
      <c r="E17" s="45"/>
      <c r="F17" s="45"/>
      <c r="G17" s="45"/>
    </row>
    <row r="18" spans="1:8" ht="39" x14ac:dyDescent="0.4">
      <c r="A18" s="50"/>
      <c r="B18" s="50"/>
      <c r="C18" s="46"/>
      <c r="D18" s="46"/>
      <c r="E18" s="72" t="s">
        <v>208</v>
      </c>
      <c r="F18" s="72" t="s">
        <v>194</v>
      </c>
      <c r="G18" s="72" t="s">
        <v>209</v>
      </c>
    </row>
    <row r="19" spans="1:8" ht="39" x14ac:dyDescent="0.35">
      <c r="A19" s="51"/>
      <c r="B19" s="51"/>
      <c r="C19" s="46"/>
      <c r="D19" s="47"/>
      <c r="E19" s="66" t="s">
        <v>1504</v>
      </c>
      <c r="F19" s="66" t="s">
        <v>195</v>
      </c>
      <c r="G19" s="66" t="s">
        <v>210</v>
      </c>
    </row>
    <row r="20" spans="1:8" ht="15" customHeight="1" x14ac:dyDescent="0.35">
      <c r="A20" s="51"/>
      <c r="B20" s="51"/>
      <c r="C20" s="94" t="s">
        <v>230</v>
      </c>
      <c r="D20" s="155" t="s">
        <v>242</v>
      </c>
      <c r="E20" s="93">
        <v>37.200000000000003</v>
      </c>
      <c r="F20" s="93">
        <v>40.700000000000003</v>
      </c>
      <c r="G20" s="93">
        <v>4.0999999999999996</v>
      </c>
      <c r="H20" s="92"/>
    </row>
    <row r="21" spans="1:8" ht="26" x14ac:dyDescent="0.35">
      <c r="A21" s="51"/>
      <c r="B21" s="51"/>
      <c r="C21" s="94" t="s">
        <v>231</v>
      </c>
      <c r="D21" s="155" t="s">
        <v>243</v>
      </c>
      <c r="E21" s="93">
        <v>60.6</v>
      </c>
      <c r="F21" s="93">
        <v>38.299999999999997</v>
      </c>
      <c r="G21" s="93">
        <v>21.1</v>
      </c>
      <c r="H21" s="92"/>
    </row>
    <row r="22" spans="1:8" ht="15" customHeight="1" x14ac:dyDescent="0.35">
      <c r="A22" s="51"/>
      <c r="B22" s="51"/>
      <c r="C22" s="94" t="s">
        <v>232</v>
      </c>
      <c r="D22" s="155" t="s">
        <v>244</v>
      </c>
      <c r="E22" s="93">
        <v>66.8</v>
      </c>
      <c r="F22" s="93">
        <v>53.7</v>
      </c>
      <c r="G22" s="93">
        <v>1.6</v>
      </c>
      <c r="H22" s="92"/>
    </row>
    <row r="23" spans="1:8" ht="15" customHeight="1" x14ac:dyDescent="0.35">
      <c r="A23" s="51"/>
      <c r="B23" s="51"/>
      <c r="C23" s="94" t="s">
        <v>233</v>
      </c>
      <c r="D23" s="155" t="s">
        <v>245</v>
      </c>
      <c r="E23" s="93">
        <v>23.2</v>
      </c>
      <c r="F23" s="93">
        <v>51.2</v>
      </c>
      <c r="G23" s="93">
        <v>9.4</v>
      </c>
      <c r="H23" s="92"/>
    </row>
    <row r="24" spans="1:8" ht="15" customHeight="1" x14ac:dyDescent="0.35">
      <c r="A24" s="51"/>
      <c r="B24" s="51"/>
      <c r="C24" s="94" t="s">
        <v>234</v>
      </c>
      <c r="D24" s="95" t="s">
        <v>246</v>
      </c>
      <c r="E24" s="93">
        <v>2.4</v>
      </c>
      <c r="F24" s="93">
        <v>38</v>
      </c>
      <c r="G24" s="93">
        <v>18.3</v>
      </c>
      <c r="H24" s="92"/>
    </row>
    <row r="25" spans="1:8" ht="26" x14ac:dyDescent="0.35">
      <c r="A25" s="51"/>
      <c r="B25" s="51"/>
      <c r="C25" s="94" t="s">
        <v>235</v>
      </c>
      <c r="D25" s="95" t="s">
        <v>247</v>
      </c>
      <c r="E25" s="93">
        <v>12.7</v>
      </c>
      <c r="F25" s="93">
        <v>74.7</v>
      </c>
      <c r="G25" s="93">
        <v>7</v>
      </c>
      <c r="H25" s="92"/>
    </row>
    <row r="26" spans="1:8" ht="26" x14ac:dyDescent="0.35">
      <c r="A26" s="49"/>
      <c r="B26" s="49"/>
      <c r="C26" s="94" t="s">
        <v>236</v>
      </c>
      <c r="D26" s="95" t="s">
        <v>248</v>
      </c>
      <c r="E26" s="93">
        <v>10.199999999999999</v>
      </c>
      <c r="F26" s="93">
        <v>50.1</v>
      </c>
      <c r="G26" s="93">
        <v>12</v>
      </c>
      <c r="H26" s="92"/>
    </row>
    <row r="27" spans="1:8" ht="26" x14ac:dyDescent="0.35">
      <c r="A27" s="49"/>
      <c r="B27" s="49"/>
      <c r="C27" s="94" t="s">
        <v>237</v>
      </c>
      <c r="D27" s="95" t="s">
        <v>252</v>
      </c>
      <c r="E27" s="93">
        <v>28.8</v>
      </c>
      <c r="F27" s="93">
        <v>60.9</v>
      </c>
      <c r="G27" s="93">
        <v>10.199999999999999</v>
      </c>
      <c r="H27" s="92"/>
    </row>
    <row r="28" spans="1:8" ht="26" x14ac:dyDescent="0.35">
      <c r="C28" s="94" t="s">
        <v>238</v>
      </c>
      <c r="D28" s="95" t="s">
        <v>253</v>
      </c>
      <c r="E28" s="93">
        <v>5.5</v>
      </c>
      <c r="F28" s="93">
        <v>32.5</v>
      </c>
      <c r="G28" s="93">
        <v>3.8</v>
      </c>
      <c r="H28" s="92"/>
    </row>
    <row r="29" spans="1:8" ht="26" x14ac:dyDescent="0.35">
      <c r="C29" s="94" t="s">
        <v>239</v>
      </c>
      <c r="D29" s="95" t="s">
        <v>250</v>
      </c>
      <c r="E29" s="93">
        <v>3</v>
      </c>
      <c r="F29" s="93">
        <v>60.9</v>
      </c>
      <c r="G29" s="93">
        <v>3.1</v>
      </c>
      <c r="H29" s="92"/>
    </row>
    <row r="30" spans="1:8" ht="15" customHeight="1" x14ac:dyDescent="0.35">
      <c r="C30" s="94" t="s">
        <v>240</v>
      </c>
      <c r="D30" s="155" t="s">
        <v>249</v>
      </c>
      <c r="E30" s="93">
        <v>12</v>
      </c>
      <c r="F30" s="93">
        <v>40.6</v>
      </c>
      <c r="G30" s="93">
        <v>2.2999999999999998</v>
      </c>
      <c r="H30" s="92"/>
    </row>
    <row r="31" spans="1:8" ht="15" customHeight="1" x14ac:dyDescent="0.35">
      <c r="C31" s="94" t="s">
        <v>241</v>
      </c>
      <c r="D31" s="155" t="s">
        <v>608</v>
      </c>
      <c r="E31" s="93">
        <v>8.1</v>
      </c>
      <c r="F31" s="93">
        <v>43.1</v>
      </c>
      <c r="G31" s="93">
        <v>7</v>
      </c>
      <c r="H31" s="92"/>
    </row>
    <row r="32" spans="1:8" ht="15" customHeight="1" x14ac:dyDescent="0.35">
      <c r="C32" s="73"/>
      <c r="D32" s="67"/>
      <c r="E32" s="82"/>
      <c r="F32" s="82"/>
      <c r="G32" s="82"/>
      <c r="H32" s="92"/>
    </row>
    <row r="33" spans="3:8" ht="15" customHeight="1" x14ac:dyDescent="0.35">
      <c r="C33" s="73"/>
      <c r="D33" s="67"/>
      <c r="E33" s="82"/>
      <c r="F33" s="82"/>
      <c r="G33" s="82"/>
      <c r="H33" s="92"/>
    </row>
    <row r="34" spans="3:8" ht="15" customHeight="1" x14ac:dyDescent="0.35">
      <c r="C34" s="73"/>
      <c r="D34" s="67"/>
      <c r="E34" s="82"/>
      <c r="F34" s="82"/>
      <c r="G34" s="82"/>
      <c r="H34" s="92"/>
    </row>
    <row r="35" spans="3:8" ht="15" customHeight="1" x14ac:dyDescent="0.35">
      <c r="C35" s="73"/>
      <c r="D35" s="67"/>
      <c r="E35" s="82"/>
      <c r="F35" s="82"/>
      <c r="G35" s="82"/>
      <c r="H35" s="92"/>
    </row>
    <row r="36" spans="3:8" ht="15" customHeight="1" x14ac:dyDescent="0.35">
      <c r="C36" s="73"/>
      <c r="D36" s="67"/>
      <c r="E36" s="82"/>
      <c r="F36" s="82"/>
      <c r="G36" s="82"/>
      <c r="H36" s="92"/>
    </row>
    <row r="37" spans="3:8" ht="15" customHeight="1" x14ac:dyDescent="0.35">
      <c r="C37" s="73"/>
      <c r="D37" s="67"/>
      <c r="E37" s="82"/>
      <c r="F37" s="82"/>
      <c r="G37" s="82"/>
      <c r="H37" s="92"/>
    </row>
    <row r="38" spans="3:8" ht="15" customHeight="1" x14ac:dyDescent="0.35">
      <c r="C38" s="73"/>
      <c r="D38" s="67"/>
      <c r="E38" s="82"/>
      <c r="F38" s="82"/>
      <c r="G38" s="82"/>
      <c r="H38" s="92"/>
    </row>
    <row r="39" spans="3:8" ht="15" customHeight="1" x14ac:dyDescent="0.35">
      <c r="C39" s="73"/>
      <c r="D39" s="67"/>
      <c r="E39" s="82"/>
      <c r="F39" s="82"/>
      <c r="G39" s="82"/>
      <c r="H39" s="92"/>
    </row>
  </sheetData>
  <pageMargins left="0.7" right="0.7" top="0.75" bottom="0.75" header="0.3" footer="0.3"/>
  <pageSetup paperSize="9" orientation="portrait" horizontalDpi="90" verticalDpi="90" r:id="rId1"/>
  <ignoredErrors>
    <ignoredError sqref="B6:N12 B14:N18 C13:N13 B32:N37 B31:C31 E31:N31 B20:N30 B19:D19 F19:N19" unlockedFormula="1"/>
  </ignoredErrors>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P25"/>
  <sheetViews>
    <sheetView showGridLines="0" zoomScaleNormal="100" workbookViewId="0"/>
  </sheetViews>
  <sheetFormatPr defaultColWidth="9.1796875" defaultRowHeight="15" customHeight="1" x14ac:dyDescent="0.35"/>
  <cols>
    <col min="1" max="1" width="1.81640625" style="18" customWidth="1"/>
    <col min="2" max="2" width="9.1796875" style="18"/>
    <col min="3" max="3" width="31.453125" style="18" customWidth="1"/>
    <col min="4" max="4" width="33.81640625" style="18" customWidth="1"/>
    <col min="5" max="16" width="15.81640625" style="18" customWidth="1"/>
    <col min="17" max="16384" width="9.1796875" style="18"/>
  </cols>
  <sheetData>
    <row r="1" spans="1:16" ht="15" customHeight="1" x14ac:dyDescent="0.35">
      <c r="A1" s="48"/>
      <c r="B1" s="52"/>
      <c r="C1" s="48"/>
      <c r="D1" s="48"/>
      <c r="E1" s="48"/>
      <c r="F1" s="48"/>
      <c r="G1" s="48"/>
    </row>
    <row r="2" spans="1:16" ht="15" customHeight="1" x14ac:dyDescent="0.35">
      <c r="A2" s="48"/>
      <c r="B2" s="48"/>
      <c r="C2" s="48"/>
      <c r="D2" s="48"/>
      <c r="E2" s="48"/>
      <c r="F2" s="48"/>
      <c r="G2" s="48"/>
    </row>
    <row r="3" spans="1:16" ht="8.15" customHeight="1" x14ac:dyDescent="0.35">
      <c r="A3" s="48"/>
      <c r="B3" s="48"/>
      <c r="C3" s="48"/>
      <c r="D3" s="48"/>
      <c r="E3" s="48"/>
      <c r="F3" s="48"/>
      <c r="G3" s="48"/>
    </row>
    <row r="4" spans="1:16" ht="15" customHeight="1" x14ac:dyDescent="0.35">
      <c r="A4" s="48"/>
      <c r="B4" s="80" t="str">
        <f>HYPERLINK("#"&amp;"Índice!B7",Índice!B7)</f>
        <v>Índice</v>
      </c>
      <c r="C4" s="80" t="str">
        <f>HYPERLINK("#"&amp;"Contents!B7",Contents!B7)</f>
        <v>Contents</v>
      </c>
      <c r="D4" s="48"/>
      <c r="E4" s="48"/>
      <c r="F4" s="48"/>
      <c r="G4" s="48"/>
    </row>
    <row r="5" spans="1:16" ht="8.15" customHeight="1" x14ac:dyDescent="0.35">
      <c r="A5" s="49"/>
      <c r="B5" s="49"/>
      <c r="C5" s="56"/>
      <c r="D5" s="56"/>
      <c r="E5" s="49"/>
      <c r="F5" s="49"/>
      <c r="G5" s="49"/>
    </row>
    <row r="6" spans="1:16" ht="15" customHeight="1" x14ac:dyDescent="0.35">
      <c r="A6" s="53"/>
      <c r="B6" s="75" t="str">
        <f>Índice!B5</f>
        <v>Relatório de Estabilidade Financeira - junho 2022</v>
      </c>
      <c r="C6" s="57"/>
      <c r="D6" s="58"/>
      <c r="E6" s="53"/>
      <c r="F6" s="53"/>
      <c r="G6" s="53"/>
    </row>
    <row r="7" spans="1:16" ht="15" customHeight="1" x14ac:dyDescent="0.35">
      <c r="A7" s="53"/>
      <c r="B7" s="76" t="str">
        <f>Contents!B5</f>
        <v>Financial Stability Report - June 2022</v>
      </c>
      <c r="C7" s="57"/>
      <c r="D7" s="58"/>
      <c r="E7" s="53"/>
      <c r="F7" s="53"/>
      <c r="G7" s="53"/>
    </row>
    <row r="8" spans="1:16" ht="8.15" customHeight="1" x14ac:dyDescent="0.35">
      <c r="A8" s="53"/>
      <c r="B8" s="59"/>
      <c r="C8" s="57"/>
      <c r="D8" s="58"/>
      <c r="E8" s="53"/>
      <c r="F8" s="53"/>
      <c r="G8" s="53"/>
    </row>
    <row r="9" spans="1:16" ht="15" customHeight="1" x14ac:dyDescent="0.35">
      <c r="A9" s="53"/>
      <c r="B9" s="75" t="str">
        <f>Índice!B99</f>
        <v>Caixa 4 • Risco de crédito de empréstimos a SNF potencialmente mais afetadas pelo aumento dos custos da energia, de outras matérias-primas e pela pandemia</v>
      </c>
      <c r="C9" s="57"/>
      <c r="D9" s="58"/>
      <c r="E9" s="53"/>
      <c r="F9" s="53"/>
      <c r="G9" s="53"/>
    </row>
    <row r="10" spans="1:16" ht="15" customHeight="1" x14ac:dyDescent="0.35">
      <c r="A10" s="53"/>
      <c r="B10" s="76" t="str">
        <f>Contents!B99</f>
        <v>Box 4  •  Credit risk of loans to NFCs potentially more affected by the rise in the cost of energy, other commodities and the pandemic</v>
      </c>
      <c r="C10" s="57"/>
      <c r="D10" s="58"/>
      <c r="E10" s="53"/>
      <c r="F10" s="53"/>
      <c r="G10" s="53"/>
    </row>
    <row r="11" spans="1:16" ht="8.15" customHeight="1" x14ac:dyDescent="0.35">
      <c r="A11" s="49"/>
      <c r="B11" s="60"/>
      <c r="C11" s="61"/>
      <c r="D11" s="56"/>
      <c r="E11" s="49"/>
      <c r="F11" s="49"/>
      <c r="G11" s="49"/>
    </row>
    <row r="12" spans="1:16" ht="15" customHeight="1" x14ac:dyDescent="0.35">
      <c r="A12" s="51"/>
      <c r="B12" s="74" t="s">
        <v>211</v>
      </c>
      <c r="C12" s="62"/>
      <c r="D12" s="63"/>
      <c r="E12" s="51"/>
      <c r="F12" s="51"/>
      <c r="G12" s="51"/>
    </row>
    <row r="13" spans="1:16" ht="15" customHeight="1" x14ac:dyDescent="0.35">
      <c r="A13" s="51"/>
      <c r="B13" s="77" t="s">
        <v>1496</v>
      </c>
      <c r="C13" s="62"/>
      <c r="D13" s="63"/>
      <c r="E13" s="51"/>
      <c r="F13" s="51"/>
      <c r="G13" s="51"/>
    </row>
    <row r="14" spans="1:16" ht="8.15" customHeight="1" x14ac:dyDescent="0.35">
      <c r="A14" s="51"/>
      <c r="B14" s="51"/>
      <c r="C14" s="51"/>
      <c r="D14" s="51"/>
      <c r="E14" s="51"/>
      <c r="F14" s="51"/>
      <c r="G14" s="51"/>
    </row>
    <row r="15" spans="1:16" ht="14.5" x14ac:dyDescent="0.35">
      <c r="A15" s="51"/>
      <c r="B15" s="51"/>
      <c r="C15" s="17"/>
      <c r="D15" s="70" t="s">
        <v>2</v>
      </c>
      <c r="E15" s="71" t="s">
        <v>544</v>
      </c>
      <c r="F15" s="71"/>
      <c r="G15" s="71"/>
      <c r="H15" s="71"/>
      <c r="I15" s="71"/>
      <c r="J15" s="71"/>
      <c r="K15" s="71"/>
      <c r="L15" s="71"/>
      <c r="M15" s="71"/>
      <c r="N15" s="71"/>
      <c r="O15" s="71"/>
      <c r="P15" s="71"/>
    </row>
    <row r="16" spans="1:16" ht="14.5" x14ac:dyDescent="0.35">
      <c r="A16" s="51"/>
      <c r="B16" s="51"/>
      <c r="C16" s="45"/>
      <c r="D16" s="68" t="s">
        <v>131</v>
      </c>
      <c r="E16" s="69" t="s">
        <v>545</v>
      </c>
      <c r="F16" s="69"/>
      <c r="G16" s="69"/>
      <c r="H16" s="69"/>
      <c r="I16" s="69"/>
      <c r="J16" s="69"/>
      <c r="K16" s="69"/>
      <c r="L16" s="69"/>
      <c r="M16" s="69"/>
      <c r="N16" s="69"/>
      <c r="O16" s="69"/>
      <c r="P16" s="69"/>
    </row>
    <row r="17" spans="1:16" ht="8.15" customHeight="1" x14ac:dyDescent="0.35">
      <c r="A17" s="55"/>
      <c r="B17" s="55"/>
      <c r="C17" s="45"/>
      <c r="D17" s="45"/>
      <c r="E17" s="45"/>
      <c r="F17" s="45"/>
      <c r="G17" s="55"/>
    </row>
    <row r="18" spans="1:16" ht="15" customHeight="1" x14ac:dyDescent="0.35">
      <c r="A18" s="51"/>
      <c r="B18" s="51"/>
      <c r="C18" s="173" t="s">
        <v>212</v>
      </c>
      <c r="D18" s="174" t="s">
        <v>213</v>
      </c>
      <c r="E18" s="82"/>
      <c r="F18" s="82"/>
      <c r="G18" s="82"/>
      <c r="H18" s="82"/>
      <c r="I18" s="82"/>
      <c r="J18" s="82"/>
      <c r="K18" s="82"/>
      <c r="L18" s="82"/>
      <c r="M18" s="82"/>
      <c r="N18" s="82"/>
      <c r="O18" s="82"/>
      <c r="P18" s="82"/>
    </row>
    <row r="19" spans="1:16" ht="39" x14ac:dyDescent="0.35">
      <c r="A19" s="51"/>
      <c r="B19" s="51"/>
      <c r="C19" s="94" t="s">
        <v>214</v>
      </c>
      <c r="D19" s="95" t="s">
        <v>1507</v>
      </c>
      <c r="E19" s="93">
        <v>12.8</v>
      </c>
      <c r="F19" s="82"/>
      <c r="G19" s="82"/>
      <c r="H19" s="82"/>
      <c r="I19" s="82"/>
      <c r="J19" s="82"/>
      <c r="K19" s="82"/>
      <c r="L19" s="82"/>
      <c r="M19" s="82"/>
      <c r="N19" s="82"/>
      <c r="O19" s="82"/>
      <c r="P19" s="82"/>
    </row>
    <row r="20" spans="1:16" ht="26" x14ac:dyDescent="0.35">
      <c r="A20" s="51"/>
      <c r="B20" s="51"/>
      <c r="C20" s="94" t="s">
        <v>215</v>
      </c>
      <c r="D20" s="95" t="s">
        <v>1506</v>
      </c>
      <c r="E20" s="93">
        <v>23.9</v>
      </c>
      <c r="F20" s="82"/>
      <c r="G20" s="82"/>
      <c r="H20" s="82"/>
      <c r="I20" s="82"/>
      <c r="J20" s="82"/>
      <c r="K20" s="82"/>
      <c r="L20" s="82"/>
      <c r="M20" s="82"/>
      <c r="N20" s="82"/>
      <c r="O20" s="82"/>
      <c r="P20" s="82"/>
    </row>
    <row r="21" spans="1:16" ht="14.5" x14ac:dyDescent="0.35">
      <c r="A21" s="51"/>
      <c r="B21" s="51"/>
      <c r="C21" s="94" t="s">
        <v>216</v>
      </c>
      <c r="D21" s="95" t="s">
        <v>217</v>
      </c>
      <c r="E21" s="93">
        <v>15.8</v>
      </c>
      <c r="F21" s="82"/>
      <c r="G21" s="82"/>
      <c r="H21" s="82"/>
      <c r="I21" s="82"/>
      <c r="J21" s="82"/>
      <c r="K21" s="82"/>
      <c r="L21" s="82"/>
      <c r="M21" s="82"/>
      <c r="N21" s="82"/>
      <c r="O21" s="82"/>
      <c r="P21" s="82"/>
    </row>
    <row r="22" spans="1:16" ht="15" customHeight="1" x14ac:dyDescent="0.35">
      <c r="A22" s="51"/>
      <c r="B22" s="51"/>
      <c r="C22" s="173" t="s">
        <v>218</v>
      </c>
      <c r="D22" s="174" t="s">
        <v>1505</v>
      </c>
      <c r="E22" s="93">
        <v>47.6</v>
      </c>
      <c r="F22" s="82"/>
      <c r="G22" s="82"/>
      <c r="H22" s="82"/>
      <c r="I22" s="82"/>
      <c r="J22" s="82"/>
      <c r="K22" s="82"/>
      <c r="L22" s="82"/>
      <c r="M22" s="82"/>
      <c r="N22" s="82"/>
      <c r="O22" s="82"/>
      <c r="P22" s="82"/>
    </row>
    <row r="23" spans="1:16" ht="15" customHeight="1" x14ac:dyDescent="0.35">
      <c r="A23" s="51"/>
      <c r="B23" s="51"/>
      <c r="C23" s="73"/>
      <c r="D23" s="67"/>
      <c r="E23" s="81"/>
      <c r="F23" s="81"/>
      <c r="G23" s="51"/>
    </row>
    <row r="24" spans="1:16" ht="15" customHeight="1" x14ac:dyDescent="0.35">
      <c r="A24" s="49"/>
      <c r="B24" s="49"/>
      <c r="C24" s="49"/>
      <c r="D24" s="49"/>
      <c r="E24" s="49"/>
      <c r="F24" s="49"/>
      <c r="G24" s="49"/>
    </row>
    <row r="25" spans="1:16" ht="15" customHeight="1" x14ac:dyDescent="0.35">
      <c r="A25" s="49"/>
      <c r="B25" s="49"/>
      <c r="C25" s="49"/>
      <c r="D25" s="49"/>
      <c r="E25" s="49"/>
      <c r="F25" s="49"/>
      <c r="G25" s="49"/>
    </row>
  </sheetData>
  <pageMargins left="0.7" right="0.7" top="0.75" bottom="0.75" header="0.3" footer="0.3"/>
  <pageSetup paperSize="9" orientation="portrait" horizontalDpi="90" verticalDpi="90" r:id="rId1"/>
  <ignoredErrors>
    <ignoredError sqref="B6:I18 B23:I53 B22:C22 E22:I22 B21:I21 B20:C20 E20:I20 B19:C19 E19:I19" unlockedFormula="1"/>
  </ignoredErrors>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P41"/>
  <sheetViews>
    <sheetView showGridLines="0" zoomScaleNormal="100" workbookViewId="0"/>
  </sheetViews>
  <sheetFormatPr defaultColWidth="9.1796875" defaultRowHeight="15" customHeight="1" x14ac:dyDescent="0.35"/>
  <cols>
    <col min="1" max="1" width="1.81640625" style="18" customWidth="1"/>
    <col min="2" max="2" width="9.1796875" style="18"/>
    <col min="3" max="3" width="26.54296875" style="18" customWidth="1"/>
    <col min="4" max="4" width="21.81640625" style="18" bestFit="1" customWidth="1"/>
    <col min="5" max="16" width="15.81640625" style="18" customWidth="1"/>
    <col min="17" max="16384" width="9.1796875" style="18"/>
  </cols>
  <sheetData>
    <row r="1" spans="1:16" ht="15" customHeight="1" x14ac:dyDescent="0.35">
      <c r="A1" s="48"/>
      <c r="B1" s="52"/>
      <c r="C1" s="48"/>
      <c r="D1" s="48"/>
      <c r="E1" s="48"/>
      <c r="F1" s="48"/>
      <c r="G1" s="48"/>
    </row>
    <row r="2" spans="1:16" ht="15" customHeight="1" x14ac:dyDescent="0.35">
      <c r="A2" s="48"/>
      <c r="B2" s="48"/>
      <c r="C2" s="48"/>
      <c r="D2" s="48"/>
      <c r="E2" s="48"/>
      <c r="F2" s="48"/>
      <c r="G2" s="48"/>
    </row>
    <row r="3" spans="1:16" ht="8.15" customHeight="1" x14ac:dyDescent="0.35">
      <c r="A3" s="48"/>
      <c r="B3" s="48"/>
      <c r="C3" s="48"/>
      <c r="D3" s="48"/>
      <c r="E3" s="48"/>
      <c r="F3" s="48"/>
      <c r="G3" s="48"/>
    </row>
    <row r="4" spans="1:16" ht="15" customHeight="1" x14ac:dyDescent="0.35">
      <c r="A4" s="48"/>
      <c r="B4" s="80" t="str">
        <f>HYPERLINK("#"&amp;"Índice!B7",Índice!B7)</f>
        <v>Índice</v>
      </c>
      <c r="C4" s="80" t="str">
        <f>HYPERLINK("#"&amp;"Contents!B7",Contents!B7)</f>
        <v>Contents</v>
      </c>
      <c r="D4" s="48"/>
      <c r="E4" s="48"/>
      <c r="F4" s="48"/>
      <c r="G4" s="48"/>
    </row>
    <row r="5" spans="1:16" ht="8.15" customHeight="1" x14ac:dyDescent="0.35">
      <c r="A5" s="49"/>
      <c r="B5" s="49"/>
      <c r="C5" s="56"/>
      <c r="D5" s="56"/>
      <c r="E5" s="49"/>
      <c r="F5" s="49"/>
      <c r="G5" s="49"/>
    </row>
    <row r="6" spans="1:16" ht="15" customHeight="1" x14ac:dyDescent="0.35">
      <c r="A6" s="53"/>
      <c r="B6" s="75" t="str">
        <f>Índice!B5</f>
        <v>Relatório de Estabilidade Financeira - junho 2022</v>
      </c>
      <c r="C6" s="57"/>
      <c r="D6" s="58"/>
      <c r="E6" s="53"/>
      <c r="F6" s="53"/>
      <c r="G6" s="53"/>
    </row>
    <row r="7" spans="1:16" ht="15" customHeight="1" x14ac:dyDescent="0.35">
      <c r="A7" s="53"/>
      <c r="B7" s="76" t="str">
        <f>Contents!B5</f>
        <v>Financial Stability Report - June 2022</v>
      </c>
      <c r="C7" s="57"/>
      <c r="D7" s="58"/>
      <c r="E7" s="53"/>
      <c r="F7" s="53"/>
      <c r="G7" s="53"/>
    </row>
    <row r="8" spans="1:16" ht="8.15" customHeight="1" x14ac:dyDescent="0.35">
      <c r="A8" s="53"/>
      <c r="B8" s="59"/>
      <c r="C8" s="57"/>
      <c r="D8" s="58"/>
      <c r="E8" s="53"/>
      <c r="F8" s="53"/>
      <c r="G8" s="53"/>
    </row>
    <row r="9" spans="1:16" ht="15" customHeight="1" x14ac:dyDescent="0.35">
      <c r="A9" s="53"/>
      <c r="B9" s="75" t="str">
        <f>Índice!B99</f>
        <v>Caixa 4 • Risco de crédito de empréstimos a SNF potencialmente mais afetadas pelo aumento dos custos da energia, de outras matérias-primas e pela pandemia</v>
      </c>
      <c r="C9" s="57"/>
      <c r="D9" s="58"/>
      <c r="E9" s="53"/>
      <c r="F9" s="53"/>
      <c r="G9" s="53"/>
    </row>
    <row r="10" spans="1:16" ht="15" customHeight="1" x14ac:dyDescent="0.35">
      <c r="A10" s="53"/>
      <c r="B10" s="76" t="str">
        <f>Contents!B99</f>
        <v>Box 4  •  Credit risk of loans to NFCs potentially more affected by the rise in the cost of energy, other commodities and the pandemic</v>
      </c>
      <c r="C10" s="57"/>
      <c r="D10" s="58"/>
      <c r="E10" s="53"/>
      <c r="F10" s="53"/>
      <c r="G10" s="53"/>
    </row>
    <row r="11" spans="1:16" ht="8.15" customHeight="1" x14ac:dyDescent="0.35">
      <c r="A11" s="49"/>
      <c r="B11" s="60"/>
      <c r="C11" s="61"/>
      <c r="D11" s="56"/>
      <c r="E11" s="49"/>
      <c r="F11" s="49"/>
      <c r="G11" s="49"/>
    </row>
    <row r="12" spans="1:16" ht="15" customHeight="1" x14ac:dyDescent="0.35">
      <c r="A12" s="51"/>
      <c r="B12" s="74" t="s">
        <v>474</v>
      </c>
      <c r="C12" s="62"/>
      <c r="D12" s="63"/>
      <c r="E12" s="51"/>
      <c r="F12" s="51"/>
      <c r="G12" s="51"/>
    </row>
    <row r="13" spans="1:16" ht="15" customHeight="1" x14ac:dyDescent="0.35">
      <c r="A13" s="51"/>
      <c r="B13" s="77" t="s">
        <v>1508</v>
      </c>
      <c r="C13" s="62"/>
      <c r="D13" s="63"/>
      <c r="E13" s="51"/>
      <c r="F13" s="51"/>
      <c r="G13" s="51"/>
    </row>
    <row r="14" spans="1:16" ht="8.15" customHeight="1" x14ac:dyDescent="0.35">
      <c r="A14" s="51"/>
      <c r="B14" s="51"/>
      <c r="C14" s="51"/>
      <c r="D14" s="51"/>
      <c r="E14" s="51"/>
      <c r="F14" s="51"/>
      <c r="G14" s="51"/>
    </row>
    <row r="15" spans="1:16" ht="14.5" x14ac:dyDescent="0.35">
      <c r="A15" s="51"/>
      <c r="B15" s="51"/>
      <c r="C15" s="17"/>
      <c r="D15" s="70" t="s">
        <v>2</v>
      </c>
      <c r="E15" s="71" t="s">
        <v>544</v>
      </c>
      <c r="F15" s="71" t="s">
        <v>544</v>
      </c>
      <c r="G15" s="71" t="s">
        <v>544</v>
      </c>
      <c r="H15" s="71" t="s">
        <v>544</v>
      </c>
      <c r="I15" s="71" t="s">
        <v>544</v>
      </c>
      <c r="J15" s="71" t="s">
        <v>544</v>
      </c>
      <c r="K15" s="71" t="s">
        <v>544</v>
      </c>
      <c r="L15" s="71" t="s">
        <v>544</v>
      </c>
      <c r="M15" s="71" t="s">
        <v>544</v>
      </c>
      <c r="N15" s="71" t="s">
        <v>544</v>
      </c>
      <c r="O15" s="71" t="s">
        <v>544</v>
      </c>
      <c r="P15" s="71" t="s">
        <v>544</v>
      </c>
    </row>
    <row r="16" spans="1:16" ht="14.5" x14ac:dyDescent="0.35">
      <c r="A16" s="51"/>
      <c r="B16" s="51"/>
      <c r="C16" s="45"/>
      <c r="D16" s="68" t="s">
        <v>131</v>
      </c>
      <c r="E16" s="69" t="s">
        <v>545</v>
      </c>
      <c r="F16" s="69" t="s">
        <v>545</v>
      </c>
      <c r="G16" s="69" t="s">
        <v>545</v>
      </c>
      <c r="H16" s="69" t="s">
        <v>545</v>
      </c>
      <c r="I16" s="69" t="s">
        <v>545</v>
      </c>
      <c r="J16" s="69" t="s">
        <v>545</v>
      </c>
      <c r="K16" s="69" t="s">
        <v>545</v>
      </c>
      <c r="L16" s="69" t="s">
        <v>545</v>
      </c>
      <c r="M16" s="69" t="s">
        <v>545</v>
      </c>
      <c r="N16" s="69" t="s">
        <v>545</v>
      </c>
      <c r="O16" s="69" t="s">
        <v>545</v>
      </c>
      <c r="P16" s="69" t="s">
        <v>545</v>
      </c>
    </row>
    <row r="17" spans="1:16" ht="8.15" customHeight="1" x14ac:dyDescent="0.35">
      <c r="A17" s="55"/>
      <c r="B17" s="55"/>
      <c r="C17" s="45"/>
      <c r="D17" s="45"/>
      <c r="E17" s="45"/>
      <c r="F17" s="45"/>
      <c r="G17" s="55"/>
    </row>
    <row r="18" spans="1:16" ht="27" customHeight="1" x14ac:dyDescent="0.4">
      <c r="A18" s="50"/>
      <c r="B18" s="50"/>
      <c r="C18" s="46"/>
      <c r="D18" s="46"/>
      <c r="E18" s="223" t="s">
        <v>219</v>
      </c>
      <c r="F18" s="223"/>
      <c r="G18" s="224"/>
      <c r="H18" s="222" t="s">
        <v>220</v>
      </c>
      <c r="I18" s="223"/>
      <c r="J18" s="224"/>
      <c r="K18" s="222" t="s">
        <v>221</v>
      </c>
      <c r="L18" s="223"/>
      <c r="M18" s="224"/>
      <c r="N18" s="227" t="s">
        <v>206</v>
      </c>
      <c r="O18" s="227"/>
      <c r="P18" s="227"/>
    </row>
    <row r="19" spans="1:16" ht="27" customHeight="1" x14ac:dyDescent="0.35">
      <c r="A19" s="51"/>
      <c r="B19" s="51"/>
      <c r="C19" s="46"/>
      <c r="D19" s="47"/>
      <c r="E19" s="220" t="s">
        <v>1509</v>
      </c>
      <c r="F19" s="220"/>
      <c r="G19" s="221"/>
      <c r="H19" s="219" t="s">
        <v>1510</v>
      </c>
      <c r="I19" s="220"/>
      <c r="J19" s="221"/>
      <c r="K19" s="219" t="s">
        <v>1511</v>
      </c>
      <c r="L19" s="220"/>
      <c r="M19" s="221"/>
      <c r="N19" s="228" t="s">
        <v>206</v>
      </c>
      <c r="O19" s="228"/>
      <c r="P19" s="228"/>
    </row>
    <row r="20" spans="1:16" ht="26" x14ac:dyDescent="0.4">
      <c r="A20" s="50"/>
      <c r="B20" s="50"/>
      <c r="C20" s="46"/>
      <c r="D20" s="46"/>
      <c r="E20" s="98" t="s">
        <v>184</v>
      </c>
      <c r="F20" s="98" t="s">
        <v>185</v>
      </c>
      <c r="G20" s="99" t="s">
        <v>186</v>
      </c>
      <c r="H20" s="103" t="s">
        <v>184</v>
      </c>
      <c r="I20" s="98" t="s">
        <v>185</v>
      </c>
      <c r="J20" s="99" t="s">
        <v>186</v>
      </c>
      <c r="K20" s="103" t="s">
        <v>184</v>
      </c>
      <c r="L20" s="98" t="s">
        <v>185</v>
      </c>
      <c r="M20" s="99" t="s">
        <v>186</v>
      </c>
      <c r="N20" s="96" t="s">
        <v>184</v>
      </c>
      <c r="O20" s="96" t="s">
        <v>185</v>
      </c>
      <c r="P20" s="96" t="s">
        <v>186</v>
      </c>
    </row>
    <row r="21" spans="1:16" ht="26" x14ac:dyDescent="0.35">
      <c r="A21" s="51"/>
      <c r="B21" s="51"/>
      <c r="C21" s="46"/>
      <c r="D21" s="47"/>
      <c r="E21" s="100" t="s">
        <v>187</v>
      </c>
      <c r="F21" s="100" t="s">
        <v>188</v>
      </c>
      <c r="G21" s="101" t="s">
        <v>189</v>
      </c>
      <c r="H21" s="104" t="s">
        <v>187</v>
      </c>
      <c r="I21" s="100" t="s">
        <v>188</v>
      </c>
      <c r="J21" s="101" t="s">
        <v>189</v>
      </c>
      <c r="K21" s="104" t="s">
        <v>187</v>
      </c>
      <c r="L21" s="100" t="s">
        <v>188</v>
      </c>
      <c r="M21" s="101" t="s">
        <v>189</v>
      </c>
      <c r="N21" s="97" t="s">
        <v>187</v>
      </c>
      <c r="O21" s="97" t="s">
        <v>188</v>
      </c>
      <c r="P21" s="97" t="s">
        <v>189</v>
      </c>
    </row>
    <row r="22" spans="1:16" ht="15" customHeight="1" x14ac:dyDescent="0.35">
      <c r="A22" s="51"/>
      <c r="B22" s="51"/>
      <c r="C22" s="154" t="s">
        <v>190</v>
      </c>
      <c r="D22" s="155" t="s">
        <v>191</v>
      </c>
      <c r="E22" s="82">
        <v>53.7</v>
      </c>
      <c r="F22" s="82">
        <v>40.4</v>
      </c>
      <c r="G22" s="102">
        <v>5.9</v>
      </c>
      <c r="H22" s="105">
        <v>50.1</v>
      </c>
      <c r="I22" s="82">
        <v>46.1</v>
      </c>
      <c r="J22" s="102">
        <v>3.8</v>
      </c>
      <c r="K22" s="105">
        <v>38.700000000000003</v>
      </c>
      <c r="L22" s="82">
        <v>49.6</v>
      </c>
      <c r="M22" s="102">
        <v>11.7</v>
      </c>
      <c r="N22" s="82">
        <v>47</v>
      </c>
      <c r="O22" s="82">
        <v>46.2</v>
      </c>
      <c r="P22" s="82">
        <v>6.8</v>
      </c>
    </row>
    <row r="23" spans="1:16" ht="15" customHeight="1" x14ac:dyDescent="0.35">
      <c r="A23" s="51"/>
      <c r="B23" s="51"/>
      <c r="C23" s="154" t="s">
        <v>222</v>
      </c>
      <c r="D23" s="155" t="s">
        <v>223</v>
      </c>
      <c r="E23" s="82">
        <v>34.6</v>
      </c>
      <c r="F23" s="82">
        <v>48.3</v>
      </c>
      <c r="G23" s="102">
        <v>17.100000000000001</v>
      </c>
      <c r="H23" s="105">
        <v>19.7</v>
      </c>
      <c r="I23" s="82">
        <v>63</v>
      </c>
      <c r="J23" s="102">
        <v>17.3</v>
      </c>
      <c r="K23" s="105">
        <v>26.2</v>
      </c>
      <c r="L23" s="82">
        <v>55.7</v>
      </c>
      <c r="M23" s="102">
        <v>18.100000000000001</v>
      </c>
      <c r="N23" s="82">
        <v>22</v>
      </c>
      <c r="O23" s="82">
        <v>56.9</v>
      </c>
      <c r="P23" s="82">
        <v>21.2</v>
      </c>
    </row>
    <row r="24" spans="1:16" ht="15" customHeight="1" x14ac:dyDescent="0.35">
      <c r="A24" s="51"/>
      <c r="B24" s="51"/>
      <c r="C24" s="154" t="s">
        <v>192</v>
      </c>
      <c r="D24" s="155" t="s">
        <v>193</v>
      </c>
      <c r="E24" s="82">
        <v>44.8</v>
      </c>
      <c r="F24" s="82">
        <v>50.6</v>
      </c>
      <c r="G24" s="102">
        <v>4.7</v>
      </c>
      <c r="H24" s="105">
        <v>11.5</v>
      </c>
      <c r="I24" s="82">
        <v>81.2</v>
      </c>
      <c r="J24" s="102">
        <v>7.3</v>
      </c>
      <c r="K24" s="105">
        <v>29.9</v>
      </c>
      <c r="L24" s="82">
        <v>61.2</v>
      </c>
      <c r="M24" s="102">
        <v>8.9</v>
      </c>
      <c r="N24" s="82">
        <v>21.3</v>
      </c>
      <c r="O24" s="82">
        <v>70.599999999999994</v>
      </c>
      <c r="P24" s="82">
        <v>8.1</v>
      </c>
    </row>
    <row r="25" spans="1:16" ht="15" customHeight="1" x14ac:dyDescent="0.35">
      <c r="A25" s="51"/>
      <c r="B25" s="51"/>
      <c r="C25" s="154" t="s">
        <v>194</v>
      </c>
      <c r="D25" s="155" t="s">
        <v>195</v>
      </c>
      <c r="E25" s="82">
        <v>3.2</v>
      </c>
      <c r="F25" s="82">
        <v>60.1</v>
      </c>
      <c r="G25" s="102">
        <v>36.799999999999997</v>
      </c>
      <c r="H25" s="105">
        <v>4.5</v>
      </c>
      <c r="I25" s="82">
        <v>72.400000000000006</v>
      </c>
      <c r="J25" s="102">
        <v>23.1</v>
      </c>
      <c r="K25" s="105">
        <v>4.7</v>
      </c>
      <c r="L25" s="82">
        <v>58.4</v>
      </c>
      <c r="M25" s="102">
        <v>36.9</v>
      </c>
      <c r="N25" s="82">
        <v>4.7</v>
      </c>
      <c r="O25" s="82">
        <v>63.2</v>
      </c>
      <c r="P25" s="82">
        <v>32.1</v>
      </c>
    </row>
    <row r="26" spans="1:16" ht="15" customHeight="1" x14ac:dyDescent="0.35">
      <c r="A26" s="51"/>
      <c r="B26" s="51"/>
      <c r="C26" s="154" t="s">
        <v>196</v>
      </c>
      <c r="D26" s="155" t="s">
        <v>197</v>
      </c>
      <c r="E26" s="82">
        <v>2.8</v>
      </c>
      <c r="F26" s="82">
        <v>38.5</v>
      </c>
      <c r="G26" s="102">
        <v>58.7</v>
      </c>
      <c r="H26" s="105">
        <v>3.8</v>
      </c>
      <c r="I26" s="82">
        <v>57</v>
      </c>
      <c r="J26" s="102">
        <v>39.299999999999997</v>
      </c>
      <c r="K26" s="105">
        <v>4.4000000000000004</v>
      </c>
      <c r="L26" s="82">
        <v>50.3</v>
      </c>
      <c r="M26" s="102">
        <v>45.3</v>
      </c>
      <c r="N26" s="82">
        <v>4.5</v>
      </c>
      <c r="O26" s="82">
        <v>52.1</v>
      </c>
      <c r="P26" s="82">
        <v>43.4</v>
      </c>
    </row>
    <row r="27" spans="1:16" ht="15" customHeight="1" x14ac:dyDescent="0.35">
      <c r="A27" s="51"/>
      <c r="B27" s="51"/>
      <c r="C27" s="154" t="s">
        <v>198</v>
      </c>
      <c r="D27" s="155" t="s">
        <v>199</v>
      </c>
      <c r="E27" s="82">
        <v>44.3</v>
      </c>
      <c r="F27" s="82">
        <v>48.6</v>
      </c>
      <c r="G27" s="102">
        <v>7</v>
      </c>
      <c r="H27" s="105">
        <v>10.9</v>
      </c>
      <c r="I27" s="82">
        <v>76.8</v>
      </c>
      <c r="J27" s="102">
        <v>12.3</v>
      </c>
      <c r="K27" s="105">
        <v>29.9</v>
      </c>
      <c r="L27" s="82">
        <v>59.6</v>
      </c>
      <c r="M27" s="102">
        <v>10.5</v>
      </c>
      <c r="N27" s="82">
        <v>20.100000000000001</v>
      </c>
      <c r="O27" s="82">
        <v>68.8</v>
      </c>
      <c r="P27" s="82">
        <v>11.1</v>
      </c>
    </row>
    <row r="28" spans="1:16" ht="15" customHeight="1" x14ac:dyDescent="0.35">
      <c r="A28" s="51"/>
      <c r="B28" s="51"/>
      <c r="C28" s="73"/>
      <c r="D28" s="67"/>
      <c r="E28" s="81"/>
      <c r="F28" s="81"/>
      <c r="G28" s="51"/>
    </row>
    <row r="29" spans="1:16" ht="15" customHeight="1" x14ac:dyDescent="0.35">
      <c r="A29" s="49"/>
      <c r="B29" s="49"/>
      <c r="C29" s="49"/>
      <c r="D29" s="49"/>
      <c r="E29" s="49"/>
      <c r="F29" s="49"/>
      <c r="G29" s="49"/>
    </row>
    <row r="30" spans="1:16" ht="15" customHeight="1" x14ac:dyDescent="0.35">
      <c r="A30" s="49"/>
      <c r="B30" s="49"/>
      <c r="C30" s="49"/>
      <c r="D30" s="49"/>
      <c r="E30" s="49"/>
      <c r="F30" s="49"/>
      <c r="G30" s="49"/>
    </row>
    <row r="31" spans="1:16" ht="14.5" x14ac:dyDescent="0.35">
      <c r="A31" s="51"/>
      <c r="B31" s="51"/>
      <c r="C31" s="17"/>
      <c r="D31" s="70" t="s">
        <v>2</v>
      </c>
      <c r="E31" s="71" t="s">
        <v>544</v>
      </c>
      <c r="F31" s="71" t="s">
        <v>544</v>
      </c>
      <c r="G31" s="71" t="s">
        <v>544</v>
      </c>
      <c r="H31" s="71"/>
      <c r="I31" s="71"/>
      <c r="J31" s="71"/>
      <c r="K31" s="71"/>
      <c r="L31" s="71"/>
      <c r="M31" s="71"/>
      <c r="N31" s="71"/>
      <c r="O31" s="71"/>
      <c r="P31" s="71"/>
    </row>
    <row r="32" spans="1:16" ht="14.5" x14ac:dyDescent="0.35">
      <c r="A32" s="51"/>
      <c r="B32" s="51"/>
      <c r="C32" s="45"/>
      <c r="D32" s="68" t="s">
        <v>131</v>
      </c>
      <c r="E32" s="69" t="s">
        <v>545</v>
      </c>
      <c r="F32" s="69" t="s">
        <v>545</v>
      </c>
      <c r="G32" s="69" t="s">
        <v>545</v>
      </c>
      <c r="H32" s="69"/>
      <c r="I32" s="69"/>
      <c r="J32" s="69"/>
      <c r="K32" s="69"/>
      <c r="L32" s="69"/>
      <c r="M32" s="69"/>
      <c r="N32" s="69"/>
      <c r="O32" s="69"/>
      <c r="P32" s="69"/>
    </row>
    <row r="33" spans="1:16" ht="8.15" customHeight="1" x14ac:dyDescent="0.35">
      <c r="A33" s="55"/>
      <c r="B33" s="55"/>
      <c r="C33" s="45"/>
      <c r="D33" s="45"/>
      <c r="E33" s="45"/>
      <c r="F33" s="45"/>
      <c r="G33" s="55"/>
    </row>
    <row r="34" spans="1:16" ht="26" x14ac:dyDescent="0.4">
      <c r="A34" s="50"/>
      <c r="B34" s="50"/>
      <c r="C34" s="46"/>
      <c r="D34" s="46"/>
      <c r="E34" s="72" t="s">
        <v>200</v>
      </c>
      <c r="F34" s="96" t="s">
        <v>201</v>
      </c>
      <c r="G34" s="72" t="s">
        <v>202</v>
      </c>
    </row>
    <row r="35" spans="1:16" ht="26" x14ac:dyDescent="0.35">
      <c r="A35" s="51"/>
      <c r="B35" s="51"/>
      <c r="C35" s="46"/>
      <c r="D35" s="47"/>
      <c r="E35" s="66" t="s">
        <v>1512</v>
      </c>
      <c r="F35" s="97" t="s">
        <v>203</v>
      </c>
      <c r="G35" s="66" t="s">
        <v>1513</v>
      </c>
    </row>
    <row r="36" spans="1:16" ht="15" customHeight="1" x14ac:dyDescent="0.35">
      <c r="A36" s="51"/>
      <c r="B36" s="51"/>
      <c r="C36" s="154" t="s">
        <v>212</v>
      </c>
      <c r="D36" s="155" t="s">
        <v>213</v>
      </c>
      <c r="E36" s="82"/>
      <c r="F36" s="82"/>
      <c r="G36" s="82"/>
      <c r="H36" s="82"/>
      <c r="I36" s="82"/>
      <c r="J36" s="82"/>
      <c r="K36" s="82"/>
      <c r="L36" s="82"/>
      <c r="M36" s="82"/>
      <c r="N36" s="82"/>
      <c r="O36" s="82"/>
      <c r="P36" s="82"/>
    </row>
    <row r="37" spans="1:16" ht="39" x14ac:dyDescent="0.35">
      <c r="A37" s="51"/>
      <c r="B37" s="51"/>
      <c r="C37" s="94" t="s">
        <v>214</v>
      </c>
      <c r="D37" s="95" t="s">
        <v>1507</v>
      </c>
      <c r="E37" s="93">
        <v>23.2</v>
      </c>
      <c r="F37" s="93">
        <v>45.3</v>
      </c>
      <c r="G37" s="93">
        <v>31.4</v>
      </c>
      <c r="H37" s="82"/>
      <c r="I37" s="82"/>
      <c r="J37" s="82"/>
      <c r="K37" s="82"/>
      <c r="L37" s="82"/>
      <c r="M37" s="82"/>
      <c r="N37" s="82"/>
      <c r="O37" s="82"/>
      <c r="P37" s="82"/>
    </row>
    <row r="38" spans="1:16" ht="39" x14ac:dyDescent="0.35">
      <c r="A38" s="51"/>
      <c r="B38" s="51"/>
      <c r="C38" s="94" t="s">
        <v>215</v>
      </c>
      <c r="D38" s="95" t="s">
        <v>1506</v>
      </c>
      <c r="E38" s="93">
        <v>50.8</v>
      </c>
      <c r="F38" s="93">
        <v>37</v>
      </c>
      <c r="G38" s="93">
        <v>12.2</v>
      </c>
      <c r="H38" s="82"/>
      <c r="I38" s="82"/>
      <c r="J38" s="82"/>
      <c r="K38" s="82"/>
      <c r="L38" s="82"/>
      <c r="M38" s="82"/>
      <c r="N38" s="82"/>
      <c r="O38" s="82"/>
      <c r="P38" s="82"/>
    </row>
    <row r="39" spans="1:16" ht="14.5" x14ac:dyDescent="0.35">
      <c r="A39" s="51"/>
      <c r="B39" s="51"/>
      <c r="C39" s="94" t="s">
        <v>216</v>
      </c>
      <c r="D39" s="95" t="s">
        <v>217</v>
      </c>
      <c r="E39" s="93">
        <v>35.1</v>
      </c>
      <c r="F39" s="93">
        <v>41.7</v>
      </c>
      <c r="G39" s="93">
        <v>23.2</v>
      </c>
      <c r="H39" s="82"/>
      <c r="I39" s="82"/>
      <c r="J39" s="82"/>
      <c r="K39" s="82"/>
      <c r="L39" s="82"/>
      <c r="M39" s="82"/>
      <c r="N39" s="82"/>
      <c r="O39" s="82"/>
      <c r="P39" s="82"/>
    </row>
    <row r="40" spans="1:16" ht="15" customHeight="1" x14ac:dyDescent="0.35">
      <c r="A40" s="51"/>
      <c r="B40" s="51"/>
      <c r="C40" s="154" t="s">
        <v>218</v>
      </c>
      <c r="D40" s="155" t="s">
        <v>1505</v>
      </c>
      <c r="E40" s="93">
        <v>36.9</v>
      </c>
      <c r="F40" s="93">
        <v>39</v>
      </c>
      <c r="G40" s="93">
        <v>24.1</v>
      </c>
      <c r="H40" s="82"/>
      <c r="I40" s="82"/>
      <c r="J40" s="82"/>
      <c r="K40" s="82"/>
      <c r="L40" s="82"/>
      <c r="M40" s="82"/>
      <c r="N40" s="82"/>
      <c r="O40" s="82"/>
      <c r="P40" s="82"/>
    </row>
    <row r="41" spans="1:16" ht="15" customHeight="1" x14ac:dyDescent="0.35">
      <c r="A41" s="51"/>
      <c r="B41" s="51"/>
      <c r="C41" s="154" t="s">
        <v>206</v>
      </c>
      <c r="D41" s="155" t="s">
        <v>206</v>
      </c>
      <c r="E41" s="93">
        <v>38.200000000000003</v>
      </c>
      <c r="F41" s="93">
        <v>39.799999999999997</v>
      </c>
      <c r="G41" s="93">
        <v>22</v>
      </c>
      <c r="H41" s="82"/>
      <c r="I41" s="82"/>
      <c r="J41" s="82"/>
      <c r="K41" s="82"/>
      <c r="L41" s="82"/>
      <c r="M41" s="82"/>
      <c r="N41" s="82"/>
      <c r="O41" s="82"/>
      <c r="P41" s="82"/>
    </row>
  </sheetData>
  <mergeCells count="8">
    <mergeCell ref="E18:G18"/>
    <mergeCell ref="H18:J18"/>
    <mergeCell ref="K18:M18"/>
    <mergeCell ref="N18:P18"/>
    <mergeCell ref="E19:G19"/>
    <mergeCell ref="H19:J19"/>
    <mergeCell ref="K19:M19"/>
    <mergeCell ref="N19:P19"/>
  </mergeCells>
  <pageMargins left="0.7" right="0.7" top="0.75" bottom="0.75" header="0.3" footer="0.3"/>
  <pageSetup paperSize="9" orientation="portrait" horizontalDpi="90" verticalDpi="90" r:id="rId1"/>
  <ignoredErrors>
    <ignoredError sqref="B6:Q12 B14:Q18 C13:Q13 B20:Q34 B19:D19 F19:G19 I19:J19 B41:Q240 B37:C39 E37:Q39 B40:C40 E40:Q40 L19:Q19 B36:Q36 B35:D35 F35 H35:Q3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G92"/>
  <sheetViews>
    <sheetView showGridLines="0" workbookViewId="0"/>
  </sheetViews>
  <sheetFormatPr defaultColWidth="9.1796875" defaultRowHeight="15" customHeight="1" x14ac:dyDescent="0.35"/>
  <cols>
    <col min="1" max="1" width="1.81640625" style="18" customWidth="1"/>
    <col min="2" max="2" width="9.1796875" style="18"/>
    <col min="3" max="7" width="15.81640625" style="18" customWidth="1"/>
    <col min="8" max="16384" width="9.1796875" style="18"/>
  </cols>
  <sheetData>
    <row r="1" spans="1:7" ht="15" customHeight="1" x14ac:dyDescent="0.35">
      <c r="A1" s="48"/>
      <c r="B1" s="52"/>
      <c r="C1" s="48"/>
      <c r="D1" s="48"/>
      <c r="E1" s="48"/>
    </row>
    <row r="2" spans="1:7" ht="15" customHeight="1" x14ac:dyDescent="0.35">
      <c r="A2" s="48"/>
      <c r="B2" s="48"/>
      <c r="C2" s="48"/>
      <c r="D2" s="48"/>
      <c r="E2" s="48"/>
    </row>
    <row r="3" spans="1:7" ht="8.15" customHeight="1" x14ac:dyDescent="0.35">
      <c r="A3" s="48"/>
      <c r="B3" s="48"/>
      <c r="C3" s="48"/>
      <c r="D3" s="48"/>
      <c r="E3" s="48"/>
    </row>
    <row r="4" spans="1:7" ht="15" customHeight="1" x14ac:dyDescent="0.35">
      <c r="A4" s="48"/>
      <c r="B4" s="80" t="str">
        <f>HYPERLINK("#"&amp;"Índice!B7",Índice!B7)</f>
        <v>Índice</v>
      </c>
      <c r="C4" s="80" t="str">
        <f>HYPERLINK("#"&amp;"Contents!B7",Contents!B7)</f>
        <v>Contents</v>
      </c>
      <c r="D4" s="48"/>
      <c r="E4" s="48"/>
    </row>
    <row r="5" spans="1:7" ht="8.15" customHeight="1" x14ac:dyDescent="0.35">
      <c r="A5" s="49"/>
      <c r="B5" s="49"/>
      <c r="C5" s="56"/>
      <c r="D5" s="56"/>
      <c r="E5" s="49"/>
    </row>
    <row r="6" spans="1:7" ht="15" customHeight="1" x14ac:dyDescent="0.35">
      <c r="A6" s="53"/>
      <c r="B6" s="75" t="str">
        <f>Índice!B5</f>
        <v>Relatório de Estabilidade Financeira - junho 2022</v>
      </c>
      <c r="C6" s="57"/>
      <c r="D6" s="58"/>
      <c r="E6" s="53"/>
    </row>
    <row r="7" spans="1:7" ht="15" customHeight="1" x14ac:dyDescent="0.35">
      <c r="A7" s="53"/>
      <c r="B7" s="76" t="str">
        <f>Contents!B5</f>
        <v>Financial Stability Report - June 2022</v>
      </c>
      <c r="C7" s="57"/>
      <c r="D7" s="58"/>
      <c r="E7" s="53"/>
    </row>
    <row r="8" spans="1:7" ht="8.15" customHeight="1" x14ac:dyDescent="0.35">
      <c r="A8" s="53"/>
      <c r="B8" s="59"/>
      <c r="C8" s="57"/>
      <c r="D8" s="58"/>
      <c r="E8" s="53"/>
    </row>
    <row r="9" spans="1:7" ht="15" customHeight="1" x14ac:dyDescent="0.35">
      <c r="A9" s="53"/>
      <c r="B9" s="75" t="str">
        <f>Índice!B9</f>
        <v>1. Vulnerabilidades, riscos e política macroprudencial</v>
      </c>
      <c r="C9" s="57"/>
      <c r="D9" s="58"/>
      <c r="E9" s="53"/>
    </row>
    <row r="10" spans="1:7" ht="15" customHeight="1" x14ac:dyDescent="0.35">
      <c r="A10" s="53"/>
      <c r="B10" s="76" t="str">
        <f>Contents!B9</f>
        <v>1. Vulnerabilities, risks and macroprudential policy</v>
      </c>
      <c r="C10" s="57"/>
      <c r="D10" s="58"/>
      <c r="E10" s="53"/>
    </row>
    <row r="11" spans="1:7" ht="8.15" customHeight="1" x14ac:dyDescent="0.35">
      <c r="A11" s="49"/>
      <c r="B11" s="60"/>
      <c r="C11" s="61"/>
      <c r="D11" s="56"/>
      <c r="E11" s="49"/>
    </row>
    <row r="12" spans="1:7" ht="15" customHeight="1" x14ac:dyDescent="0.35">
      <c r="A12" s="51"/>
      <c r="B12" s="74" t="s">
        <v>1491</v>
      </c>
      <c r="C12" s="62"/>
      <c r="D12" s="63"/>
      <c r="E12" s="51"/>
    </row>
    <row r="13" spans="1:7" ht="15" customHeight="1" x14ac:dyDescent="0.35">
      <c r="A13" s="51"/>
      <c r="B13" s="77" t="s">
        <v>1391</v>
      </c>
      <c r="C13" s="62"/>
      <c r="D13" s="63"/>
      <c r="E13" s="51"/>
    </row>
    <row r="14" spans="1:7" ht="8.15" customHeight="1" x14ac:dyDescent="0.35">
      <c r="A14" s="51"/>
      <c r="B14" s="51"/>
      <c r="C14" s="51"/>
      <c r="D14" s="51"/>
      <c r="E14" s="51"/>
    </row>
    <row r="15" spans="1:7" ht="14.5" x14ac:dyDescent="0.35">
      <c r="A15" s="51"/>
      <c r="B15" s="51"/>
      <c r="C15" s="17"/>
      <c r="D15" s="70" t="s">
        <v>2</v>
      </c>
      <c r="E15" s="71" t="s">
        <v>544</v>
      </c>
      <c r="F15" s="71" t="s">
        <v>544</v>
      </c>
      <c r="G15" s="71" t="s">
        <v>544</v>
      </c>
    </row>
    <row r="16" spans="1:7" ht="14.5" x14ac:dyDescent="0.35">
      <c r="A16" s="51"/>
      <c r="B16" s="51"/>
      <c r="C16" s="45"/>
      <c r="D16" s="68" t="s">
        <v>131</v>
      </c>
      <c r="E16" s="69" t="s">
        <v>545</v>
      </c>
      <c r="F16" s="69" t="s">
        <v>545</v>
      </c>
      <c r="G16" s="69" t="s">
        <v>545</v>
      </c>
    </row>
    <row r="17" spans="1:7" ht="8.15" customHeight="1" x14ac:dyDescent="0.35">
      <c r="A17" s="55"/>
      <c r="B17" s="55"/>
      <c r="C17" s="45"/>
      <c r="D17" s="45"/>
      <c r="E17" s="45"/>
    </row>
    <row r="18" spans="1:7" x14ac:dyDescent="0.4">
      <c r="A18" s="50"/>
      <c r="B18" s="50"/>
      <c r="C18" s="46"/>
      <c r="D18" s="46"/>
      <c r="E18" s="72" t="s">
        <v>206</v>
      </c>
      <c r="F18" s="72" t="s">
        <v>1390</v>
      </c>
      <c r="G18" s="72" t="s">
        <v>1389</v>
      </c>
    </row>
    <row r="19" spans="1:7" ht="14.5" x14ac:dyDescent="0.35">
      <c r="A19" s="51"/>
      <c r="B19" s="51"/>
      <c r="C19" s="46"/>
      <c r="D19" s="47"/>
      <c r="E19" s="66" t="s">
        <v>206</v>
      </c>
      <c r="F19" s="66" t="s">
        <v>1388</v>
      </c>
      <c r="G19" s="66" t="s">
        <v>1387</v>
      </c>
    </row>
    <row r="20" spans="1:7" ht="15" customHeight="1" x14ac:dyDescent="0.35">
      <c r="A20" s="51"/>
      <c r="B20" s="51"/>
      <c r="C20" s="166">
        <v>42461</v>
      </c>
      <c r="D20" s="127">
        <f t="shared" ref="D20:D51" si="0">C20</f>
        <v>42461</v>
      </c>
      <c r="E20" s="82">
        <v>1.4</v>
      </c>
      <c r="F20" s="82">
        <v>1.8</v>
      </c>
      <c r="G20" s="82">
        <v>0.8</v>
      </c>
    </row>
    <row r="21" spans="1:7" ht="15" customHeight="1" x14ac:dyDescent="0.35">
      <c r="A21" s="51"/>
      <c r="B21" s="51"/>
      <c r="C21" s="166">
        <v>42491</v>
      </c>
      <c r="D21" s="127">
        <f t="shared" si="0"/>
        <v>42491</v>
      </c>
      <c r="E21" s="82">
        <v>1.4</v>
      </c>
      <c r="F21" s="82">
        <v>1.6</v>
      </c>
      <c r="G21" s="82">
        <v>0.9</v>
      </c>
    </row>
    <row r="22" spans="1:7" ht="15" customHeight="1" x14ac:dyDescent="0.35">
      <c r="A22" s="51"/>
      <c r="B22" s="51"/>
      <c r="C22" s="166">
        <v>42522</v>
      </c>
      <c r="D22" s="127">
        <f t="shared" si="0"/>
        <v>42522</v>
      </c>
      <c r="E22" s="82">
        <v>1.3</v>
      </c>
      <c r="F22" s="82">
        <v>1.4</v>
      </c>
      <c r="G22" s="82">
        <v>1</v>
      </c>
    </row>
    <row r="23" spans="1:7" ht="15" customHeight="1" x14ac:dyDescent="0.35">
      <c r="A23" s="51"/>
      <c r="B23" s="51"/>
      <c r="C23" s="166">
        <v>42552</v>
      </c>
      <c r="D23" s="127">
        <f t="shared" si="0"/>
        <v>42552</v>
      </c>
      <c r="E23" s="82">
        <v>1.2</v>
      </c>
      <c r="F23" s="82">
        <v>1.3</v>
      </c>
      <c r="G23" s="82">
        <v>1.2</v>
      </c>
    </row>
    <row r="24" spans="1:7" ht="15" customHeight="1" x14ac:dyDescent="0.35">
      <c r="A24" s="51"/>
      <c r="B24" s="51"/>
      <c r="C24" s="166">
        <v>42583</v>
      </c>
      <c r="D24" s="127">
        <f t="shared" si="0"/>
        <v>42583</v>
      </c>
      <c r="E24" s="82">
        <v>1.2</v>
      </c>
      <c r="F24" s="82">
        <v>1.2</v>
      </c>
      <c r="G24" s="82">
        <v>1.3</v>
      </c>
    </row>
    <row r="25" spans="1:7" ht="15" customHeight="1" x14ac:dyDescent="0.35">
      <c r="A25" s="51"/>
      <c r="B25" s="51"/>
      <c r="C25" s="166">
        <v>42614</v>
      </c>
      <c r="D25" s="127">
        <f t="shared" si="0"/>
        <v>42614</v>
      </c>
      <c r="E25" s="82">
        <v>1.2</v>
      </c>
      <c r="F25" s="82">
        <v>1.1000000000000001</v>
      </c>
      <c r="G25" s="82">
        <v>1.3</v>
      </c>
    </row>
    <row r="26" spans="1:7" ht="15" customHeight="1" x14ac:dyDescent="0.35">
      <c r="A26" s="49"/>
      <c r="B26" s="49"/>
      <c r="C26" s="166">
        <v>42644</v>
      </c>
      <c r="D26" s="127">
        <f t="shared" si="0"/>
        <v>42644</v>
      </c>
      <c r="E26" s="82">
        <v>1.2</v>
      </c>
      <c r="F26" s="82">
        <v>1.1000000000000001</v>
      </c>
      <c r="G26" s="82">
        <v>1.4</v>
      </c>
    </row>
    <row r="27" spans="1:7" ht="15" customHeight="1" x14ac:dyDescent="0.35">
      <c r="A27" s="49"/>
      <c r="B27" s="49"/>
      <c r="C27" s="166">
        <v>42675</v>
      </c>
      <c r="D27" s="127">
        <f t="shared" si="0"/>
        <v>42675</v>
      </c>
      <c r="E27" s="82">
        <v>1.2</v>
      </c>
      <c r="F27" s="82">
        <v>1</v>
      </c>
      <c r="G27" s="82">
        <v>1.4</v>
      </c>
    </row>
    <row r="28" spans="1:7" ht="15" customHeight="1" x14ac:dyDescent="0.35">
      <c r="C28" s="166">
        <v>42705</v>
      </c>
      <c r="D28" s="127">
        <f t="shared" si="0"/>
        <v>42705</v>
      </c>
      <c r="E28" s="82">
        <v>1.2</v>
      </c>
      <c r="F28" s="82">
        <v>1</v>
      </c>
      <c r="G28" s="82">
        <v>1.4</v>
      </c>
    </row>
    <row r="29" spans="1:7" ht="15" customHeight="1" x14ac:dyDescent="0.35">
      <c r="C29" s="166">
        <v>42736</v>
      </c>
      <c r="D29" s="127">
        <f t="shared" si="0"/>
        <v>42736</v>
      </c>
      <c r="E29" s="82">
        <v>1.2</v>
      </c>
      <c r="F29" s="82">
        <v>1</v>
      </c>
      <c r="G29" s="82">
        <v>1.5</v>
      </c>
    </row>
    <row r="30" spans="1:7" ht="15" customHeight="1" x14ac:dyDescent="0.35">
      <c r="C30" s="166">
        <v>42767</v>
      </c>
      <c r="D30" s="127">
        <f t="shared" si="0"/>
        <v>42767</v>
      </c>
      <c r="E30" s="82">
        <v>1.3</v>
      </c>
      <c r="F30" s="82">
        <v>1.1000000000000001</v>
      </c>
      <c r="G30" s="82">
        <v>1.6</v>
      </c>
    </row>
    <row r="31" spans="1:7" ht="15" customHeight="1" x14ac:dyDescent="0.35">
      <c r="C31" s="166">
        <v>42795</v>
      </c>
      <c r="D31" s="127">
        <f t="shared" si="0"/>
        <v>42795</v>
      </c>
      <c r="E31" s="82">
        <v>1.3</v>
      </c>
      <c r="F31" s="82">
        <v>1.1000000000000001</v>
      </c>
      <c r="G31" s="82">
        <v>1.7</v>
      </c>
    </row>
    <row r="32" spans="1:7" ht="15" customHeight="1" x14ac:dyDescent="0.35">
      <c r="C32" s="166">
        <v>42826</v>
      </c>
      <c r="D32" s="127">
        <f t="shared" si="0"/>
        <v>42826</v>
      </c>
      <c r="E32" s="82">
        <v>1.3</v>
      </c>
      <c r="F32" s="82">
        <v>1.2</v>
      </c>
      <c r="G32" s="82">
        <v>1.6</v>
      </c>
    </row>
    <row r="33" spans="3:7" ht="15" customHeight="1" x14ac:dyDescent="0.35">
      <c r="C33" s="166">
        <v>42856</v>
      </c>
      <c r="D33" s="127">
        <f t="shared" si="0"/>
        <v>42856</v>
      </c>
      <c r="E33" s="82">
        <v>1.3</v>
      </c>
      <c r="F33" s="82">
        <v>1.2</v>
      </c>
      <c r="G33" s="82">
        <v>1.6</v>
      </c>
    </row>
    <row r="34" spans="3:7" ht="15" customHeight="1" x14ac:dyDescent="0.35">
      <c r="C34" s="166">
        <v>42887</v>
      </c>
      <c r="D34" s="127">
        <f t="shared" si="0"/>
        <v>42887</v>
      </c>
      <c r="E34" s="82">
        <v>1.4</v>
      </c>
      <c r="F34" s="82">
        <v>1.2</v>
      </c>
      <c r="G34" s="82">
        <v>1.7</v>
      </c>
    </row>
    <row r="35" spans="3:7" ht="15" customHeight="1" x14ac:dyDescent="0.35">
      <c r="C35" s="166">
        <v>42917</v>
      </c>
      <c r="D35" s="127">
        <f t="shared" si="0"/>
        <v>42917</v>
      </c>
      <c r="E35" s="82">
        <v>1.4</v>
      </c>
      <c r="F35" s="82">
        <v>1.2</v>
      </c>
      <c r="G35" s="82">
        <v>1.8</v>
      </c>
    </row>
    <row r="36" spans="3:7" ht="15" customHeight="1" x14ac:dyDescent="0.35">
      <c r="C36" s="166">
        <v>42948</v>
      </c>
      <c r="D36" s="127">
        <f t="shared" si="0"/>
        <v>42948</v>
      </c>
      <c r="E36" s="82">
        <v>1.5</v>
      </c>
      <c r="F36" s="82">
        <v>1.2</v>
      </c>
      <c r="G36" s="82">
        <v>1.9</v>
      </c>
    </row>
    <row r="37" spans="3:7" ht="15" customHeight="1" x14ac:dyDescent="0.35">
      <c r="C37" s="166">
        <v>42979</v>
      </c>
      <c r="D37" s="127">
        <f t="shared" si="0"/>
        <v>42979</v>
      </c>
      <c r="E37" s="82">
        <v>1.6</v>
      </c>
      <c r="F37" s="82">
        <v>1.3</v>
      </c>
      <c r="G37" s="82">
        <v>2.1</v>
      </c>
    </row>
    <row r="38" spans="3:7" ht="15" customHeight="1" x14ac:dyDescent="0.35">
      <c r="C38" s="166">
        <v>43009</v>
      </c>
      <c r="D38" s="127">
        <f t="shared" si="0"/>
        <v>43009</v>
      </c>
      <c r="E38" s="82">
        <v>1.7</v>
      </c>
      <c r="F38" s="82">
        <v>1.3</v>
      </c>
      <c r="G38" s="82">
        <v>2.2000000000000002</v>
      </c>
    </row>
    <row r="39" spans="3:7" ht="15" customHeight="1" x14ac:dyDescent="0.35">
      <c r="C39" s="166">
        <v>43040</v>
      </c>
      <c r="D39" s="127">
        <f t="shared" si="0"/>
        <v>43040</v>
      </c>
      <c r="E39" s="82">
        <v>1.8</v>
      </c>
      <c r="F39" s="82">
        <v>1.3</v>
      </c>
      <c r="G39" s="82">
        <v>2.4</v>
      </c>
    </row>
    <row r="40" spans="3:7" ht="15" customHeight="1" x14ac:dyDescent="0.35">
      <c r="C40" s="166">
        <v>43070</v>
      </c>
      <c r="D40" s="127">
        <f t="shared" si="0"/>
        <v>43070</v>
      </c>
      <c r="E40" s="82">
        <v>1.8</v>
      </c>
      <c r="F40" s="82">
        <v>1.3</v>
      </c>
      <c r="G40" s="82">
        <v>2.5</v>
      </c>
    </row>
    <row r="41" spans="3:7" ht="15" customHeight="1" x14ac:dyDescent="0.35">
      <c r="C41" s="166">
        <v>43101</v>
      </c>
      <c r="D41" s="127">
        <f t="shared" si="0"/>
        <v>43101</v>
      </c>
      <c r="E41" s="82">
        <v>1.8</v>
      </c>
      <c r="F41" s="82">
        <v>1.3</v>
      </c>
      <c r="G41" s="82">
        <v>2.6</v>
      </c>
    </row>
    <row r="42" spans="3:7" ht="15" customHeight="1" x14ac:dyDescent="0.35">
      <c r="C42" s="166">
        <v>43132</v>
      </c>
      <c r="D42" s="127">
        <f t="shared" si="0"/>
        <v>43132</v>
      </c>
      <c r="E42" s="82">
        <v>1.8</v>
      </c>
      <c r="F42" s="82">
        <v>1.3</v>
      </c>
      <c r="G42" s="82">
        <v>2.6</v>
      </c>
    </row>
    <row r="43" spans="3:7" ht="15" customHeight="1" x14ac:dyDescent="0.35">
      <c r="C43" s="166">
        <v>43160</v>
      </c>
      <c r="D43" s="127">
        <f t="shared" si="0"/>
        <v>43160</v>
      </c>
      <c r="E43" s="82">
        <v>1.8</v>
      </c>
      <c r="F43" s="82">
        <v>1.2</v>
      </c>
      <c r="G43" s="82">
        <v>2.6</v>
      </c>
    </row>
    <row r="44" spans="3:7" ht="15" customHeight="1" x14ac:dyDescent="0.35">
      <c r="C44" s="166">
        <v>43191</v>
      </c>
      <c r="D44" s="127">
        <f t="shared" si="0"/>
        <v>43191</v>
      </c>
      <c r="E44" s="82">
        <v>1.8</v>
      </c>
      <c r="F44" s="82">
        <v>1.2</v>
      </c>
      <c r="G44" s="82">
        <v>2.8</v>
      </c>
    </row>
    <row r="45" spans="3:7" ht="15" customHeight="1" x14ac:dyDescent="0.35">
      <c r="C45" s="166">
        <v>43221</v>
      </c>
      <c r="D45" s="127">
        <f t="shared" si="0"/>
        <v>43221</v>
      </c>
      <c r="E45" s="82">
        <v>1.9</v>
      </c>
      <c r="F45" s="82">
        <v>1.2</v>
      </c>
      <c r="G45" s="82">
        <v>2.9</v>
      </c>
    </row>
    <row r="46" spans="3:7" ht="15" customHeight="1" x14ac:dyDescent="0.35">
      <c r="C46" s="166">
        <v>43252</v>
      </c>
      <c r="D46" s="127">
        <f t="shared" si="0"/>
        <v>43252</v>
      </c>
      <c r="E46" s="82">
        <v>2</v>
      </c>
      <c r="F46" s="82">
        <v>1.3</v>
      </c>
      <c r="G46" s="82">
        <v>3.1</v>
      </c>
    </row>
    <row r="47" spans="3:7" ht="15" customHeight="1" x14ac:dyDescent="0.35">
      <c r="C47" s="166">
        <v>43282</v>
      </c>
      <c r="D47" s="127">
        <f t="shared" si="0"/>
        <v>43282</v>
      </c>
      <c r="E47" s="82">
        <v>2.1</v>
      </c>
      <c r="F47" s="82">
        <v>1.3</v>
      </c>
      <c r="G47" s="82">
        <v>3.3</v>
      </c>
    </row>
    <row r="48" spans="3:7" ht="15" customHeight="1" x14ac:dyDescent="0.35">
      <c r="C48" s="166">
        <v>43313</v>
      </c>
      <c r="D48" s="127">
        <f t="shared" si="0"/>
        <v>43313</v>
      </c>
      <c r="E48" s="82">
        <v>2.2000000000000002</v>
      </c>
      <c r="F48" s="82">
        <v>1.3</v>
      </c>
      <c r="G48" s="82">
        <v>3.4</v>
      </c>
    </row>
    <row r="49" spans="3:7" ht="15" customHeight="1" x14ac:dyDescent="0.35">
      <c r="C49" s="166">
        <v>43344</v>
      </c>
      <c r="D49" s="127">
        <f t="shared" si="0"/>
        <v>43344</v>
      </c>
      <c r="E49" s="82">
        <v>2.1</v>
      </c>
      <c r="F49" s="82">
        <v>1.3</v>
      </c>
      <c r="G49" s="82">
        <v>3.4</v>
      </c>
    </row>
    <row r="50" spans="3:7" ht="15" customHeight="1" x14ac:dyDescent="0.35">
      <c r="C50" s="166">
        <v>43374</v>
      </c>
      <c r="D50" s="127">
        <f t="shared" si="0"/>
        <v>43374</v>
      </c>
      <c r="E50" s="82">
        <v>2.2000000000000002</v>
      </c>
      <c r="F50" s="82">
        <v>1.3</v>
      </c>
      <c r="G50" s="82">
        <v>3.5</v>
      </c>
    </row>
    <row r="51" spans="3:7" ht="15" customHeight="1" x14ac:dyDescent="0.35">
      <c r="C51" s="166">
        <v>43405</v>
      </c>
      <c r="D51" s="127">
        <f t="shared" si="0"/>
        <v>43405</v>
      </c>
      <c r="E51" s="82">
        <v>2.2000000000000002</v>
      </c>
      <c r="F51" s="82">
        <v>1.2</v>
      </c>
      <c r="G51" s="82">
        <v>3.6</v>
      </c>
    </row>
    <row r="52" spans="3:7" ht="15" customHeight="1" x14ac:dyDescent="0.35">
      <c r="C52" s="166">
        <v>43435</v>
      </c>
      <c r="D52" s="127">
        <f t="shared" ref="D52:D83" si="1">C52</f>
        <v>43435</v>
      </c>
      <c r="E52" s="82">
        <v>2.2999999999999998</v>
      </c>
      <c r="F52" s="82">
        <v>1.3</v>
      </c>
      <c r="G52" s="82">
        <v>3.7</v>
      </c>
    </row>
    <row r="53" spans="3:7" ht="15" customHeight="1" x14ac:dyDescent="0.35">
      <c r="C53" s="166">
        <v>43466</v>
      </c>
      <c r="D53" s="127">
        <f t="shared" si="1"/>
        <v>43466</v>
      </c>
      <c r="E53" s="82">
        <v>2.2999999999999998</v>
      </c>
      <c r="F53" s="82">
        <v>1.3</v>
      </c>
      <c r="G53" s="82">
        <v>3.8</v>
      </c>
    </row>
    <row r="54" spans="3:7" ht="15" customHeight="1" x14ac:dyDescent="0.35">
      <c r="C54" s="166">
        <v>43497</v>
      </c>
      <c r="D54" s="127">
        <f t="shared" si="1"/>
        <v>43497</v>
      </c>
      <c r="E54" s="82">
        <v>2.4</v>
      </c>
      <c r="F54" s="82">
        <v>1.3</v>
      </c>
      <c r="G54" s="82">
        <v>4</v>
      </c>
    </row>
    <row r="55" spans="3:7" ht="15" customHeight="1" x14ac:dyDescent="0.35">
      <c r="C55" s="166">
        <v>43525</v>
      </c>
      <c r="D55" s="127">
        <f t="shared" si="1"/>
        <v>43525</v>
      </c>
      <c r="E55" s="82">
        <v>2.4</v>
      </c>
      <c r="F55" s="82">
        <v>1.3</v>
      </c>
      <c r="G55" s="82">
        <v>4.0999999999999996</v>
      </c>
    </row>
    <row r="56" spans="3:7" ht="15" customHeight="1" x14ac:dyDescent="0.35">
      <c r="C56" s="166">
        <v>43556</v>
      </c>
      <c r="D56" s="127">
        <f t="shared" si="1"/>
        <v>43556</v>
      </c>
      <c r="E56" s="82">
        <v>2.5</v>
      </c>
      <c r="F56" s="82">
        <v>1.3</v>
      </c>
      <c r="G56" s="82">
        <v>4.2</v>
      </c>
    </row>
    <row r="57" spans="3:7" ht="15" customHeight="1" x14ac:dyDescent="0.35">
      <c r="C57" s="166">
        <v>43586</v>
      </c>
      <c r="D57" s="127">
        <f t="shared" si="1"/>
        <v>43586</v>
      </c>
      <c r="E57" s="82">
        <v>2.5</v>
      </c>
      <c r="F57" s="82">
        <v>1.3</v>
      </c>
      <c r="G57" s="82">
        <v>4.3</v>
      </c>
    </row>
    <row r="58" spans="3:7" ht="15" customHeight="1" x14ac:dyDescent="0.35">
      <c r="C58" s="166">
        <v>43617</v>
      </c>
      <c r="D58" s="127">
        <f t="shared" si="1"/>
        <v>43617</v>
      </c>
      <c r="E58" s="82">
        <v>2.4</v>
      </c>
      <c r="F58" s="82">
        <v>1.2</v>
      </c>
      <c r="G58" s="82">
        <v>4.3</v>
      </c>
    </row>
    <row r="59" spans="3:7" ht="15" customHeight="1" x14ac:dyDescent="0.35">
      <c r="C59" s="166">
        <v>43647</v>
      </c>
      <c r="D59" s="127">
        <f t="shared" si="1"/>
        <v>43647</v>
      </c>
      <c r="E59" s="82">
        <v>2.4</v>
      </c>
      <c r="F59" s="82">
        <v>1.1000000000000001</v>
      </c>
      <c r="G59" s="82">
        <v>4.3</v>
      </c>
    </row>
    <row r="60" spans="3:7" ht="15" customHeight="1" x14ac:dyDescent="0.35">
      <c r="C60" s="166">
        <v>43678</v>
      </c>
      <c r="D60" s="127">
        <f t="shared" si="1"/>
        <v>43678</v>
      </c>
      <c r="E60" s="82">
        <v>2.4</v>
      </c>
      <c r="F60" s="82">
        <v>1.1000000000000001</v>
      </c>
      <c r="G60" s="82">
        <v>4.2</v>
      </c>
    </row>
    <row r="61" spans="3:7" ht="15" customHeight="1" x14ac:dyDescent="0.35">
      <c r="C61" s="166">
        <v>43709</v>
      </c>
      <c r="D61" s="127">
        <f t="shared" si="1"/>
        <v>43709</v>
      </c>
      <c r="E61" s="82">
        <v>2.4</v>
      </c>
      <c r="F61" s="82">
        <v>1</v>
      </c>
      <c r="G61" s="82">
        <v>4.4000000000000004</v>
      </c>
    </row>
    <row r="62" spans="3:7" ht="15" customHeight="1" x14ac:dyDescent="0.35">
      <c r="C62" s="166">
        <v>43739</v>
      </c>
      <c r="D62" s="127">
        <f t="shared" si="1"/>
        <v>43739</v>
      </c>
      <c r="E62" s="82">
        <v>2.4</v>
      </c>
      <c r="F62" s="82">
        <v>1</v>
      </c>
      <c r="G62" s="82">
        <v>4.5</v>
      </c>
    </row>
    <row r="63" spans="3:7" ht="15" customHeight="1" x14ac:dyDescent="0.35">
      <c r="C63" s="166">
        <v>43770</v>
      </c>
      <c r="D63" s="127">
        <f t="shared" si="1"/>
        <v>43770</v>
      </c>
      <c r="E63" s="82">
        <v>2.4</v>
      </c>
      <c r="F63" s="82">
        <v>0.9</v>
      </c>
      <c r="G63" s="82">
        <v>4.5999999999999996</v>
      </c>
    </row>
    <row r="64" spans="3:7" ht="15" customHeight="1" x14ac:dyDescent="0.35">
      <c r="C64" s="166">
        <v>43800</v>
      </c>
      <c r="D64" s="127">
        <f t="shared" si="1"/>
        <v>43800</v>
      </c>
      <c r="E64" s="82">
        <v>2.2999999999999998</v>
      </c>
      <c r="F64" s="82">
        <v>0.9</v>
      </c>
      <c r="G64" s="82">
        <v>4.5</v>
      </c>
    </row>
    <row r="65" spans="3:7" ht="15" customHeight="1" x14ac:dyDescent="0.35">
      <c r="C65" s="166">
        <v>43831</v>
      </c>
      <c r="D65" s="127">
        <f t="shared" si="1"/>
        <v>43831</v>
      </c>
      <c r="E65" s="82">
        <v>2.5</v>
      </c>
      <c r="F65" s="82">
        <v>0.9</v>
      </c>
      <c r="G65" s="82">
        <v>4.7</v>
      </c>
    </row>
    <row r="66" spans="3:7" ht="15" customHeight="1" x14ac:dyDescent="0.35">
      <c r="C66" s="166">
        <v>43862</v>
      </c>
      <c r="D66" s="127">
        <f t="shared" si="1"/>
        <v>43862</v>
      </c>
      <c r="E66" s="82">
        <v>2.6</v>
      </c>
      <c r="F66" s="82">
        <v>1</v>
      </c>
      <c r="G66" s="82">
        <v>4.8</v>
      </c>
    </row>
    <row r="67" spans="3:7" ht="15" customHeight="1" x14ac:dyDescent="0.35">
      <c r="C67" s="166">
        <v>43891</v>
      </c>
      <c r="D67" s="127">
        <f t="shared" si="1"/>
        <v>43891</v>
      </c>
      <c r="E67" s="82">
        <v>2.5</v>
      </c>
      <c r="F67" s="82">
        <v>1</v>
      </c>
      <c r="G67" s="82">
        <v>4.7</v>
      </c>
    </row>
    <row r="68" spans="3:7" ht="15" customHeight="1" x14ac:dyDescent="0.35">
      <c r="C68" s="166">
        <v>43922</v>
      </c>
      <c r="D68" s="127">
        <f t="shared" si="1"/>
        <v>43922</v>
      </c>
      <c r="E68" s="82">
        <v>2.2999999999999998</v>
      </c>
      <c r="F68" s="82">
        <v>1</v>
      </c>
      <c r="G68" s="82">
        <v>4.3</v>
      </c>
    </row>
    <row r="69" spans="3:7" ht="15" customHeight="1" x14ac:dyDescent="0.35">
      <c r="C69" s="166">
        <v>43952</v>
      </c>
      <c r="D69" s="127">
        <f t="shared" si="1"/>
        <v>43952</v>
      </c>
      <c r="E69" s="82">
        <v>2.2000000000000002</v>
      </c>
      <c r="F69" s="82">
        <v>0.9</v>
      </c>
      <c r="G69" s="82">
        <v>4</v>
      </c>
    </row>
    <row r="70" spans="3:7" ht="15" customHeight="1" x14ac:dyDescent="0.35">
      <c r="C70" s="166">
        <v>43983</v>
      </c>
      <c r="D70" s="127">
        <f t="shared" si="1"/>
        <v>43983</v>
      </c>
      <c r="E70" s="82">
        <v>2.1</v>
      </c>
      <c r="F70" s="82">
        <v>1</v>
      </c>
      <c r="G70" s="82">
        <v>3.8</v>
      </c>
    </row>
    <row r="71" spans="3:7" ht="15" customHeight="1" x14ac:dyDescent="0.35">
      <c r="C71" s="166">
        <v>44013</v>
      </c>
      <c r="D71" s="127">
        <f t="shared" si="1"/>
        <v>44013</v>
      </c>
      <c r="E71" s="82">
        <v>2.1</v>
      </c>
      <c r="F71" s="82">
        <v>1</v>
      </c>
      <c r="G71" s="82">
        <v>3.7</v>
      </c>
    </row>
    <row r="72" spans="3:7" ht="15" customHeight="1" x14ac:dyDescent="0.35">
      <c r="C72" s="166">
        <v>44044</v>
      </c>
      <c r="D72" s="127">
        <f t="shared" si="1"/>
        <v>44044</v>
      </c>
      <c r="E72" s="82">
        <v>2.2000000000000002</v>
      </c>
      <c r="F72" s="82">
        <v>1.1000000000000001</v>
      </c>
      <c r="G72" s="82">
        <v>3.7</v>
      </c>
    </row>
    <row r="73" spans="3:7" ht="15" customHeight="1" x14ac:dyDescent="0.35">
      <c r="C73" s="166">
        <v>44075</v>
      </c>
      <c r="D73" s="127">
        <f t="shared" si="1"/>
        <v>44075</v>
      </c>
      <c r="E73" s="82">
        <v>2.1</v>
      </c>
      <c r="F73" s="82">
        <v>1.1000000000000001</v>
      </c>
      <c r="G73" s="82">
        <v>3.7</v>
      </c>
    </row>
    <row r="74" spans="3:7" ht="15" customHeight="1" x14ac:dyDescent="0.35">
      <c r="C74" s="166">
        <v>44105</v>
      </c>
      <c r="D74" s="127">
        <f t="shared" si="1"/>
        <v>44105</v>
      </c>
      <c r="E74" s="82">
        <v>2.1</v>
      </c>
      <c r="F74" s="82">
        <v>1.1000000000000001</v>
      </c>
      <c r="G74" s="82">
        <v>3.6</v>
      </c>
    </row>
    <row r="75" spans="3:7" ht="15" customHeight="1" x14ac:dyDescent="0.35">
      <c r="C75" s="166">
        <v>44136</v>
      </c>
      <c r="D75" s="127">
        <f t="shared" si="1"/>
        <v>44136</v>
      </c>
      <c r="E75" s="82">
        <v>2.1</v>
      </c>
      <c r="F75" s="82">
        <v>1.1000000000000001</v>
      </c>
      <c r="G75" s="82">
        <v>3.3</v>
      </c>
    </row>
    <row r="76" spans="3:7" ht="15" customHeight="1" x14ac:dyDescent="0.35">
      <c r="C76" s="166">
        <v>44166</v>
      </c>
      <c r="D76" s="127">
        <f t="shared" si="1"/>
        <v>44166</v>
      </c>
      <c r="E76" s="82">
        <v>2.1</v>
      </c>
      <c r="F76" s="82">
        <v>1.2</v>
      </c>
      <c r="G76" s="82">
        <v>3.3</v>
      </c>
    </row>
    <row r="77" spans="3:7" ht="15" customHeight="1" x14ac:dyDescent="0.35">
      <c r="C77" s="166">
        <v>44197</v>
      </c>
      <c r="D77" s="127">
        <f t="shared" si="1"/>
        <v>44197</v>
      </c>
      <c r="E77" s="82">
        <v>1.9</v>
      </c>
      <c r="F77" s="82">
        <v>1.2</v>
      </c>
      <c r="G77" s="82">
        <v>2.9</v>
      </c>
    </row>
    <row r="78" spans="3:7" ht="15" customHeight="1" x14ac:dyDescent="0.35">
      <c r="C78" s="166">
        <v>44228</v>
      </c>
      <c r="D78" s="127">
        <f t="shared" si="1"/>
        <v>44228</v>
      </c>
      <c r="E78" s="82">
        <v>1.8</v>
      </c>
      <c r="F78" s="82">
        <v>1.3</v>
      </c>
      <c r="G78" s="82">
        <v>2.6</v>
      </c>
    </row>
    <row r="79" spans="3:7" ht="15" customHeight="1" x14ac:dyDescent="0.35">
      <c r="C79" s="166">
        <v>44256</v>
      </c>
      <c r="D79" s="127">
        <f t="shared" si="1"/>
        <v>44256</v>
      </c>
      <c r="E79" s="82">
        <v>2</v>
      </c>
      <c r="F79" s="82">
        <v>1.4</v>
      </c>
      <c r="G79" s="82">
        <v>2.8</v>
      </c>
    </row>
    <row r="80" spans="3:7" ht="15" customHeight="1" x14ac:dyDescent="0.35">
      <c r="C80" s="166">
        <v>44287</v>
      </c>
      <c r="D80" s="127">
        <f t="shared" si="1"/>
        <v>44287</v>
      </c>
      <c r="E80" s="82">
        <v>2.4</v>
      </c>
      <c r="F80" s="82">
        <v>1.6</v>
      </c>
      <c r="G80" s="82">
        <v>3.5</v>
      </c>
    </row>
    <row r="81" spans="3:7" ht="15" customHeight="1" x14ac:dyDescent="0.35">
      <c r="C81" s="166">
        <v>44317</v>
      </c>
      <c r="D81" s="127">
        <f t="shared" si="1"/>
        <v>44317</v>
      </c>
      <c r="E81" s="82">
        <v>2.9</v>
      </c>
      <c r="F81" s="82">
        <v>2.1</v>
      </c>
      <c r="G81" s="82">
        <v>4</v>
      </c>
    </row>
    <row r="82" spans="3:7" ht="15" customHeight="1" x14ac:dyDescent="0.35">
      <c r="C82" s="166">
        <v>44348</v>
      </c>
      <c r="D82" s="127">
        <f t="shared" si="1"/>
        <v>44348</v>
      </c>
      <c r="E82" s="82">
        <v>3.3</v>
      </c>
      <c r="F82" s="82">
        <v>2.6</v>
      </c>
      <c r="G82" s="82">
        <v>4.4000000000000004</v>
      </c>
    </row>
    <row r="83" spans="3:7" ht="15" customHeight="1" x14ac:dyDescent="0.35">
      <c r="C83" s="166">
        <v>44378</v>
      </c>
      <c r="D83" s="127">
        <f t="shared" si="1"/>
        <v>44378</v>
      </c>
      <c r="E83" s="82">
        <v>3.7</v>
      </c>
      <c r="F83" s="82">
        <v>3.2</v>
      </c>
      <c r="G83" s="82">
        <v>4.4000000000000004</v>
      </c>
    </row>
    <row r="84" spans="3:7" ht="15" customHeight="1" x14ac:dyDescent="0.35">
      <c r="C84" s="166">
        <v>44409</v>
      </c>
      <c r="D84" s="127">
        <f t="shared" ref="D84:D92" si="2">C84</f>
        <v>44409</v>
      </c>
      <c r="E84" s="82">
        <v>4</v>
      </c>
      <c r="F84" s="82">
        <v>3.7</v>
      </c>
      <c r="G84" s="82">
        <v>4.4000000000000004</v>
      </c>
    </row>
    <row r="85" spans="3:7" ht="15" customHeight="1" x14ac:dyDescent="0.35">
      <c r="C85" s="166">
        <v>44440</v>
      </c>
      <c r="D85" s="127">
        <f t="shared" si="2"/>
        <v>44440</v>
      </c>
      <c r="E85" s="82">
        <v>4.4000000000000004</v>
      </c>
      <c r="F85" s="82">
        <v>4.3</v>
      </c>
      <c r="G85" s="82">
        <v>4.4000000000000004</v>
      </c>
    </row>
    <row r="86" spans="3:7" ht="15" customHeight="1" x14ac:dyDescent="0.35">
      <c r="C86" s="166">
        <v>44470</v>
      </c>
      <c r="D86" s="127">
        <f t="shared" si="2"/>
        <v>44470</v>
      </c>
      <c r="E86" s="82">
        <v>4.8</v>
      </c>
      <c r="F86" s="82">
        <v>5</v>
      </c>
      <c r="G86" s="82">
        <v>4.5999999999999996</v>
      </c>
    </row>
    <row r="87" spans="3:7" ht="15" customHeight="1" x14ac:dyDescent="0.35">
      <c r="C87" s="166">
        <v>44501</v>
      </c>
      <c r="D87" s="127">
        <f t="shared" si="2"/>
        <v>44501</v>
      </c>
      <c r="E87" s="82">
        <v>5.4</v>
      </c>
      <c r="F87" s="82">
        <v>5.7</v>
      </c>
      <c r="G87" s="82">
        <v>4.9000000000000004</v>
      </c>
    </row>
    <row r="88" spans="3:7" ht="15" customHeight="1" x14ac:dyDescent="0.35">
      <c r="C88" s="166">
        <v>44531</v>
      </c>
      <c r="D88" s="127">
        <f t="shared" si="2"/>
        <v>44531</v>
      </c>
      <c r="E88" s="82">
        <v>5.7</v>
      </c>
      <c r="F88" s="82">
        <v>6.2</v>
      </c>
      <c r="G88" s="82">
        <v>5.0999999999999996</v>
      </c>
    </row>
    <row r="89" spans="3:7" ht="15" customHeight="1" x14ac:dyDescent="0.35">
      <c r="C89" s="166">
        <v>44562</v>
      </c>
      <c r="D89" s="127">
        <f t="shared" si="2"/>
        <v>44562</v>
      </c>
      <c r="E89" s="82">
        <v>6.2</v>
      </c>
      <c r="F89" s="82">
        <v>6.8</v>
      </c>
      <c r="G89" s="82">
        <v>5.4</v>
      </c>
    </row>
    <row r="90" spans="3:7" ht="15" customHeight="1" x14ac:dyDescent="0.35">
      <c r="C90" s="166">
        <v>44593</v>
      </c>
      <c r="D90" s="127">
        <f t="shared" si="2"/>
        <v>44593</v>
      </c>
      <c r="E90" s="82">
        <v>6.7</v>
      </c>
      <c r="F90" s="82">
        <v>7.5</v>
      </c>
      <c r="G90" s="82">
        <v>5.7</v>
      </c>
    </row>
    <row r="91" spans="3:7" ht="15" customHeight="1" x14ac:dyDescent="0.35">
      <c r="C91" s="166">
        <v>44621</v>
      </c>
      <c r="D91" s="127">
        <f t="shared" si="2"/>
        <v>44621</v>
      </c>
      <c r="E91" s="82">
        <v>7.4</v>
      </c>
      <c r="F91" s="82">
        <v>8.5</v>
      </c>
      <c r="G91" s="82">
        <v>5.8</v>
      </c>
    </row>
    <row r="92" spans="3:7" ht="15" customHeight="1" x14ac:dyDescent="0.35">
      <c r="C92" s="166">
        <v>44652</v>
      </c>
      <c r="D92" s="127">
        <f t="shared" si="2"/>
        <v>44652</v>
      </c>
      <c r="E92" s="82">
        <v>8.1</v>
      </c>
      <c r="F92" s="82">
        <v>10</v>
      </c>
      <c r="G92" s="82">
        <v>5.6</v>
      </c>
    </row>
  </sheetData>
  <pageMargins left="0.7" right="0.7" top="0.75" bottom="0.75" header="0.3" footer="0.3"/>
  <pageSetup paperSize="9" orientation="portrait" horizontalDpi="90" verticalDpi="90" r:id="rId1"/>
  <ignoredErrors>
    <ignoredError sqref="B6:B10" unlockedFormula="1"/>
  </ignoredErrors>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P34"/>
  <sheetViews>
    <sheetView showGridLines="0" zoomScaleNormal="100" workbookViewId="0"/>
  </sheetViews>
  <sheetFormatPr defaultColWidth="9.1796875" defaultRowHeight="15" customHeight="1" x14ac:dyDescent="0.35"/>
  <cols>
    <col min="1" max="1" width="1.81640625" style="18" customWidth="1"/>
    <col min="2" max="2" width="9.1796875" style="18"/>
    <col min="3" max="4" width="10.81640625" style="18" customWidth="1"/>
    <col min="5" max="16" width="15.81640625" style="18" customWidth="1"/>
    <col min="17" max="16384" width="9.1796875" style="18"/>
  </cols>
  <sheetData>
    <row r="1" spans="1:16" ht="15" customHeight="1" x14ac:dyDescent="0.35">
      <c r="A1" s="48"/>
      <c r="B1" s="52"/>
      <c r="C1" s="48"/>
      <c r="D1" s="48"/>
      <c r="E1" s="48"/>
      <c r="F1" s="48"/>
      <c r="G1" s="48"/>
    </row>
    <row r="2" spans="1:16" ht="15" customHeight="1" x14ac:dyDescent="0.35">
      <c r="A2" s="48"/>
      <c r="B2" s="48"/>
      <c r="C2" s="48"/>
      <c r="D2" s="48"/>
      <c r="E2" s="48"/>
      <c r="F2" s="48"/>
      <c r="G2" s="48"/>
    </row>
    <row r="3" spans="1:16" ht="8.15" customHeight="1" x14ac:dyDescent="0.35">
      <c r="A3" s="48"/>
      <c r="B3" s="48"/>
      <c r="C3" s="48"/>
      <c r="D3" s="48"/>
      <c r="E3" s="48"/>
      <c r="F3" s="48"/>
      <c r="G3" s="48"/>
    </row>
    <row r="4" spans="1:16" ht="15" customHeight="1" x14ac:dyDescent="0.35">
      <c r="A4" s="48"/>
      <c r="B4" s="80" t="str">
        <f>HYPERLINK("#"&amp;"Índice!B7",Índice!B7)</f>
        <v>Índice</v>
      </c>
      <c r="C4" s="80" t="str">
        <f>HYPERLINK("#"&amp;"Contents!B7",Contents!B7)</f>
        <v>Contents</v>
      </c>
      <c r="D4" s="48"/>
      <c r="E4" s="48"/>
      <c r="F4" s="48"/>
      <c r="G4" s="48"/>
    </row>
    <row r="5" spans="1:16" ht="8.15" customHeight="1" x14ac:dyDescent="0.35">
      <c r="A5" s="49"/>
      <c r="B5" s="49"/>
      <c r="C5" s="56"/>
      <c r="D5" s="56"/>
      <c r="E5" s="49"/>
      <c r="F5" s="49"/>
      <c r="G5" s="49"/>
    </row>
    <row r="6" spans="1:16" ht="15" customHeight="1" x14ac:dyDescent="0.35">
      <c r="A6" s="53"/>
      <c r="B6" s="75" t="str">
        <f>Índice!B5</f>
        <v>Relatório de Estabilidade Financeira - junho 2022</v>
      </c>
      <c r="C6" s="57"/>
      <c r="D6" s="58"/>
      <c r="E6" s="53"/>
      <c r="F6" s="53"/>
      <c r="G6" s="53"/>
    </row>
    <row r="7" spans="1:16" ht="15" customHeight="1" x14ac:dyDescent="0.35">
      <c r="A7" s="53"/>
      <c r="B7" s="76" t="str">
        <f>Contents!B5</f>
        <v>Financial Stability Report - June 2022</v>
      </c>
      <c r="C7" s="57"/>
      <c r="D7" s="58"/>
      <c r="E7" s="53"/>
      <c r="F7" s="53"/>
      <c r="G7" s="53"/>
    </row>
    <row r="8" spans="1:16" ht="8.15" customHeight="1" x14ac:dyDescent="0.35">
      <c r="A8" s="53"/>
      <c r="B8" s="59"/>
      <c r="C8" s="57"/>
      <c r="D8" s="58"/>
      <c r="E8" s="53"/>
      <c r="F8" s="53"/>
      <c r="G8" s="53"/>
    </row>
    <row r="9" spans="1:16" ht="15" customHeight="1" x14ac:dyDescent="0.35">
      <c r="A9" s="53"/>
      <c r="B9" s="75" t="str">
        <f>Índice!B105</f>
        <v>Caixa 5  •  A qualidade creditícia dos empréstimos a particulares que beneficiaram de moratória de crédito</v>
      </c>
      <c r="C9" s="57"/>
      <c r="D9" s="58"/>
      <c r="E9" s="53"/>
      <c r="F9" s="53"/>
      <c r="G9" s="53"/>
    </row>
    <row r="10" spans="1:16" ht="15" customHeight="1" x14ac:dyDescent="0.35">
      <c r="A10" s="53"/>
      <c r="B10" s="76" t="str">
        <f>Contents!B105</f>
        <v>Box 5  •  Credit quality of loans to households that benefited from credit moratoria</v>
      </c>
      <c r="C10" s="57"/>
      <c r="D10" s="58"/>
      <c r="E10" s="53"/>
      <c r="F10" s="53"/>
      <c r="G10" s="53"/>
    </row>
    <row r="11" spans="1:16" ht="8.15" customHeight="1" x14ac:dyDescent="0.35">
      <c r="A11" s="49"/>
      <c r="B11" s="60"/>
      <c r="C11" s="61"/>
      <c r="D11" s="56"/>
      <c r="E11" s="49"/>
      <c r="F11" s="49"/>
      <c r="G11" s="49"/>
    </row>
    <row r="12" spans="1:16" ht="15" customHeight="1" x14ac:dyDescent="0.35">
      <c r="A12" s="51"/>
      <c r="B12" s="74" t="s">
        <v>1460</v>
      </c>
      <c r="C12" s="62"/>
      <c r="D12" s="63"/>
      <c r="E12" s="51"/>
      <c r="F12" s="51"/>
      <c r="G12" s="51"/>
    </row>
    <row r="13" spans="1:16" ht="15" customHeight="1" x14ac:dyDescent="0.35">
      <c r="A13" s="51"/>
      <c r="B13" s="77" t="s">
        <v>1520</v>
      </c>
      <c r="C13" s="62"/>
      <c r="D13" s="63"/>
      <c r="E13" s="51"/>
      <c r="F13" s="51"/>
      <c r="G13" s="51"/>
    </row>
    <row r="14" spans="1:16" ht="8.15" customHeight="1" x14ac:dyDescent="0.35">
      <c r="A14" s="51"/>
      <c r="B14" s="51"/>
      <c r="C14" s="51"/>
      <c r="D14" s="51"/>
      <c r="E14" s="51"/>
      <c r="F14" s="51"/>
      <c r="G14" s="51"/>
    </row>
    <row r="15" spans="1:16" ht="14.5" x14ac:dyDescent="0.35">
      <c r="A15" s="51"/>
      <c r="B15" s="51"/>
      <c r="C15" s="17"/>
      <c r="D15" s="70" t="s">
        <v>2</v>
      </c>
      <c r="E15" s="71" t="s">
        <v>544</v>
      </c>
      <c r="F15" s="71" t="s">
        <v>544</v>
      </c>
      <c r="G15" s="71" t="s">
        <v>544</v>
      </c>
      <c r="H15" s="71" t="s">
        <v>544</v>
      </c>
      <c r="I15" s="71" t="s">
        <v>544</v>
      </c>
      <c r="J15" s="71" t="s">
        <v>544</v>
      </c>
      <c r="K15" s="71" t="s">
        <v>544</v>
      </c>
      <c r="L15" s="71" t="s">
        <v>544</v>
      </c>
      <c r="M15" s="71" t="s">
        <v>544</v>
      </c>
      <c r="N15" s="71" t="s">
        <v>544</v>
      </c>
      <c r="O15" s="71" t="s">
        <v>544</v>
      </c>
      <c r="P15" s="71" t="s">
        <v>544</v>
      </c>
    </row>
    <row r="16" spans="1:16" ht="14.5" x14ac:dyDescent="0.35">
      <c r="A16" s="51"/>
      <c r="B16" s="51"/>
      <c r="C16" s="45"/>
      <c r="D16" s="68" t="s">
        <v>131</v>
      </c>
      <c r="E16" s="69" t="s">
        <v>545</v>
      </c>
      <c r="F16" s="69" t="s">
        <v>545</v>
      </c>
      <c r="G16" s="69" t="s">
        <v>545</v>
      </c>
      <c r="H16" s="69" t="s">
        <v>545</v>
      </c>
      <c r="I16" s="69" t="s">
        <v>545</v>
      </c>
      <c r="J16" s="69" t="s">
        <v>545</v>
      </c>
      <c r="K16" s="69" t="s">
        <v>545</v>
      </c>
      <c r="L16" s="69" t="s">
        <v>545</v>
      </c>
      <c r="M16" s="69" t="s">
        <v>545</v>
      </c>
      <c r="N16" s="69" t="s">
        <v>545</v>
      </c>
      <c r="O16" s="69" t="s">
        <v>545</v>
      </c>
      <c r="P16" s="69" t="s">
        <v>545</v>
      </c>
    </row>
    <row r="17" spans="1:16" ht="8.15" customHeight="1" x14ac:dyDescent="0.35">
      <c r="A17" s="55"/>
      <c r="B17" s="55"/>
      <c r="C17" s="45"/>
      <c r="D17" s="45"/>
      <c r="E17" s="116"/>
      <c r="F17" s="116"/>
      <c r="G17" s="116"/>
      <c r="H17" s="117"/>
      <c r="I17" s="119"/>
      <c r="J17" s="116"/>
      <c r="K17" s="116"/>
      <c r="L17" s="117"/>
      <c r="M17" s="45"/>
      <c r="N17" s="45"/>
      <c r="O17" s="45"/>
      <c r="P17" s="45"/>
    </row>
    <row r="18" spans="1:16" ht="15" customHeight="1" x14ac:dyDescent="0.35">
      <c r="A18" s="55"/>
      <c r="B18" s="55"/>
      <c r="C18" s="45"/>
      <c r="D18" s="45"/>
      <c r="E18" s="223" t="s">
        <v>206</v>
      </c>
      <c r="F18" s="223"/>
      <c r="G18" s="223"/>
      <c r="H18" s="224"/>
      <c r="I18" s="222" t="s">
        <v>490</v>
      </c>
      <c r="J18" s="223"/>
      <c r="K18" s="223"/>
      <c r="L18" s="224"/>
      <c r="M18" s="227" t="s">
        <v>491</v>
      </c>
      <c r="N18" s="227"/>
      <c r="O18" s="227"/>
      <c r="P18" s="227"/>
    </row>
    <row r="19" spans="1:16" ht="15" customHeight="1" x14ac:dyDescent="0.35">
      <c r="A19" s="55"/>
      <c r="B19" s="55"/>
      <c r="C19" s="45"/>
      <c r="D19" s="45"/>
      <c r="E19" s="220" t="s">
        <v>206</v>
      </c>
      <c r="F19" s="220"/>
      <c r="G19" s="220"/>
      <c r="H19" s="221"/>
      <c r="I19" s="219" t="s">
        <v>492</v>
      </c>
      <c r="J19" s="220"/>
      <c r="K19" s="220"/>
      <c r="L19" s="221"/>
      <c r="M19" s="228" t="s">
        <v>493</v>
      </c>
      <c r="N19" s="228"/>
      <c r="O19" s="228"/>
      <c r="P19" s="228"/>
    </row>
    <row r="20" spans="1:16" ht="42.75" customHeight="1" x14ac:dyDescent="0.35">
      <c r="A20" s="51"/>
      <c r="B20" s="51"/>
      <c r="C20" s="75"/>
      <c r="D20" s="76"/>
      <c r="E20" s="98" t="s">
        <v>457</v>
      </c>
      <c r="F20" s="98" t="s">
        <v>444</v>
      </c>
      <c r="G20" s="98" t="s">
        <v>446</v>
      </c>
      <c r="H20" s="99" t="s">
        <v>488</v>
      </c>
      <c r="I20" s="103" t="s">
        <v>457</v>
      </c>
      <c r="J20" s="98" t="s">
        <v>444</v>
      </c>
      <c r="K20" s="98" t="s">
        <v>446</v>
      </c>
      <c r="L20" s="99" t="s">
        <v>488</v>
      </c>
      <c r="M20" s="96" t="s">
        <v>457</v>
      </c>
      <c r="N20" s="96" t="s">
        <v>444</v>
      </c>
      <c r="O20" s="96" t="s">
        <v>446</v>
      </c>
      <c r="P20" s="96" t="s">
        <v>488</v>
      </c>
    </row>
    <row r="21" spans="1:16" ht="26" x14ac:dyDescent="0.35">
      <c r="A21" s="51"/>
      <c r="B21" s="51"/>
      <c r="C21" s="94"/>
      <c r="D21" s="95"/>
      <c r="E21" s="100" t="s">
        <v>464</v>
      </c>
      <c r="F21" s="100" t="s">
        <v>445</v>
      </c>
      <c r="G21" s="100" t="s">
        <v>487</v>
      </c>
      <c r="H21" s="101" t="s">
        <v>489</v>
      </c>
      <c r="I21" s="104" t="s">
        <v>464</v>
      </c>
      <c r="J21" s="100" t="s">
        <v>445</v>
      </c>
      <c r="K21" s="100" t="s">
        <v>487</v>
      </c>
      <c r="L21" s="101" t="s">
        <v>489</v>
      </c>
      <c r="M21" s="97" t="s">
        <v>464</v>
      </c>
      <c r="N21" s="97" t="s">
        <v>445</v>
      </c>
      <c r="O21" s="97" t="s">
        <v>487</v>
      </c>
      <c r="P21" s="97" t="s">
        <v>489</v>
      </c>
    </row>
    <row r="22" spans="1:16" ht="14.5" x14ac:dyDescent="0.35">
      <c r="A22" s="51"/>
      <c r="B22" s="51"/>
      <c r="C22" s="175">
        <v>44012</v>
      </c>
      <c r="D22" s="164">
        <v>44012</v>
      </c>
      <c r="E22" s="93">
        <v>12.263875541119527</v>
      </c>
      <c r="F22" s="93">
        <v>2.422219332818548</v>
      </c>
      <c r="G22" s="93">
        <v>1.9625466561090925</v>
      </c>
      <c r="H22" s="118">
        <v>0.4596726767094555</v>
      </c>
      <c r="I22" s="120">
        <v>11.99834983059471</v>
      </c>
      <c r="J22" s="93">
        <v>2.0941096932682228</v>
      </c>
      <c r="K22" s="93">
        <v>1.640607656004502</v>
      </c>
      <c r="L22" s="118">
        <v>0.45350203726372085</v>
      </c>
      <c r="M22" s="93">
        <v>14.314427857505319</v>
      </c>
      <c r="N22" s="93">
        <v>4.9560831160228851</v>
      </c>
      <c r="O22" s="93">
        <v>4.4487569786220966</v>
      </c>
      <c r="P22" s="93">
        <v>0.50732613740078847</v>
      </c>
    </row>
    <row r="23" spans="1:16" ht="14.5" x14ac:dyDescent="0.35">
      <c r="A23" s="51"/>
      <c r="B23" s="51"/>
      <c r="C23" s="175">
        <v>44104</v>
      </c>
      <c r="D23" s="164">
        <v>44104</v>
      </c>
      <c r="E23" s="93">
        <v>12.835445062377593</v>
      </c>
      <c r="F23" s="93">
        <v>2.513363555253743</v>
      </c>
      <c r="G23" s="93">
        <v>2.1556999805580022</v>
      </c>
      <c r="H23" s="118">
        <v>0.35766357469574078</v>
      </c>
      <c r="I23" s="120">
        <v>12.346110511917196</v>
      </c>
      <c r="J23" s="93">
        <v>2.0728254800658554</v>
      </c>
      <c r="K23" s="93">
        <v>1.7736693496932958</v>
      </c>
      <c r="L23" s="118">
        <v>0.29915613037255961</v>
      </c>
      <c r="M23" s="93">
        <v>15.657726343024056</v>
      </c>
      <c r="N23" s="93">
        <v>5.0542067510693709</v>
      </c>
      <c r="O23" s="93">
        <v>4.3590961991748598</v>
      </c>
      <c r="P23" s="93">
        <v>0.6951105518945111</v>
      </c>
    </row>
    <row r="24" spans="1:16" ht="15" customHeight="1" x14ac:dyDescent="0.35">
      <c r="A24" s="51"/>
      <c r="B24" s="51"/>
      <c r="C24" s="175">
        <v>44196</v>
      </c>
      <c r="D24" s="164">
        <v>44196</v>
      </c>
      <c r="E24" s="93">
        <v>17.304942541562948</v>
      </c>
      <c r="F24" s="93">
        <v>2.9765352116787964</v>
      </c>
      <c r="G24" s="93">
        <v>2.498951176941874</v>
      </c>
      <c r="H24" s="118">
        <v>0.47758403473692213</v>
      </c>
      <c r="I24" s="120">
        <v>16.604070333729599</v>
      </c>
      <c r="J24" s="93">
        <v>2.4008370857598713</v>
      </c>
      <c r="K24" s="93">
        <v>2.0201004876411166</v>
      </c>
      <c r="L24" s="118">
        <v>0.38073659811875471</v>
      </c>
      <c r="M24" s="93">
        <v>21.75840325210422</v>
      </c>
      <c r="N24" s="93">
        <v>6.6346186058512684</v>
      </c>
      <c r="O24" s="93">
        <v>5.5416495564495891</v>
      </c>
      <c r="P24" s="93">
        <v>1.0929690494016793</v>
      </c>
    </row>
    <row r="25" spans="1:16" ht="15" customHeight="1" x14ac:dyDescent="0.35">
      <c r="A25" s="51"/>
      <c r="B25" s="51"/>
      <c r="C25" s="175">
        <v>44286</v>
      </c>
      <c r="D25" s="164">
        <v>44286</v>
      </c>
      <c r="E25" s="93">
        <v>16.806568457163387</v>
      </c>
      <c r="F25" s="93">
        <v>3.1787765620086095</v>
      </c>
      <c r="G25" s="93">
        <v>2.7344760186606583</v>
      </c>
      <c r="H25" s="118">
        <v>0.4443005433479516</v>
      </c>
      <c r="I25" s="120">
        <v>16.090592062423674</v>
      </c>
      <c r="J25" s="93">
        <v>2.5592752066446534</v>
      </c>
      <c r="K25" s="93">
        <v>2.2370894064149325</v>
      </c>
      <c r="L25" s="118">
        <v>0.32218580022972088</v>
      </c>
      <c r="M25" s="93">
        <v>21.521503741172019</v>
      </c>
      <c r="N25" s="93">
        <v>7.2583926224774151</v>
      </c>
      <c r="O25" s="93">
        <v>6.0099271440059967</v>
      </c>
      <c r="P25" s="93">
        <v>1.2484654784714184</v>
      </c>
    </row>
    <row r="26" spans="1:16" ht="15" customHeight="1" x14ac:dyDescent="0.35">
      <c r="A26" s="49"/>
      <c r="B26" s="49"/>
      <c r="C26" s="175">
        <v>44377</v>
      </c>
      <c r="D26" s="164">
        <v>44377</v>
      </c>
      <c r="E26" s="93">
        <v>19.109122800999724</v>
      </c>
      <c r="F26" s="93">
        <v>3.3519528638843874</v>
      </c>
      <c r="G26" s="93">
        <v>2.8341622312632211</v>
      </c>
      <c r="H26" s="118">
        <v>0.51779063262116654</v>
      </c>
      <c r="I26" s="120">
        <v>17.631273670571023</v>
      </c>
      <c r="J26" s="93">
        <v>2.5657171248246837</v>
      </c>
      <c r="K26" s="93">
        <v>2.2734052818009709</v>
      </c>
      <c r="L26" s="118">
        <v>0.29231184302371283</v>
      </c>
      <c r="M26" s="93">
        <v>29.047251944164554</v>
      </c>
      <c r="N26" s="93">
        <v>8.639172073791384</v>
      </c>
      <c r="O26" s="93">
        <v>6.6050985649784151</v>
      </c>
      <c r="P26" s="93">
        <v>2.0340735088129689</v>
      </c>
    </row>
    <row r="27" spans="1:16" ht="15" customHeight="1" x14ac:dyDescent="0.35">
      <c r="A27" s="49"/>
      <c r="B27" s="49"/>
      <c r="C27" s="175">
        <v>44469</v>
      </c>
      <c r="D27" s="164">
        <v>44469</v>
      </c>
      <c r="E27" s="93">
        <v>19.081250364411499</v>
      </c>
      <c r="F27" s="93">
        <v>3.7334723630613422</v>
      </c>
      <c r="G27" s="93">
        <v>2.943102439720596</v>
      </c>
      <c r="H27" s="118">
        <v>0.79036992334074641</v>
      </c>
      <c r="I27" s="120">
        <v>17.686625671247668</v>
      </c>
      <c r="J27" s="93">
        <v>2.7202409140970878</v>
      </c>
      <c r="K27" s="93">
        <v>2.369475051282695</v>
      </c>
      <c r="L27" s="118">
        <v>0.35076586281439281</v>
      </c>
      <c r="M27" s="93">
        <v>28.535661215502454</v>
      </c>
      <c r="N27" s="93">
        <v>10.60235002793498</v>
      </c>
      <c r="O27" s="93">
        <v>6.8318253573013852</v>
      </c>
      <c r="P27" s="93">
        <v>3.7705246706335949</v>
      </c>
    </row>
    <row r="28" spans="1:16" ht="15" customHeight="1" x14ac:dyDescent="0.35">
      <c r="C28" s="175">
        <v>44561</v>
      </c>
      <c r="D28" s="164">
        <v>44561</v>
      </c>
      <c r="E28" s="93">
        <v>22.469450465788139</v>
      </c>
      <c r="F28" s="93">
        <v>4.3829943483131037</v>
      </c>
      <c r="G28" s="93">
        <v>3.4509429782176957</v>
      </c>
      <c r="H28" s="118">
        <v>0.93205137009540817</v>
      </c>
      <c r="I28" s="120">
        <v>21.526440732840278</v>
      </c>
      <c r="J28" s="93">
        <v>3.2169480946555562</v>
      </c>
      <c r="K28" s="93">
        <v>2.8341133881333453</v>
      </c>
      <c r="L28" s="118">
        <v>0.38283470652221085</v>
      </c>
      <c r="M28" s="93">
        <v>29.238535907051354</v>
      </c>
      <c r="N28" s="93">
        <v>12.753074150988153</v>
      </c>
      <c r="O28" s="93">
        <v>7.8786514653062634</v>
      </c>
      <c r="P28" s="93">
        <v>4.87442268568189</v>
      </c>
    </row>
    <row r="29" spans="1:16" ht="15" customHeight="1" x14ac:dyDescent="0.35">
      <c r="C29" s="175">
        <v>44651</v>
      </c>
      <c r="D29" s="164">
        <v>44651</v>
      </c>
      <c r="E29" s="93">
        <v>21.896085173377475</v>
      </c>
      <c r="F29" s="93">
        <v>4.5522068838994452</v>
      </c>
      <c r="G29" s="93">
        <v>3.2697072207219251</v>
      </c>
      <c r="H29" s="118">
        <v>1.2824996631775201</v>
      </c>
      <c r="I29" s="120">
        <v>20.877689423501867</v>
      </c>
      <c r="J29" s="93">
        <v>3.2817810414997801</v>
      </c>
      <c r="K29" s="93">
        <v>2.6365643721524084</v>
      </c>
      <c r="L29" s="118">
        <v>0.64521666934737176</v>
      </c>
      <c r="M29" s="93">
        <v>29.471576994768494</v>
      </c>
      <c r="N29" s="93">
        <v>14.002462916446737</v>
      </c>
      <c r="O29" s="93">
        <v>7.9794366865965154</v>
      </c>
      <c r="P29" s="93">
        <v>6.0230262298502213</v>
      </c>
    </row>
    <row r="30" spans="1:16" ht="15" customHeight="1" x14ac:dyDescent="0.35">
      <c r="E30" s="115"/>
      <c r="F30" s="115"/>
      <c r="G30" s="115"/>
      <c r="H30" s="115"/>
      <c r="I30" s="115"/>
      <c r="J30" s="115"/>
    </row>
    <row r="31" spans="1:16" ht="15" customHeight="1" x14ac:dyDescent="0.35">
      <c r="E31" s="115"/>
      <c r="F31" s="115"/>
      <c r="G31" s="115"/>
      <c r="H31" s="115"/>
      <c r="I31" s="115"/>
      <c r="J31" s="115"/>
    </row>
    <row r="32" spans="1:16" ht="15" customHeight="1" x14ac:dyDescent="0.35">
      <c r="E32" s="115"/>
      <c r="F32" s="115"/>
      <c r="G32" s="115"/>
      <c r="H32" s="115"/>
      <c r="I32" s="115"/>
      <c r="J32" s="115"/>
    </row>
    <row r="33" spans="5:10" ht="15" customHeight="1" x14ac:dyDescent="0.35">
      <c r="E33" s="115"/>
      <c r="F33" s="115"/>
      <c r="G33" s="115"/>
      <c r="H33" s="115"/>
      <c r="I33" s="115"/>
      <c r="J33" s="115"/>
    </row>
    <row r="34" spans="5:10" ht="15" customHeight="1" x14ac:dyDescent="0.35">
      <c r="E34" s="115"/>
      <c r="F34" s="115"/>
      <c r="G34" s="115"/>
      <c r="H34" s="115"/>
      <c r="J34" s="115"/>
    </row>
  </sheetData>
  <mergeCells count="6">
    <mergeCell ref="E18:H18"/>
    <mergeCell ref="E19:H19"/>
    <mergeCell ref="I18:L18"/>
    <mergeCell ref="I19:L19"/>
    <mergeCell ref="M18:P18"/>
    <mergeCell ref="M19:P19"/>
  </mergeCells>
  <pageMargins left="0.7" right="0.7" top="0.75" bottom="0.75" header="0.3" footer="0.3"/>
  <pageSetup paperSize="9" orientation="portrait" horizontalDpi="90" verticalDpi="90" r:id="rId1"/>
  <ignoredErrors>
    <ignoredError sqref="B6:AY12 B14:AY75 C13:AY13" unlockedFormula="1"/>
  </ignoredErrors>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P29"/>
  <sheetViews>
    <sheetView showGridLines="0" zoomScaleNormal="100" workbookViewId="0"/>
  </sheetViews>
  <sheetFormatPr defaultColWidth="9.1796875" defaultRowHeight="15" customHeight="1" x14ac:dyDescent="0.35"/>
  <cols>
    <col min="1" max="1" width="1.81640625" style="18" customWidth="1"/>
    <col min="2" max="2" width="9.1796875" style="18"/>
    <col min="3" max="4" width="30.81640625" style="18" customWidth="1"/>
    <col min="5" max="16" width="15.81640625" style="18" customWidth="1"/>
    <col min="17" max="16384" width="9.1796875" style="18"/>
  </cols>
  <sheetData>
    <row r="1" spans="1:16" ht="15" customHeight="1" x14ac:dyDescent="0.35">
      <c r="A1" s="48"/>
      <c r="B1" s="52"/>
      <c r="C1" s="48"/>
      <c r="D1" s="48"/>
      <c r="E1" s="48"/>
      <c r="F1" s="48"/>
      <c r="G1" s="48"/>
    </row>
    <row r="2" spans="1:16" ht="15" customHeight="1" x14ac:dyDescent="0.35">
      <c r="A2" s="48"/>
      <c r="B2" s="48"/>
      <c r="C2" s="48"/>
      <c r="D2" s="48"/>
      <c r="E2" s="48"/>
      <c r="F2" s="48"/>
      <c r="G2" s="48"/>
    </row>
    <row r="3" spans="1:16" ht="8.15" customHeight="1" x14ac:dyDescent="0.35">
      <c r="A3" s="48"/>
      <c r="B3" s="48"/>
      <c r="C3" s="48"/>
      <c r="D3" s="48"/>
      <c r="E3" s="48"/>
      <c r="F3" s="48"/>
      <c r="G3" s="48"/>
    </row>
    <row r="4" spans="1:16" ht="15" customHeight="1" x14ac:dyDescent="0.35">
      <c r="A4" s="48"/>
      <c r="B4" s="80" t="str">
        <f>HYPERLINK("#"&amp;"Índice!B7",Índice!B7)</f>
        <v>Índice</v>
      </c>
      <c r="C4" s="80" t="str">
        <f>HYPERLINK("#"&amp;"Contents!B7",Contents!B7)</f>
        <v>Contents</v>
      </c>
      <c r="D4" s="48"/>
      <c r="E4" s="48"/>
      <c r="F4" s="48"/>
      <c r="G4" s="48"/>
    </row>
    <row r="5" spans="1:16" ht="8.15" customHeight="1" x14ac:dyDescent="0.35">
      <c r="A5" s="49"/>
      <c r="B5" s="49"/>
      <c r="C5" s="56"/>
      <c r="D5" s="56"/>
      <c r="E5" s="49"/>
      <c r="F5" s="49"/>
      <c r="G5" s="49"/>
    </row>
    <row r="6" spans="1:16" ht="15" customHeight="1" x14ac:dyDescent="0.35">
      <c r="A6" s="53"/>
      <c r="B6" s="75" t="str">
        <f>Índice!B5</f>
        <v>Relatório de Estabilidade Financeira - junho 2022</v>
      </c>
      <c r="C6" s="57"/>
      <c r="D6" s="58"/>
      <c r="E6" s="53"/>
      <c r="F6" s="53"/>
      <c r="G6" s="53"/>
    </row>
    <row r="7" spans="1:16" ht="15" customHeight="1" x14ac:dyDescent="0.35">
      <c r="A7" s="53"/>
      <c r="B7" s="76" t="str">
        <f>Contents!B5</f>
        <v>Financial Stability Report - June 2022</v>
      </c>
      <c r="C7" s="57"/>
      <c r="D7" s="58"/>
      <c r="E7" s="53"/>
      <c r="F7" s="53"/>
      <c r="G7" s="53"/>
    </row>
    <row r="8" spans="1:16" ht="8.15" customHeight="1" x14ac:dyDescent="0.35">
      <c r="A8" s="53"/>
      <c r="B8" s="59"/>
      <c r="C8" s="57"/>
      <c r="D8" s="58"/>
      <c r="E8" s="53"/>
      <c r="F8" s="53"/>
      <c r="G8" s="53"/>
    </row>
    <row r="9" spans="1:16" ht="15" customHeight="1" x14ac:dyDescent="0.35">
      <c r="A9" s="53"/>
      <c r="B9" s="75" t="str">
        <f>Índice!B105</f>
        <v>Caixa 5  •  A qualidade creditícia dos empréstimos a particulares que beneficiaram de moratória de crédito</v>
      </c>
      <c r="C9" s="57"/>
      <c r="D9" s="58"/>
      <c r="E9" s="53"/>
      <c r="F9" s="53"/>
      <c r="G9" s="53"/>
    </row>
    <row r="10" spans="1:16" ht="15" customHeight="1" x14ac:dyDescent="0.35">
      <c r="A10" s="53"/>
      <c r="B10" s="76" t="str">
        <f>Contents!B105</f>
        <v>Box 5  •  Credit quality of loans to households that benefited from credit moratoria</v>
      </c>
      <c r="C10" s="57"/>
      <c r="D10" s="58"/>
      <c r="E10" s="53"/>
      <c r="F10" s="53"/>
      <c r="G10" s="53"/>
    </row>
    <row r="11" spans="1:16" ht="8.15" customHeight="1" x14ac:dyDescent="0.35">
      <c r="A11" s="49"/>
      <c r="B11" s="60"/>
      <c r="C11" s="61"/>
      <c r="D11" s="56"/>
      <c r="E11" s="49"/>
      <c r="F11" s="49"/>
      <c r="G11" s="49"/>
    </row>
    <row r="12" spans="1:16" ht="15" customHeight="1" x14ac:dyDescent="0.35">
      <c r="A12" s="51"/>
      <c r="B12" s="74" t="s">
        <v>502</v>
      </c>
      <c r="C12" s="62"/>
      <c r="D12" s="63"/>
      <c r="E12" s="51"/>
      <c r="F12" s="51"/>
      <c r="G12" s="51"/>
    </row>
    <row r="13" spans="1:16" ht="15" customHeight="1" x14ac:dyDescent="0.35">
      <c r="A13" s="51"/>
      <c r="B13" s="77" t="s">
        <v>1521</v>
      </c>
      <c r="C13" s="62"/>
      <c r="D13" s="63"/>
      <c r="E13" s="51"/>
      <c r="F13" s="51"/>
      <c r="G13" s="51"/>
    </row>
    <row r="14" spans="1:16" ht="8.15" customHeight="1" x14ac:dyDescent="0.35">
      <c r="A14" s="51"/>
      <c r="B14" s="51"/>
      <c r="C14" s="51"/>
      <c r="D14" s="51"/>
      <c r="E14" s="51"/>
      <c r="F14" s="51"/>
      <c r="G14" s="51"/>
    </row>
    <row r="15" spans="1:16" ht="39" x14ac:dyDescent="0.35">
      <c r="A15" s="51"/>
      <c r="B15" s="51"/>
      <c r="C15" s="17"/>
      <c r="D15" s="70" t="s">
        <v>2</v>
      </c>
      <c r="E15" s="71" t="s">
        <v>496</v>
      </c>
      <c r="F15" s="71" t="s">
        <v>496</v>
      </c>
      <c r="G15" s="71" t="s">
        <v>496</v>
      </c>
      <c r="H15" s="71" t="s">
        <v>496</v>
      </c>
      <c r="I15" s="71" t="s">
        <v>496</v>
      </c>
      <c r="J15" s="71" t="s">
        <v>496</v>
      </c>
      <c r="K15" s="71" t="s">
        <v>500</v>
      </c>
      <c r="L15" s="71" t="s">
        <v>500</v>
      </c>
      <c r="M15" s="71" t="s">
        <v>500</v>
      </c>
      <c r="N15" s="71" t="s">
        <v>500</v>
      </c>
      <c r="O15" s="71" t="s">
        <v>500</v>
      </c>
      <c r="P15" s="71" t="s">
        <v>500</v>
      </c>
    </row>
    <row r="16" spans="1:16" ht="26" x14ac:dyDescent="0.35">
      <c r="A16" s="51"/>
      <c r="B16" s="51"/>
      <c r="C16" s="45"/>
      <c r="D16" s="68" t="s">
        <v>131</v>
      </c>
      <c r="E16" s="69" t="s">
        <v>1524</v>
      </c>
      <c r="F16" s="69" t="s">
        <v>1524</v>
      </c>
      <c r="G16" s="69" t="s">
        <v>1524</v>
      </c>
      <c r="H16" s="69" t="s">
        <v>1524</v>
      </c>
      <c r="I16" s="69" t="s">
        <v>1524</v>
      </c>
      <c r="J16" s="69" t="s">
        <v>1524</v>
      </c>
      <c r="K16" s="69" t="s">
        <v>1525</v>
      </c>
      <c r="L16" s="69" t="s">
        <v>1525</v>
      </c>
      <c r="M16" s="69" t="s">
        <v>1525</v>
      </c>
      <c r="N16" s="69" t="s">
        <v>1525</v>
      </c>
      <c r="O16" s="69" t="s">
        <v>1525</v>
      </c>
      <c r="P16" s="69" t="s">
        <v>1525</v>
      </c>
    </row>
    <row r="17" spans="1:16" ht="8.15" customHeight="1" x14ac:dyDescent="0.35">
      <c r="A17" s="55"/>
      <c r="B17" s="55"/>
      <c r="C17" s="45"/>
      <c r="D17" s="45"/>
      <c r="E17" s="116"/>
      <c r="F17" s="116"/>
      <c r="G17" s="116"/>
      <c r="H17" s="116"/>
      <c r="I17" s="116"/>
      <c r="J17" s="116"/>
      <c r="K17" s="116"/>
      <c r="L17" s="116"/>
      <c r="M17" s="116"/>
      <c r="N17" s="116"/>
      <c r="O17" s="116"/>
      <c r="P17" s="116"/>
    </row>
    <row r="18" spans="1:16" ht="15" customHeight="1" x14ac:dyDescent="0.35">
      <c r="A18" s="55"/>
      <c r="B18" s="55"/>
      <c r="C18" s="45"/>
      <c r="D18" s="45"/>
      <c r="E18" s="223" t="s">
        <v>494</v>
      </c>
      <c r="F18" s="223"/>
      <c r="G18" s="224"/>
      <c r="H18" s="222" t="s">
        <v>495</v>
      </c>
      <c r="I18" s="223"/>
      <c r="J18" s="224"/>
      <c r="K18" s="222" t="s">
        <v>494</v>
      </c>
      <c r="L18" s="223"/>
      <c r="M18" s="224"/>
      <c r="N18" s="222" t="s">
        <v>495</v>
      </c>
      <c r="O18" s="223"/>
      <c r="P18" s="223"/>
    </row>
    <row r="19" spans="1:16" ht="15" customHeight="1" x14ac:dyDescent="0.35">
      <c r="A19" s="55"/>
      <c r="B19" s="55"/>
      <c r="C19" s="45"/>
      <c r="D19" s="45"/>
      <c r="E19" s="220" t="s">
        <v>1522</v>
      </c>
      <c r="F19" s="220"/>
      <c r="G19" s="221"/>
      <c r="H19" s="220" t="s">
        <v>1523</v>
      </c>
      <c r="I19" s="220"/>
      <c r="J19" s="221"/>
      <c r="K19" s="220" t="s">
        <v>1522</v>
      </c>
      <c r="L19" s="220"/>
      <c r="M19" s="221"/>
      <c r="N19" s="219" t="s">
        <v>1523</v>
      </c>
      <c r="O19" s="220"/>
      <c r="P19" s="220"/>
    </row>
    <row r="20" spans="1:16" ht="26" x14ac:dyDescent="0.35">
      <c r="A20" s="51"/>
      <c r="B20" s="51"/>
      <c r="C20" s="75"/>
      <c r="D20" s="76"/>
      <c r="E20" s="98" t="s">
        <v>206</v>
      </c>
      <c r="F20" s="98" t="s">
        <v>490</v>
      </c>
      <c r="G20" s="99" t="s">
        <v>491</v>
      </c>
      <c r="H20" s="98" t="s">
        <v>206</v>
      </c>
      <c r="I20" s="98" t="s">
        <v>490</v>
      </c>
      <c r="J20" s="99" t="s">
        <v>491</v>
      </c>
      <c r="K20" s="98" t="s">
        <v>206</v>
      </c>
      <c r="L20" s="98" t="s">
        <v>490</v>
      </c>
      <c r="M20" s="99" t="s">
        <v>491</v>
      </c>
      <c r="N20" s="103" t="s">
        <v>206</v>
      </c>
      <c r="O20" s="98" t="s">
        <v>490</v>
      </c>
      <c r="P20" s="98" t="s">
        <v>491</v>
      </c>
    </row>
    <row r="21" spans="1:16" ht="26" x14ac:dyDescent="0.35">
      <c r="A21" s="51"/>
      <c r="B21" s="51"/>
      <c r="C21" s="94"/>
      <c r="D21" s="95"/>
      <c r="E21" s="100" t="s">
        <v>206</v>
      </c>
      <c r="F21" s="100" t="s">
        <v>492</v>
      </c>
      <c r="G21" s="101" t="s">
        <v>493</v>
      </c>
      <c r="H21" s="100" t="s">
        <v>206</v>
      </c>
      <c r="I21" s="100" t="s">
        <v>492</v>
      </c>
      <c r="J21" s="101" t="s">
        <v>493</v>
      </c>
      <c r="K21" s="100" t="s">
        <v>206</v>
      </c>
      <c r="L21" s="100" t="s">
        <v>492</v>
      </c>
      <c r="M21" s="101" t="s">
        <v>493</v>
      </c>
      <c r="N21" s="100" t="s">
        <v>206</v>
      </c>
      <c r="O21" s="100" t="s">
        <v>492</v>
      </c>
      <c r="P21" s="100" t="s">
        <v>493</v>
      </c>
    </row>
    <row r="22" spans="1:16" ht="14.5" x14ac:dyDescent="0.35">
      <c r="A22" s="51"/>
      <c r="B22" s="51"/>
      <c r="C22" s="163" t="s">
        <v>497</v>
      </c>
      <c r="D22" s="164" t="s">
        <v>1526</v>
      </c>
      <c r="E22" s="93">
        <v>86.7</v>
      </c>
      <c r="F22" s="93">
        <v>87.1</v>
      </c>
      <c r="G22" s="118">
        <v>84</v>
      </c>
      <c r="H22" s="93">
        <v>93.8</v>
      </c>
      <c r="I22" s="93">
        <v>94.6</v>
      </c>
      <c r="J22" s="118">
        <v>91.1</v>
      </c>
      <c r="K22" s="93">
        <v>13</v>
      </c>
      <c r="L22" s="93">
        <v>11.2</v>
      </c>
      <c r="M22" s="118">
        <v>1.7</v>
      </c>
      <c r="N22" s="120">
        <v>79.8</v>
      </c>
      <c r="O22" s="93">
        <v>62.1</v>
      </c>
      <c r="P22" s="93">
        <v>17.7</v>
      </c>
    </row>
    <row r="23" spans="1:16" ht="26" x14ac:dyDescent="0.35">
      <c r="A23" s="51"/>
      <c r="B23" s="51"/>
      <c r="C23" s="163" t="s">
        <v>498</v>
      </c>
      <c r="D23" s="165" t="s">
        <v>501</v>
      </c>
      <c r="E23" s="93">
        <v>11</v>
      </c>
      <c r="F23" s="93">
        <v>10.7</v>
      </c>
      <c r="G23" s="118">
        <v>13.2</v>
      </c>
      <c r="H23" s="93">
        <v>5.4</v>
      </c>
      <c r="I23" s="93">
        <v>4.5999999999999996</v>
      </c>
      <c r="J23" s="118">
        <v>7.8</v>
      </c>
      <c r="K23" s="93">
        <v>1.6</v>
      </c>
      <c r="L23" s="93">
        <v>1.4</v>
      </c>
      <c r="M23" s="118">
        <v>0.3</v>
      </c>
      <c r="N23" s="120">
        <v>4.5999999999999996</v>
      </c>
      <c r="O23" s="93">
        <v>3</v>
      </c>
      <c r="P23" s="93">
        <v>1.5</v>
      </c>
    </row>
    <row r="24" spans="1:16" ht="26" x14ac:dyDescent="0.35">
      <c r="A24" s="51"/>
      <c r="B24" s="51"/>
      <c r="C24" s="163" t="s">
        <v>499</v>
      </c>
      <c r="D24" s="165" t="s">
        <v>1527</v>
      </c>
      <c r="E24" s="93">
        <v>2.2999999999999998</v>
      </c>
      <c r="F24" s="93">
        <v>2.2999999999999998</v>
      </c>
      <c r="G24" s="118">
        <v>2.7</v>
      </c>
      <c r="H24" s="93">
        <v>0.8</v>
      </c>
      <c r="I24" s="93">
        <v>0.8</v>
      </c>
      <c r="J24" s="118">
        <v>1.1000000000000001</v>
      </c>
      <c r="K24" s="93">
        <v>0.3</v>
      </c>
      <c r="L24" s="93">
        <v>0.3</v>
      </c>
      <c r="M24" s="118">
        <v>0.1</v>
      </c>
      <c r="N24" s="120">
        <v>0.7</v>
      </c>
      <c r="O24" s="93">
        <v>0.5</v>
      </c>
      <c r="P24" s="93">
        <v>0.2</v>
      </c>
    </row>
    <row r="25" spans="1:16" ht="15" customHeight="1" x14ac:dyDescent="0.35">
      <c r="E25" s="115"/>
      <c r="F25" s="115"/>
      <c r="G25" s="115"/>
      <c r="H25" s="115"/>
      <c r="I25" s="115"/>
      <c r="J25" s="115"/>
    </row>
    <row r="26" spans="1:16" ht="15" customHeight="1" x14ac:dyDescent="0.35">
      <c r="E26" s="115"/>
      <c r="F26" s="115"/>
      <c r="G26" s="115"/>
      <c r="H26" s="115"/>
      <c r="I26" s="115"/>
      <c r="J26" s="115"/>
    </row>
    <row r="27" spans="1:16" ht="15" customHeight="1" x14ac:dyDescent="0.35">
      <c r="E27" s="115"/>
      <c r="F27" s="115"/>
      <c r="G27" s="115"/>
      <c r="H27" s="115"/>
      <c r="I27" s="115"/>
      <c r="J27" s="115"/>
    </row>
    <row r="28" spans="1:16" ht="15" customHeight="1" x14ac:dyDescent="0.35">
      <c r="E28" s="115"/>
      <c r="F28" s="115"/>
    </row>
    <row r="29" spans="1:16" ht="15" customHeight="1" x14ac:dyDescent="0.35">
      <c r="E29" s="115"/>
      <c r="F29" s="115"/>
      <c r="G29" s="115"/>
      <c r="H29" s="115"/>
      <c r="J29" s="115"/>
    </row>
  </sheetData>
  <mergeCells count="8">
    <mergeCell ref="E19:G19"/>
    <mergeCell ref="H19:J19"/>
    <mergeCell ref="K19:M19"/>
    <mergeCell ref="N19:P19"/>
    <mergeCell ref="E18:G18"/>
    <mergeCell ref="H18:J18"/>
    <mergeCell ref="K18:M18"/>
    <mergeCell ref="N18:P18"/>
  </mergeCells>
  <pageMargins left="0.7" right="0.7" top="0.75" bottom="0.75" header="0.3" footer="0.3"/>
  <pageSetup paperSize="9" orientation="portrait" horizontalDpi="90" verticalDpi="90" r:id="rId1"/>
  <ignoredErrors>
    <ignoredError sqref="B6:DV12 B14:DV15 C13:DV13 B20:DV21 B19:D19 F19:G19 L19:M19 I19:J19 O19:DV19 B17:DV18 B16:D16 Q16:DV16 B23:DV23 B22:C22 E22:DV22 B25:DV29 B24:C24 E24:DV24" unlockedFormula="1"/>
  </ignoredErrors>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H39"/>
  <sheetViews>
    <sheetView showGridLines="0" zoomScaleNormal="100" workbookViewId="0"/>
  </sheetViews>
  <sheetFormatPr defaultColWidth="9.453125" defaultRowHeight="15" customHeight="1" x14ac:dyDescent="0.35"/>
  <cols>
    <col min="1" max="1" width="1.81640625" style="18" customWidth="1"/>
    <col min="2" max="2" width="9.453125" style="18"/>
    <col min="3" max="6" width="15.81640625" style="18" customWidth="1"/>
    <col min="7" max="16384" width="9.453125" style="18"/>
  </cols>
  <sheetData>
    <row r="1" spans="1:7" ht="15" customHeight="1" x14ac:dyDescent="0.35">
      <c r="A1" s="48"/>
      <c r="B1" s="52"/>
      <c r="C1" s="48"/>
      <c r="D1" s="48"/>
      <c r="E1" s="48"/>
      <c r="F1" s="48"/>
      <c r="G1" s="48"/>
    </row>
    <row r="2" spans="1:7" ht="15" customHeight="1" x14ac:dyDescent="0.35">
      <c r="A2" s="48"/>
      <c r="B2" s="48"/>
      <c r="C2" s="48"/>
      <c r="D2" s="48"/>
      <c r="E2" s="48"/>
      <c r="F2" s="48"/>
      <c r="G2" s="48"/>
    </row>
    <row r="3" spans="1:7" ht="8.15" customHeight="1" x14ac:dyDescent="0.35">
      <c r="A3" s="48"/>
      <c r="B3" s="48"/>
      <c r="C3" s="48"/>
      <c r="D3" s="48"/>
      <c r="E3" s="48"/>
      <c r="F3" s="48"/>
      <c r="G3" s="48"/>
    </row>
    <row r="4" spans="1:7" ht="15" customHeight="1" x14ac:dyDescent="0.35">
      <c r="A4" s="48"/>
      <c r="B4" s="80" t="str">
        <f>HYPERLINK("#"&amp;"Índice!B7",Índice!B7)</f>
        <v>Índice</v>
      </c>
      <c r="C4" s="80" t="str">
        <f>HYPERLINK("#"&amp;"Contents!B7",Contents!B7)</f>
        <v>Contents</v>
      </c>
      <c r="D4" s="48"/>
      <c r="E4" s="48"/>
      <c r="F4" s="48"/>
      <c r="G4" s="48"/>
    </row>
    <row r="5" spans="1:7" ht="8.15" customHeight="1" x14ac:dyDescent="0.35">
      <c r="A5" s="49"/>
      <c r="B5" s="49"/>
      <c r="C5" s="56"/>
      <c r="D5" s="56"/>
      <c r="E5" s="49"/>
      <c r="F5" s="49"/>
      <c r="G5" s="49"/>
    </row>
    <row r="6" spans="1:7" ht="15" customHeight="1" x14ac:dyDescent="0.35">
      <c r="A6" s="53"/>
      <c r="B6" s="75" t="str">
        <f>Índice!B5</f>
        <v>Relatório de Estabilidade Financeira - junho 2022</v>
      </c>
      <c r="C6" s="57"/>
      <c r="D6" s="58"/>
      <c r="E6" s="53"/>
      <c r="F6" s="53"/>
      <c r="G6" s="53"/>
    </row>
    <row r="7" spans="1:7" ht="15" customHeight="1" x14ac:dyDescent="0.35">
      <c r="A7" s="53"/>
      <c r="B7" s="76" t="str">
        <f>Contents!B5</f>
        <v>Financial Stability Report - June 2022</v>
      </c>
      <c r="C7" s="57"/>
      <c r="D7" s="58"/>
      <c r="E7" s="53"/>
      <c r="F7" s="53"/>
      <c r="G7" s="53"/>
    </row>
    <row r="8" spans="1:7" ht="8.15" customHeight="1" x14ac:dyDescent="0.35">
      <c r="A8" s="53"/>
      <c r="B8" s="59"/>
      <c r="C8" s="57"/>
      <c r="D8" s="58"/>
      <c r="E8" s="53"/>
      <c r="F8" s="53"/>
      <c r="G8" s="53"/>
    </row>
    <row r="9" spans="1:7" ht="15" customHeight="1" x14ac:dyDescent="0.35">
      <c r="A9" s="53"/>
      <c r="B9" s="75" t="str">
        <f>Índice!B111</f>
        <v xml:space="preserve">Caixa 6  •  A transição climática e o risco de crédito das SNF </v>
      </c>
      <c r="C9" s="57"/>
      <c r="D9" s="58"/>
      <c r="E9" s="53"/>
      <c r="F9" s="53"/>
      <c r="G9" s="53"/>
    </row>
    <row r="10" spans="1:7" ht="15" customHeight="1" x14ac:dyDescent="0.35">
      <c r="A10" s="53"/>
      <c r="B10" s="76" t="str">
        <f>Contents!B111</f>
        <v>Box 6  •  Climate transition and credit risk of NFCs</v>
      </c>
      <c r="C10" s="57"/>
      <c r="D10" s="58"/>
      <c r="E10" s="53"/>
      <c r="F10" s="53"/>
      <c r="G10" s="53"/>
    </row>
    <row r="11" spans="1:7" ht="8.15" customHeight="1" x14ac:dyDescent="0.35">
      <c r="A11" s="49"/>
      <c r="B11" s="60"/>
      <c r="C11" s="61"/>
      <c r="D11" s="56"/>
      <c r="E11" s="49"/>
      <c r="F11" s="49"/>
      <c r="G11" s="49"/>
    </row>
    <row r="12" spans="1:7" ht="15" customHeight="1" x14ac:dyDescent="0.35">
      <c r="A12" s="51"/>
      <c r="B12" s="74" t="s">
        <v>660</v>
      </c>
      <c r="C12" s="62"/>
      <c r="D12" s="63"/>
      <c r="E12" s="51"/>
      <c r="F12" s="51"/>
      <c r="G12" s="51"/>
    </row>
    <row r="13" spans="1:7" ht="15" customHeight="1" x14ac:dyDescent="0.35">
      <c r="A13" s="51"/>
      <c r="B13" s="77" t="s">
        <v>1467</v>
      </c>
      <c r="C13" s="62"/>
      <c r="D13" s="63"/>
      <c r="E13" s="51"/>
      <c r="F13" s="51"/>
      <c r="G13" s="51"/>
    </row>
    <row r="14" spans="1:7" ht="8.15" customHeight="1" x14ac:dyDescent="0.35">
      <c r="A14" s="51"/>
      <c r="B14" s="51"/>
      <c r="C14" s="51"/>
      <c r="D14" s="51"/>
      <c r="E14" s="51"/>
      <c r="F14" s="51"/>
      <c r="G14" s="51"/>
    </row>
    <row r="15" spans="1:7" ht="26" x14ac:dyDescent="0.35">
      <c r="A15" s="51"/>
      <c r="B15" s="51"/>
      <c r="C15" s="17"/>
      <c r="D15" s="70" t="s">
        <v>2</v>
      </c>
      <c r="E15" s="71" t="s">
        <v>1558</v>
      </c>
      <c r="F15" s="71" t="s">
        <v>1558</v>
      </c>
      <c r="G15" s="51"/>
    </row>
    <row r="16" spans="1:7" ht="26" x14ac:dyDescent="0.35">
      <c r="A16" s="51"/>
      <c r="B16" s="51"/>
      <c r="C16" s="45"/>
      <c r="D16" s="68" t="s">
        <v>131</v>
      </c>
      <c r="E16" s="69" t="s">
        <v>1557</v>
      </c>
      <c r="F16" s="69" t="s">
        <v>1557</v>
      </c>
      <c r="G16" s="51"/>
    </row>
    <row r="17" spans="1:8" ht="8.15" customHeight="1" x14ac:dyDescent="0.35">
      <c r="A17" s="55"/>
      <c r="B17" s="55"/>
      <c r="C17" s="45"/>
      <c r="D17" s="45"/>
      <c r="E17" s="45"/>
      <c r="F17" s="45"/>
      <c r="G17" s="55"/>
    </row>
    <row r="18" spans="1:8" ht="52" x14ac:dyDescent="0.4">
      <c r="A18" s="50"/>
      <c r="B18" s="50"/>
      <c r="C18" s="46"/>
      <c r="D18" s="46"/>
      <c r="E18" s="72" t="s">
        <v>155</v>
      </c>
      <c r="F18" s="72" t="s">
        <v>156</v>
      </c>
      <c r="G18" s="50"/>
    </row>
    <row r="19" spans="1:8" ht="26" x14ac:dyDescent="0.35">
      <c r="A19" s="51"/>
      <c r="B19" s="51"/>
      <c r="C19" s="46"/>
      <c r="D19" s="47"/>
      <c r="E19" s="66" t="s">
        <v>157</v>
      </c>
      <c r="F19" s="66" t="s">
        <v>254</v>
      </c>
      <c r="G19" s="51"/>
    </row>
    <row r="20" spans="1:8" ht="15" customHeight="1" x14ac:dyDescent="0.35">
      <c r="A20" s="51"/>
      <c r="B20" s="51"/>
      <c r="C20" s="154" t="s">
        <v>158</v>
      </c>
      <c r="D20" s="155" t="s">
        <v>158</v>
      </c>
      <c r="E20" s="82">
        <v>0.2</v>
      </c>
      <c r="F20" s="82">
        <v>0.2</v>
      </c>
      <c r="G20" s="92"/>
      <c r="H20" s="92"/>
    </row>
    <row r="21" spans="1:8" ht="15" customHeight="1" x14ac:dyDescent="0.35">
      <c r="A21" s="51"/>
      <c r="B21" s="51"/>
      <c r="C21" s="154" t="s">
        <v>159</v>
      </c>
      <c r="D21" s="155" t="s">
        <v>159</v>
      </c>
      <c r="E21" s="82">
        <v>0.2</v>
      </c>
      <c r="F21" s="82">
        <v>0.3</v>
      </c>
      <c r="G21" s="92"/>
      <c r="H21" s="92"/>
    </row>
    <row r="22" spans="1:8" ht="15" customHeight="1" x14ac:dyDescent="0.35">
      <c r="A22" s="51"/>
      <c r="B22" s="51"/>
      <c r="C22" s="154" t="s">
        <v>160</v>
      </c>
      <c r="D22" s="155" t="s">
        <v>160</v>
      </c>
      <c r="E22" s="82">
        <v>0.2</v>
      </c>
      <c r="F22" s="82">
        <v>0.4</v>
      </c>
      <c r="G22" s="92"/>
      <c r="H22" s="92"/>
    </row>
    <row r="23" spans="1:8" ht="15" customHeight="1" x14ac:dyDescent="0.35">
      <c r="A23" s="51"/>
      <c r="B23" s="51"/>
      <c r="C23" s="154" t="s">
        <v>161</v>
      </c>
      <c r="D23" s="155" t="s">
        <v>161</v>
      </c>
      <c r="E23" s="82">
        <v>0.2</v>
      </c>
      <c r="F23" s="82">
        <v>0.3</v>
      </c>
      <c r="G23" s="92"/>
      <c r="H23" s="92"/>
    </row>
    <row r="24" spans="1:8" ht="15" customHeight="1" x14ac:dyDescent="0.35">
      <c r="A24" s="51"/>
      <c r="B24" s="51"/>
      <c r="C24" s="154" t="s">
        <v>162</v>
      </c>
      <c r="D24" s="155" t="s">
        <v>162</v>
      </c>
      <c r="E24" s="82">
        <v>0.3</v>
      </c>
      <c r="F24" s="82">
        <v>0.3</v>
      </c>
      <c r="G24" s="92"/>
      <c r="H24" s="92"/>
    </row>
    <row r="25" spans="1:8" ht="15" customHeight="1" x14ac:dyDescent="0.35">
      <c r="A25" s="51"/>
      <c r="B25" s="51"/>
      <c r="C25" s="154" t="s">
        <v>163</v>
      </c>
      <c r="D25" s="155" t="s">
        <v>163</v>
      </c>
      <c r="E25" s="82">
        <v>0.1</v>
      </c>
      <c r="F25" s="82">
        <v>0.4</v>
      </c>
      <c r="G25" s="92"/>
      <c r="H25" s="92"/>
    </row>
    <row r="26" spans="1:8" ht="15" customHeight="1" x14ac:dyDescent="0.35">
      <c r="A26" s="49"/>
      <c r="B26" s="49"/>
      <c r="C26" s="154" t="s">
        <v>164</v>
      </c>
      <c r="D26" s="155" t="s">
        <v>164</v>
      </c>
      <c r="E26" s="82">
        <v>0.2</v>
      </c>
      <c r="F26" s="82">
        <v>0.4</v>
      </c>
      <c r="G26" s="92"/>
      <c r="H26" s="92"/>
    </row>
    <row r="27" spans="1:8" ht="15" customHeight="1" x14ac:dyDescent="0.35">
      <c r="A27" s="49"/>
      <c r="B27" s="49"/>
      <c r="C27" s="154" t="s">
        <v>165</v>
      </c>
      <c r="D27" s="155" t="s">
        <v>165</v>
      </c>
      <c r="E27" s="82">
        <v>0.3</v>
      </c>
      <c r="F27" s="82">
        <v>0.5</v>
      </c>
      <c r="G27" s="92"/>
      <c r="H27" s="92"/>
    </row>
    <row r="28" spans="1:8" ht="15" customHeight="1" x14ac:dyDescent="0.35">
      <c r="C28" s="154" t="s">
        <v>166</v>
      </c>
      <c r="D28" s="155" t="s">
        <v>166</v>
      </c>
      <c r="E28" s="82">
        <v>0.2</v>
      </c>
      <c r="F28" s="82">
        <v>0.5</v>
      </c>
      <c r="G28" s="92"/>
      <c r="H28" s="92"/>
    </row>
    <row r="29" spans="1:8" ht="15" customHeight="1" x14ac:dyDescent="0.35">
      <c r="C29" s="154" t="s">
        <v>167</v>
      </c>
      <c r="D29" s="155" t="s">
        <v>167</v>
      </c>
      <c r="E29" s="82">
        <v>0.2</v>
      </c>
      <c r="F29" s="82">
        <v>0.5</v>
      </c>
      <c r="G29" s="92"/>
      <c r="H29" s="92"/>
    </row>
    <row r="30" spans="1:8" ht="15" customHeight="1" x14ac:dyDescent="0.35">
      <c r="C30" s="154" t="s">
        <v>168</v>
      </c>
      <c r="D30" s="155" t="s">
        <v>168</v>
      </c>
      <c r="E30" s="82">
        <v>0.4</v>
      </c>
      <c r="F30" s="82">
        <v>0.6</v>
      </c>
      <c r="G30" s="92"/>
      <c r="H30" s="92"/>
    </row>
    <row r="31" spans="1:8" ht="15" customHeight="1" x14ac:dyDescent="0.35">
      <c r="C31" s="154" t="s">
        <v>169</v>
      </c>
      <c r="D31" s="155" t="s">
        <v>169</v>
      </c>
      <c r="E31" s="82">
        <v>0.4</v>
      </c>
      <c r="F31" s="82">
        <v>0.7</v>
      </c>
      <c r="G31" s="92"/>
      <c r="H31" s="92"/>
    </row>
    <row r="32" spans="1:8" ht="15" customHeight="1" x14ac:dyDescent="0.35">
      <c r="C32" s="154" t="s">
        <v>170</v>
      </c>
      <c r="D32" s="155" t="s">
        <v>170</v>
      </c>
      <c r="E32" s="82">
        <v>0.2</v>
      </c>
      <c r="F32" s="82">
        <v>0.6</v>
      </c>
      <c r="G32" s="92"/>
      <c r="H32" s="92"/>
    </row>
    <row r="33" spans="3:8" ht="15" customHeight="1" x14ac:dyDescent="0.35">
      <c r="C33" s="154" t="s">
        <v>171</v>
      </c>
      <c r="D33" s="155" t="s">
        <v>171</v>
      </c>
      <c r="E33" s="82">
        <v>0.6</v>
      </c>
      <c r="F33" s="82">
        <v>0.6</v>
      </c>
      <c r="G33" s="92"/>
      <c r="H33" s="92"/>
    </row>
    <row r="34" spans="3:8" ht="15" customHeight="1" x14ac:dyDescent="0.35">
      <c r="C34" s="154" t="s">
        <v>172</v>
      </c>
      <c r="D34" s="155" t="s">
        <v>172</v>
      </c>
      <c r="E34" s="82">
        <v>0.2</v>
      </c>
      <c r="F34" s="82">
        <v>0.6</v>
      </c>
      <c r="G34" s="92"/>
      <c r="H34" s="92"/>
    </row>
    <row r="35" spans="3:8" ht="15" customHeight="1" x14ac:dyDescent="0.35">
      <c r="C35" s="154" t="s">
        <v>173</v>
      </c>
      <c r="D35" s="155" t="s">
        <v>173</v>
      </c>
      <c r="E35" s="82">
        <v>0.4</v>
      </c>
      <c r="F35" s="82">
        <v>0.8</v>
      </c>
      <c r="G35" s="92"/>
      <c r="H35" s="92"/>
    </row>
    <row r="36" spans="3:8" ht="15" customHeight="1" x14ac:dyDescent="0.35">
      <c r="C36" s="154" t="s">
        <v>174</v>
      </c>
      <c r="D36" s="155" t="s">
        <v>174</v>
      </c>
      <c r="E36" s="82">
        <v>0.2</v>
      </c>
      <c r="F36" s="82">
        <v>0.8</v>
      </c>
      <c r="G36" s="92"/>
      <c r="H36" s="92"/>
    </row>
    <row r="37" spans="3:8" ht="15" customHeight="1" x14ac:dyDescent="0.35">
      <c r="C37" s="154" t="s">
        <v>175</v>
      </c>
      <c r="D37" s="155" t="s">
        <v>175</v>
      </c>
      <c r="E37" s="82">
        <v>0.5</v>
      </c>
      <c r="F37" s="82">
        <v>1</v>
      </c>
      <c r="G37" s="92"/>
      <c r="H37" s="92"/>
    </row>
    <row r="38" spans="3:8" ht="15" customHeight="1" x14ac:dyDescent="0.35">
      <c r="C38" s="154" t="s">
        <v>176</v>
      </c>
      <c r="D38" s="155" t="s">
        <v>176</v>
      </c>
      <c r="E38" s="82">
        <v>0.5</v>
      </c>
      <c r="F38" s="82">
        <v>1</v>
      </c>
      <c r="G38" s="92"/>
      <c r="H38" s="92"/>
    </row>
    <row r="39" spans="3:8" ht="15" customHeight="1" x14ac:dyDescent="0.35">
      <c r="C39" s="154" t="s">
        <v>177</v>
      </c>
      <c r="D39" s="155" t="s">
        <v>177</v>
      </c>
      <c r="E39" s="82">
        <v>0.6</v>
      </c>
      <c r="F39" s="82">
        <v>1.1000000000000001</v>
      </c>
      <c r="G39" s="92"/>
      <c r="H39" s="92"/>
    </row>
  </sheetData>
  <pageMargins left="0.7" right="0.7" top="0.75" bottom="0.75" header="0.3" footer="0.3"/>
  <pageSetup paperSize="9" orientation="portrait" horizontalDpi="90" verticalDpi="90" r:id="rId1"/>
  <ignoredErrors>
    <ignoredError sqref="B6:G14 B17:G39 B16:D16 G16 B15:D15 G15" unlockedFormula="1"/>
  </ignoredErrors>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P29"/>
  <sheetViews>
    <sheetView showGridLines="0" zoomScaleNormal="100" workbookViewId="0"/>
  </sheetViews>
  <sheetFormatPr defaultColWidth="9.1796875" defaultRowHeight="15" customHeight="1" x14ac:dyDescent="0.35"/>
  <cols>
    <col min="1" max="1" width="1.81640625" style="18" customWidth="1"/>
    <col min="2" max="2" width="9.1796875" style="18"/>
    <col min="3" max="3" width="20" style="18" customWidth="1"/>
    <col min="4" max="4" width="21.81640625" style="18" bestFit="1" customWidth="1"/>
    <col min="5" max="16" width="15.81640625" style="18" customWidth="1"/>
    <col min="17" max="16384" width="9.1796875" style="18"/>
  </cols>
  <sheetData>
    <row r="1" spans="1:16" ht="15" customHeight="1" x14ac:dyDescent="0.35">
      <c r="A1" s="48"/>
      <c r="B1" s="52"/>
      <c r="C1" s="48"/>
      <c r="D1" s="48"/>
      <c r="E1" s="48"/>
      <c r="F1" s="48"/>
      <c r="G1" s="48"/>
    </row>
    <row r="2" spans="1:16" ht="15" customHeight="1" x14ac:dyDescent="0.35">
      <c r="A2" s="48"/>
      <c r="B2" s="48"/>
      <c r="C2" s="48"/>
      <c r="D2" s="48"/>
      <c r="E2" s="48"/>
      <c r="F2" s="48"/>
      <c r="G2" s="48"/>
    </row>
    <row r="3" spans="1:16" ht="8.15" customHeight="1" x14ac:dyDescent="0.35">
      <c r="A3" s="48"/>
      <c r="B3" s="48"/>
      <c r="C3" s="48"/>
      <c r="D3" s="48"/>
      <c r="E3" s="48"/>
      <c r="F3" s="48"/>
      <c r="G3" s="48"/>
    </row>
    <row r="4" spans="1:16" ht="15" customHeight="1" x14ac:dyDescent="0.35">
      <c r="A4" s="48"/>
      <c r="B4" s="80" t="str">
        <f>HYPERLINK("#"&amp;"Índice!B7",Índice!B7)</f>
        <v>Índice</v>
      </c>
      <c r="C4" s="80" t="str">
        <f>HYPERLINK("#"&amp;"Contents!B7",Contents!B7)</f>
        <v>Contents</v>
      </c>
      <c r="D4" s="48"/>
      <c r="E4" s="48"/>
      <c r="F4" s="48"/>
      <c r="G4" s="48"/>
    </row>
    <row r="5" spans="1:16" ht="8.15" customHeight="1" x14ac:dyDescent="0.35">
      <c r="A5" s="49"/>
      <c r="B5" s="49"/>
      <c r="C5" s="56"/>
      <c r="D5" s="56"/>
      <c r="E5" s="49"/>
      <c r="F5" s="49"/>
      <c r="G5" s="49"/>
    </row>
    <row r="6" spans="1:16" ht="15" customHeight="1" x14ac:dyDescent="0.35">
      <c r="A6" s="53"/>
      <c r="B6" s="75" t="str">
        <f>Índice!B5</f>
        <v>Relatório de Estabilidade Financeira - junho 2022</v>
      </c>
      <c r="C6" s="57"/>
      <c r="D6" s="58"/>
      <c r="E6" s="53"/>
      <c r="F6" s="53"/>
      <c r="G6" s="53"/>
    </row>
    <row r="7" spans="1:16" ht="15" customHeight="1" x14ac:dyDescent="0.35">
      <c r="A7" s="53"/>
      <c r="B7" s="76" t="str">
        <f>Contents!B5</f>
        <v>Financial Stability Report - June 2022</v>
      </c>
      <c r="C7" s="57"/>
      <c r="D7" s="58"/>
      <c r="E7" s="53"/>
      <c r="F7" s="53"/>
      <c r="G7" s="53"/>
    </row>
    <row r="8" spans="1:16" ht="8.15" customHeight="1" x14ac:dyDescent="0.35">
      <c r="A8" s="53"/>
      <c r="B8" s="59"/>
      <c r="C8" s="57"/>
      <c r="D8" s="58"/>
      <c r="E8" s="53"/>
      <c r="F8" s="53"/>
      <c r="G8" s="53"/>
    </row>
    <row r="9" spans="1:16" ht="15" customHeight="1" x14ac:dyDescent="0.35">
      <c r="A9" s="53"/>
      <c r="B9" s="75" t="str">
        <f>Índice!B111</f>
        <v xml:space="preserve">Caixa 6  •  A transição climática e o risco de crédito das SNF </v>
      </c>
      <c r="C9" s="57"/>
      <c r="D9" s="58"/>
      <c r="E9" s="53"/>
      <c r="F9" s="53"/>
      <c r="G9" s="53"/>
    </row>
    <row r="10" spans="1:16" ht="15" customHeight="1" x14ac:dyDescent="0.35">
      <c r="A10" s="53"/>
      <c r="B10" s="76" t="str">
        <f>Contents!B111</f>
        <v>Box 6  •  Climate transition and credit risk of NFCs</v>
      </c>
      <c r="C10" s="57"/>
      <c r="D10" s="58"/>
      <c r="E10" s="53"/>
      <c r="F10" s="53"/>
      <c r="G10" s="53"/>
    </row>
    <row r="11" spans="1:16" ht="8.15" customHeight="1" x14ac:dyDescent="0.35">
      <c r="A11" s="49"/>
      <c r="B11" s="60"/>
      <c r="C11" s="61"/>
      <c r="D11" s="56"/>
      <c r="E11" s="49"/>
      <c r="F11" s="49"/>
      <c r="G11" s="49"/>
    </row>
    <row r="12" spans="1:16" ht="15" customHeight="1" x14ac:dyDescent="0.35">
      <c r="A12" s="51"/>
      <c r="B12" s="74" t="s">
        <v>661</v>
      </c>
      <c r="C12" s="62"/>
      <c r="D12" s="63"/>
      <c r="E12" s="51"/>
      <c r="F12" s="51"/>
      <c r="G12" s="51"/>
    </row>
    <row r="13" spans="1:16" ht="15" customHeight="1" x14ac:dyDescent="0.35">
      <c r="A13" s="51"/>
      <c r="B13" s="77" t="s">
        <v>662</v>
      </c>
      <c r="C13" s="62"/>
      <c r="D13" s="63"/>
      <c r="E13" s="51"/>
      <c r="F13" s="51"/>
      <c r="G13" s="51"/>
    </row>
    <row r="14" spans="1:16" ht="8.15" customHeight="1" x14ac:dyDescent="0.35">
      <c r="A14" s="51"/>
      <c r="B14" s="51"/>
      <c r="C14" s="51"/>
      <c r="D14" s="51"/>
      <c r="E14" s="51"/>
      <c r="F14" s="51"/>
      <c r="G14" s="51"/>
    </row>
    <row r="15" spans="1:16" ht="14.5" x14ac:dyDescent="0.35">
      <c r="A15" s="51"/>
      <c r="B15" s="51"/>
      <c r="C15" s="17"/>
      <c r="D15" s="70" t="s">
        <v>2</v>
      </c>
      <c r="E15" s="71" t="s">
        <v>544</v>
      </c>
      <c r="F15" s="71" t="s">
        <v>544</v>
      </c>
      <c r="G15" s="71" t="s">
        <v>544</v>
      </c>
      <c r="H15" s="71" t="s">
        <v>544</v>
      </c>
      <c r="I15" s="71" t="s">
        <v>544</v>
      </c>
      <c r="J15" s="71" t="s">
        <v>544</v>
      </c>
      <c r="K15" s="71" t="s">
        <v>544</v>
      </c>
      <c r="L15" s="71" t="s">
        <v>544</v>
      </c>
      <c r="M15" s="71" t="s">
        <v>544</v>
      </c>
      <c r="N15" s="71" t="s">
        <v>544</v>
      </c>
      <c r="O15" s="71" t="s">
        <v>544</v>
      </c>
      <c r="P15" s="71" t="s">
        <v>544</v>
      </c>
    </row>
    <row r="16" spans="1:16" ht="14.5" x14ac:dyDescent="0.35">
      <c r="A16" s="51"/>
      <c r="B16" s="51"/>
      <c r="C16" s="45"/>
      <c r="D16" s="68" t="s">
        <v>131</v>
      </c>
      <c r="E16" s="69" t="s">
        <v>545</v>
      </c>
      <c r="F16" s="69" t="s">
        <v>545</v>
      </c>
      <c r="G16" s="69" t="s">
        <v>545</v>
      </c>
      <c r="H16" s="69" t="s">
        <v>545</v>
      </c>
      <c r="I16" s="69" t="s">
        <v>545</v>
      </c>
      <c r="J16" s="69" t="s">
        <v>545</v>
      </c>
      <c r="K16" s="69" t="s">
        <v>545</v>
      </c>
      <c r="L16" s="69" t="s">
        <v>545</v>
      </c>
      <c r="M16" s="69" t="s">
        <v>545</v>
      </c>
      <c r="N16" s="69" t="s">
        <v>545</v>
      </c>
      <c r="O16" s="69" t="s">
        <v>545</v>
      </c>
      <c r="P16" s="69" t="s">
        <v>545</v>
      </c>
    </row>
    <row r="17" spans="1:16" ht="8.15" customHeight="1" x14ac:dyDescent="0.35">
      <c r="A17" s="55"/>
      <c r="B17" s="55"/>
      <c r="C17" s="45"/>
      <c r="D17" s="45"/>
      <c r="E17" s="45"/>
      <c r="F17" s="45"/>
      <c r="G17" s="55"/>
    </row>
    <row r="18" spans="1:16" x14ac:dyDescent="0.4">
      <c r="A18" s="50"/>
      <c r="B18" s="50"/>
      <c r="C18" s="46"/>
      <c r="D18" s="46"/>
      <c r="E18" s="232" t="s">
        <v>178</v>
      </c>
      <c r="F18" s="232"/>
      <c r="G18" s="232"/>
      <c r="H18" s="233" t="s">
        <v>179</v>
      </c>
      <c r="I18" s="232"/>
      <c r="J18" s="234"/>
      <c r="K18" s="233" t="s">
        <v>180</v>
      </c>
      <c r="L18" s="232"/>
      <c r="M18" s="234"/>
      <c r="N18" s="235" t="s">
        <v>181</v>
      </c>
      <c r="O18" s="235"/>
      <c r="P18" s="235"/>
    </row>
    <row r="19" spans="1:16" ht="14.5" x14ac:dyDescent="0.35">
      <c r="A19" s="51"/>
      <c r="B19" s="51"/>
      <c r="C19" s="46"/>
      <c r="D19" s="47"/>
      <c r="E19" s="236" t="s">
        <v>182</v>
      </c>
      <c r="F19" s="236"/>
      <c r="G19" s="236"/>
      <c r="H19" s="237" t="s">
        <v>1535</v>
      </c>
      <c r="I19" s="236"/>
      <c r="J19" s="238"/>
      <c r="K19" s="239" t="s">
        <v>180</v>
      </c>
      <c r="L19" s="236"/>
      <c r="M19" s="238"/>
      <c r="N19" s="229" t="s">
        <v>183</v>
      </c>
      <c r="O19" s="229"/>
      <c r="P19" s="229"/>
    </row>
    <row r="20" spans="1:16" ht="26" x14ac:dyDescent="0.4">
      <c r="A20" s="50"/>
      <c r="B20" s="50"/>
      <c r="C20" s="46"/>
      <c r="D20" s="46"/>
      <c r="E20" s="106" t="s">
        <v>184</v>
      </c>
      <c r="F20" s="106" t="s">
        <v>185</v>
      </c>
      <c r="G20" s="106" t="s">
        <v>186</v>
      </c>
      <c r="H20" s="108" t="s">
        <v>184</v>
      </c>
      <c r="I20" s="106" t="s">
        <v>185</v>
      </c>
      <c r="J20" s="109" t="s">
        <v>186</v>
      </c>
      <c r="K20" s="108" t="s">
        <v>184</v>
      </c>
      <c r="L20" s="106" t="s">
        <v>185</v>
      </c>
      <c r="M20" s="109" t="s">
        <v>186</v>
      </c>
      <c r="N20" s="72" t="s">
        <v>184</v>
      </c>
      <c r="O20" s="72" t="s">
        <v>185</v>
      </c>
      <c r="P20" s="72" t="s">
        <v>186</v>
      </c>
    </row>
    <row r="21" spans="1:16" ht="26" x14ac:dyDescent="0.35">
      <c r="A21" s="51"/>
      <c r="B21" s="51"/>
      <c r="C21" s="46"/>
      <c r="D21" s="47"/>
      <c r="E21" s="107" t="s">
        <v>187</v>
      </c>
      <c r="F21" s="107" t="s">
        <v>188</v>
      </c>
      <c r="G21" s="107" t="s">
        <v>189</v>
      </c>
      <c r="H21" s="110" t="s">
        <v>187</v>
      </c>
      <c r="I21" s="107" t="s">
        <v>188</v>
      </c>
      <c r="J21" s="111" t="s">
        <v>189</v>
      </c>
      <c r="K21" s="110" t="s">
        <v>187</v>
      </c>
      <c r="L21" s="107" t="s">
        <v>188</v>
      </c>
      <c r="M21" s="111" t="s">
        <v>189</v>
      </c>
      <c r="N21" s="66" t="s">
        <v>187</v>
      </c>
      <c r="O21" s="66" t="s">
        <v>188</v>
      </c>
      <c r="P21" s="66" t="s">
        <v>189</v>
      </c>
    </row>
    <row r="22" spans="1:16" ht="15" customHeight="1" x14ac:dyDescent="0.35">
      <c r="A22" s="51"/>
      <c r="B22" s="51"/>
      <c r="C22" s="154" t="s">
        <v>190</v>
      </c>
      <c r="D22" s="155" t="s">
        <v>191</v>
      </c>
      <c r="E22" s="82">
        <v>45.1</v>
      </c>
      <c r="F22" s="82">
        <v>50.3</v>
      </c>
      <c r="G22" s="82">
        <v>4.5999999999999996</v>
      </c>
      <c r="H22" s="105">
        <v>50.5</v>
      </c>
      <c r="I22" s="82">
        <v>43.1</v>
      </c>
      <c r="J22" s="102">
        <v>6.5</v>
      </c>
      <c r="K22" s="105">
        <v>47.7</v>
      </c>
      <c r="L22" s="82">
        <v>46.7</v>
      </c>
      <c r="M22" s="102">
        <v>5.6</v>
      </c>
      <c r="N22" s="82">
        <v>45.3</v>
      </c>
      <c r="O22" s="82">
        <v>47.8</v>
      </c>
      <c r="P22" s="82">
        <v>6.8</v>
      </c>
    </row>
    <row r="23" spans="1:16" ht="15" customHeight="1" x14ac:dyDescent="0.35">
      <c r="A23" s="51"/>
      <c r="B23" s="51"/>
      <c r="C23" s="154" t="s">
        <v>192</v>
      </c>
      <c r="D23" s="155" t="s">
        <v>193</v>
      </c>
      <c r="E23" s="82">
        <v>15.7</v>
      </c>
      <c r="F23" s="82">
        <v>77.599999999999994</v>
      </c>
      <c r="G23" s="82">
        <v>6.7</v>
      </c>
      <c r="H23" s="105">
        <v>33.4</v>
      </c>
      <c r="I23" s="82">
        <v>61</v>
      </c>
      <c r="J23" s="102">
        <v>5.6</v>
      </c>
      <c r="K23" s="105">
        <v>25.1</v>
      </c>
      <c r="L23" s="82">
        <v>68.8</v>
      </c>
      <c r="M23" s="102">
        <v>6.1</v>
      </c>
      <c r="N23" s="82">
        <v>21.1</v>
      </c>
      <c r="O23" s="82">
        <v>71</v>
      </c>
      <c r="P23" s="82">
        <v>7.9</v>
      </c>
    </row>
    <row r="24" spans="1:16" ht="15" customHeight="1" x14ac:dyDescent="0.35">
      <c r="A24" s="51"/>
      <c r="B24" s="51"/>
      <c r="C24" s="154" t="s">
        <v>194</v>
      </c>
      <c r="D24" s="155" t="s">
        <v>195</v>
      </c>
      <c r="E24" s="82">
        <v>4.5999999999999996</v>
      </c>
      <c r="F24" s="82">
        <v>61.2</v>
      </c>
      <c r="G24" s="82">
        <v>34.200000000000003</v>
      </c>
      <c r="H24" s="105">
        <v>5.5</v>
      </c>
      <c r="I24" s="82">
        <v>44.9</v>
      </c>
      <c r="J24" s="102">
        <v>49.6</v>
      </c>
      <c r="K24" s="105">
        <v>5</v>
      </c>
      <c r="L24" s="82">
        <v>52.3</v>
      </c>
      <c r="M24" s="102">
        <v>42.7</v>
      </c>
      <c r="N24" s="82">
        <v>5.6</v>
      </c>
      <c r="O24" s="82">
        <v>57</v>
      </c>
      <c r="P24" s="82">
        <v>37.4</v>
      </c>
    </row>
    <row r="25" spans="1:16" ht="15" customHeight="1" x14ac:dyDescent="0.35">
      <c r="A25" s="51"/>
      <c r="B25" s="51"/>
      <c r="C25" s="154" t="s">
        <v>196</v>
      </c>
      <c r="D25" s="155" t="s">
        <v>197</v>
      </c>
      <c r="E25" s="82">
        <v>4.0999999999999996</v>
      </c>
      <c r="F25" s="82">
        <v>50</v>
      </c>
      <c r="G25" s="82">
        <v>45.9</v>
      </c>
      <c r="H25" s="105">
        <v>5.2</v>
      </c>
      <c r="I25" s="82">
        <v>35.299999999999997</v>
      </c>
      <c r="J25" s="102">
        <v>59.5</v>
      </c>
      <c r="K25" s="105">
        <v>4.5999999999999996</v>
      </c>
      <c r="L25" s="82">
        <v>41.6</v>
      </c>
      <c r="M25" s="102">
        <v>53.8</v>
      </c>
      <c r="N25" s="82">
        <v>5</v>
      </c>
      <c r="O25" s="82">
        <v>47.4</v>
      </c>
      <c r="P25" s="82">
        <v>47.6</v>
      </c>
    </row>
    <row r="26" spans="1:16" ht="15" customHeight="1" x14ac:dyDescent="0.35">
      <c r="A26" s="51"/>
      <c r="B26" s="51"/>
      <c r="C26" s="154" t="s">
        <v>198</v>
      </c>
      <c r="D26" s="155" t="s">
        <v>199</v>
      </c>
      <c r="E26" s="82">
        <v>22.8</v>
      </c>
      <c r="F26" s="82">
        <v>67.2</v>
      </c>
      <c r="G26" s="82">
        <v>10</v>
      </c>
      <c r="H26" s="105">
        <v>36.5</v>
      </c>
      <c r="I26" s="82">
        <v>56.2</v>
      </c>
      <c r="J26" s="102">
        <v>7.3</v>
      </c>
      <c r="K26" s="105">
        <v>29.9</v>
      </c>
      <c r="L26" s="82">
        <v>61.6</v>
      </c>
      <c r="M26" s="102">
        <v>8.5</v>
      </c>
      <c r="N26" s="82">
        <v>25.5</v>
      </c>
      <c r="O26" s="82">
        <v>64.5</v>
      </c>
      <c r="P26" s="82">
        <v>10</v>
      </c>
    </row>
    <row r="27" spans="1:16" ht="15" customHeight="1" x14ac:dyDescent="0.35">
      <c r="A27" s="51"/>
      <c r="B27" s="51"/>
      <c r="C27" s="73"/>
      <c r="D27" s="67"/>
      <c r="E27" s="81"/>
      <c r="F27" s="81"/>
      <c r="G27" s="51"/>
    </row>
    <row r="28" spans="1:16" ht="15" customHeight="1" x14ac:dyDescent="0.35">
      <c r="A28" s="49"/>
      <c r="B28" s="49"/>
      <c r="C28" s="49"/>
      <c r="D28" s="49"/>
      <c r="E28" s="49"/>
      <c r="F28" s="49"/>
      <c r="G28" s="49"/>
    </row>
    <row r="29" spans="1:16" ht="15" customHeight="1" x14ac:dyDescent="0.35">
      <c r="A29" s="49"/>
      <c r="B29" s="49"/>
      <c r="C29" s="49"/>
      <c r="D29" s="49"/>
      <c r="E29" s="49"/>
      <c r="F29" s="49"/>
      <c r="G29" s="49"/>
    </row>
  </sheetData>
  <mergeCells count="8">
    <mergeCell ref="E18:G18"/>
    <mergeCell ref="H18:J18"/>
    <mergeCell ref="K18:M18"/>
    <mergeCell ref="N18:P18"/>
    <mergeCell ref="E19:G19"/>
    <mergeCell ref="H19:J19"/>
    <mergeCell ref="K19:M19"/>
    <mergeCell ref="N19:P19"/>
  </mergeCells>
  <pageMargins left="0.7" right="0.7" top="0.75" bottom="0.75" header="0.3" footer="0.3"/>
  <pageSetup paperSize="9" orientation="portrait" horizontalDpi="90" verticalDpi="90" r:id="rId1"/>
  <ignoredErrors>
    <ignoredError sqref="B6:AP18 B20:AP121 B19:G19 I19:AP19" unlockedFormula="1"/>
  </ignoredErrors>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J32"/>
  <sheetViews>
    <sheetView showGridLines="0" zoomScaleNormal="100" workbookViewId="0"/>
  </sheetViews>
  <sheetFormatPr defaultColWidth="9.453125" defaultRowHeight="15" customHeight="1" x14ac:dyDescent="0.35"/>
  <cols>
    <col min="1" max="1" width="1.81640625" style="18" customWidth="1"/>
    <col min="2" max="2" width="9.453125" style="18"/>
    <col min="3" max="4" width="18.81640625" style="18" customWidth="1"/>
    <col min="5" max="10" width="15.81640625" style="18" customWidth="1"/>
    <col min="11" max="16384" width="9.45312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tr">
        <f>Índice!B5</f>
        <v>Relatório de Estabilidade Financeira - junho 2022</v>
      </c>
      <c r="C6" s="57"/>
      <c r="D6" s="58"/>
      <c r="E6" s="53"/>
      <c r="F6" s="53"/>
      <c r="G6" s="53"/>
    </row>
    <row r="7" spans="1:10" ht="15" customHeight="1" x14ac:dyDescent="0.35">
      <c r="A7" s="53"/>
      <c r="B7" s="76" t="str">
        <f>Contents!B5</f>
        <v>Financial Stability Report - June 2022</v>
      </c>
      <c r="C7" s="57"/>
      <c r="D7" s="58"/>
      <c r="E7" s="53"/>
      <c r="F7" s="53"/>
      <c r="G7" s="53"/>
    </row>
    <row r="8" spans="1:10" ht="8.15" customHeight="1" x14ac:dyDescent="0.35">
      <c r="A8" s="53"/>
      <c r="B8" s="59"/>
      <c r="C8" s="57"/>
      <c r="D8" s="58"/>
      <c r="E8" s="53"/>
      <c r="F8" s="53"/>
      <c r="G8" s="53"/>
    </row>
    <row r="9" spans="1:10" ht="15" customHeight="1" x14ac:dyDescent="0.35">
      <c r="A9" s="53"/>
      <c r="B9" s="75" t="str">
        <f>Índice!B111</f>
        <v xml:space="preserve">Caixa 6  •  A transição climática e o risco de crédito das SNF </v>
      </c>
      <c r="C9" s="57"/>
      <c r="D9" s="58"/>
      <c r="E9" s="53"/>
      <c r="F9" s="53"/>
      <c r="G9" s="53"/>
    </row>
    <row r="10" spans="1:10" ht="15" customHeight="1" x14ac:dyDescent="0.35">
      <c r="A10" s="53"/>
      <c r="B10" s="76" t="str">
        <f>Contents!B111</f>
        <v>Box 6  •  Climate transition and credit risk of NFCs</v>
      </c>
      <c r="C10" s="57"/>
      <c r="D10" s="58"/>
      <c r="E10" s="53"/>
      <c r="F10" s="53"/>
      <c r="G10" s="53"/>
    </row>
    <row r="11" spans="1:10" ht="8.15" customHeight="1" x14ac:dyDescent="0.35">
      <c r="A11" s="49"/>
      <c r="B11" s="60"/>
      <c r="C11" s="61"/>
      <c r="D11" s="56"/>
      <c r="E11" s="49"/>
      <c r="F11" s="49"/>
      <c r="G11" s="49"/>
    </row>
    <row r="12" spans="1:10" ht="15" customHeight="1" x14ac:dyDescent="0.35">
      <c r="A12" s="51"/>
      <c r="B12" s="74" t="s">
        <v>663</v>
      </c>
      <c r="C12" s="62"/>
      <c r="D12" s="63"/>
      <c r="E12" s="51"/>
      <c r="F12" s="51"/>
      <c r="G12" s="51"/>
    </row>
    <row r="13" spans="1:10" ht="15" customHeight="1" x14ac:dyDescent="0.35">
      <c r="A13" s="51"/>
      <c r="B13" s="77" t="s">
        <v>1537</v>
      </c>
      <c r="C13" s="62"/>
      <c r="D13" s="63"/>
      <c r="E13" s="51"/>
      <c r="F13" s="51"/>
      <c r="G13" s="51"/>
    </row>
    <row r="14" spans="1:10" ht="8.15" customHeight="1" x14ac:dyDescent="0.35">
      <c r="A14" s="51"/>
      <c r="B14" s="51"/>
      <c r="C14" s="51"/>
      <c r="D14" s="51"/>
      <c r="E14" s="51"/>
      <c r="F14" s="51"/>
      <c r="G14" s="51"/>
    </row>
    <row r="15" spans="1:10" ht="14.5" x14ac:dyDescent="0.35">
      <c r="A15" s="51"/>
      <c r="B15" s="51"/>
      <c r="C15" s="17"/>
      <c r="D15" s="70" t="s">
        <v>2</v>
      </c>
      <c r="E15" s="71" t="s">
        <v>544</v>
      </c>
      <c r="F15" s="71" t="s">
        <v>544</v>
      </c>
      <c r="G15" s="71" t="s">
        <v>544</v>
      </c>
      <c r="H15" s="71"/>
      <c r="I15" s="71"/>
      <c r="J15" s="71"/>
    </row>
    <row r="16" spans="1:10" ht="14.5" x14ac:dyDescent="0.35">
      <c r="A16" s="51"/>
      <c r="B16" s="51"/>
      <c r="C16" s="45"/>
      <c r="D16" s="68" t="s">
        <v>131</v>
      </c>
      <c r="E16" s="69" t="s">
        <v>545</v>
      </c>
      <c r="F16" s="69" t="s">
        <v>545</v>
      </c>
      <c r="G16" s="69" t="s">
        <v>545</v>
      </c>
      <c r="H16" s="69"/>
      <c r="I16" s="69"/>
      <c r="J16" s="69"/>
    </row>
    <row r="17" spans="1:10" ht="8.15" customHeight="1" x14ac:dyDescent="0.35">
      <c r="A17" s="55"/>
      <c r="B17" s="55"/>
      <c r="C17" s="45"/>
      <c r="D17" s="45"/>
      <c r="E17" s="45"/>
      <c r="F17" s="45"/>
      <c r="G17" s="55"/>
    </row>
    <row r="18" spans="1:10" ht="26" x14ac:dyDescent="0.4">
      <c r="A18" s="50"/>
      <c r="B18" s="50"/>
      <c r="C18" s="46"/>
      <c r="D18" s="46"/>
      <c r="E18" s="72" t="s">
        <v>200</v>
      </c>
      <c r="F18" s="72" t="s">
        <v>201</v>
      </c>
      <c r="G18" s="72" t="s">
        <v>202</v>
      </c>
      <c r="H18" s="72"/>
      <c r="I18" s="72"/>
      <c r="J18" s="72"/>
    </row>
    <row r="19" spans="1:10" ht="26" x14ac:dyDescent="0.35">
      <c r="A19" s="51"/>
      <c r="B19" s="51"/>
      <c r="C19" s="46"/>
      <c r="D19" s="47"/>
      <c r="E19" s="66" t="s">
        <v>1512</v>
      </c>
      <c r="F19" s="66" t="s">
        <v>203</v>
      </c>
      <c r="G19" s="66" t="s">
        <v>1513</v>
      </c>
      <c r="H19" s="66"/>
      <c r="I19" s="66"/>
      <c r="J19" s="66"/>
    </row>
    <row r="20" spans="1:10" ht="14.5" x14ac:dyDescent="0.35">
      <c r="A20" s="51"/>
      <c r="B20" s="51"/>
      <c r="C20" s="94" t="s">
        <v>180</v>
      </c>
      <c r="D20" s="155" t="s">
        <v>180</v>
      </c>
      <c r="E20" s="93">
        <v>38.799999999999997</v>
      </c>
      <c r="F20" s="93">
        <v>38.5</v>
      </c>
      <c r="G20" s="93">
        <v>22.7</v>
      </c>
      <c r="H20" s="82"/>
      <c r="I20" s="82"/>
      <c r="J20" s="82"/>
    </row>
    <row r="21" spans="1:10" ht="26" x14ac:dyDescent="0.35">
      <c r="A21" s="51"/>
      <c r="B21" s="51"/>
      <c r="C21" s="94" t="s">
        <v>178</v>
      </c>
      <c r="D21" s="95" t="s">
        <v>182</v>
      </c>
      <c r="E21" s="93">
        <v>51.1</v>
      </c>
      <c r="F21" s="93">
        <v>32.299999999999997</v>
      </c>
      <c r="G21" s="93">
        <v>16.600000000000001</v>
      </c>
      <c r="H21" s="82"/>
      <c r="I21" s="82"/>
      <c r="J21" s="82"/>
    </row>
    <row r="22" spans="1:10" ht="26" x14ac:dyDescent="0.35">
      <c r="A22" s="51"/>
      <c r="B22" s="51"/>
      <c r="C22" s="94" t="s">
        <v>179</v>
      </c>
      <c r="D22" s="176" t="s">
        <v>1535</v>
      </c>
      <c r="E22" s="93">
        <v>27.8</v>
      </c>
      <c r="F22" s="93">
        <v>43.9</v>
      </c>
      <c r="G22" s="93">
        <v>28.4</v>
      </c>
      <c r="H22" s="82"/>
      <c r="I22" s="82"/>
      <c r="J22" s="82"/>
    </row>
    <row r="23" spans="1:10" ht="26" x14ac:dyDescent="0.35">
      <c r="A23" s="51"/>
      <c r="B23" s="51"/>
      <c r="C23" s="94" t="s">
        <v>204</v>
      </c>
      <c r="D23" s="95" t="s">
        <v>205</v>
      </c>
      <c r="E23" s="93">
        <v>50.5</v>
      </c>
      <c r="F23" s="93">
        <v>39.5</v>
      </c>
      <c r="G23" s="93">
        <v>10</v>
      </c>
      <c r="H23" s="82"/>
      <c r="I23" s="82"/>
      <c r="J23" s="82"/>
    </row>
    <row r="24" spans="1:10" ht="14.5" x14ac:dyDescent="0.35">
      <c r="A24" s="51"/>
      <c r="B24" s="51"/>
      <c r="C24" s="94" t="s">
        <v>206</v>
      </c>
      <c r="D24" s="155" t="s">
        <v>206</v>
      </c>
      <c r="E24" s="93">
        <v>43.9</v>
      </c>
      <c r="F24" s="93">
        <v>37.200000000000003</v>
      </c>
      <c r="G24" s="93">
        <v>18.8</v>
      </c>
      <c r="H24" s="82"/>
      <c r="I24" s="82"/>
      <c r="J24" s="82"/>
    </row>
    <row r="25" spans="1:10" ht="15" customHeight="1" x14ac:dyDescent="0.35">
      <c r="A25" s="51"/>
      <c r="B25" s="51"/>
      <c r="C25" s="73"/>
      <c r="D25" s="67"/>
      <c r="E25" s="82"/>
      <c r="F25" s="82"/>
      <c r="G25" s="82"/>
      <c r="H25" s="82"/>
      <c r="I25" s="82"/>
      <c r="J25" s="82"/>
    </row>
    <row r="26" spans="1:10" ht="15" customHeight="1" x14ac:dyDescent="0.35">
      <c r="A26" s="49"/>
      <c r="B26" s="49"/>
      <c r="C26" s="73"/>
      <c r="D26" s="67"/>
      <c r="E26" s="82"/>
      <c r="F26" s="82"/>
      <c r="G26" s="82"/>
      <c r="H26" s="82"/>
      <c r="I26" s="82"/>
      <c r="J26" s="82"/>
    </row>
    <row r="27" spans="1:10" ht="15" customHeight="1" x14ac:dyDescent="0.35">
      <c r="A27" s="49"/>
      <c r="B27" s="49"/>
      <c r="C27" s="73"/>
      <c r="D27" s="67"/>
      <c r="E27" s="82"/>
      <c r="F27" s="82"/>
      <c r="G27" s="82"/>
      <c r="H27" s="82"/>
      <c r="I27" s="82"/>
      <c r="J27" s="82"/>
    </row>
    <row r="28" spans="1:10" ht="15" customHeight="1" x14ac:dyDescent="0.35">
      <c r="C28" s="73"/>
      <c r="D28" s="67"/>
      <c r="E28" s="82"/>
      <c r="F28" s="82"/>
      <c r="G28" s="82"/>
      <c r="H28" s="82"/>
      <c r="I28" s="82"/>
      <c r="J28" s="82"/>
    </row>
    <row r="29" spans="1:10" ht="15" customHeight="1" x14ac:dyDescent="0.35">
      <c r="C29" s="73"/>
      <c r="D29" s="67"/>
      <c r="E29" s="82"/>
      <c r="F29" s="82"/>
      <c r="G29" s="82"/>
      <c r="H29" s="82"/>
      <c r="I29" s="82"/>
      <c r="J29" s="82"/>
    </row>
    <row r="30" spans="1:10" ht="15" customHeight="1" x14ac:dyDescent="0.35">
      <c r="C30" s="73"/>
      <c r="D30" s="67"/>
      <c r="E30" s="82"/>
      <c r="F30" s="82"/>
      <c r="G30" s="82"/>
      <c r="H30" s="82"/>
      <c r="I30" s="82"/>
      <c r="J30" s="82"/>
    </row>
    <row r="31" spans="1:10" ht="15" customHeight="1" x14ac:dyDescent="0.35">
      <c r="C31" s="73"/>
      <c r="D31" s="67"/>
      <c r="E31" s="82"/>
      <c r="F31" s="82"/>
      <c r="G31" s="82"/>
      <c r="H31" s="82"/>
      <c r="I31" s="82"/>
      <c r="J31" s="82"/>
    </row>
    <row r="32" spans="1:10" ht="15" customHeight="1" x14ac:dyDescent="0.35">
      <c r="C32" s="73"/>
      <c r="D32" s="67"/>
      <c r="E32" s="82"/>
      <c r="F32" s="82"/>
      <c r="G32" s="82"/>
      <c r="H32" s="82"/>
      <c r="I32" s="82"/>
      <c r="J32" s="82"/>
    </row>
  </sheetData>
  <pageMargins left="0.7" right="0.7" top="0.75" bottom="0.75" header="0.3" footer="0.3"/>
  <pageSetup paperSize="9" orientation="portrait" horizontalDpi="90" verticalDpi="90" r:id="rId1"/>
  <ignoredErrors>
    <ignoredError sqref="B6:H12 B20:H21 B19:D19 F19 H19 B23:H34 B22:C22 E22:H22 B14:H18 C13:H13" unlockedFormula="1"/>
  </ignoredErrors>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O37"/>
  <sheetViews>
    <sheetView showGridLines="0" zoomScaleNormal="100" workbookViewId="0"/>
  </sheetViews>
  <sheetFormatPr defaultColWidth="9.1796875" defaultRowHeight="15" customHeight="1" x14ac:dyDescent="0.35"/>
  <cols>
    <col min="1" max="1" width="1.81640625" style="18" customWidth="1"/>
    <col min="2" max="2" width="9.1796875" style="18"/>
    <col min="3" max="3" width="25.1796875" style="18" customWidth="1"/>
    <col min="4" max="4" width="25.54296875" style="18" customWidth="1"/>
    <col min="5" max="15" width="15.81640625" style="18" customWidth="1"/>
    <col min="16" max="16384" width="9.1796875" style="18"/>
  </cols>
  <sheetData>
    <row r="1" spans="1:15" ht="15" customHeight="1" x14ac:dyDescent="0.35">
      <c r="A1" s="48"/>
      <c r="B1" s="52"/>
      <c r="C1" s="48"/>
      <c r="D1" s="48"/>
      <c r="E1" s="48"/>
      <c r="F1" s="48"/>
      <c r="G1" s="48"/>
    </row>
    <row r="2" spans="1:15" ht="15" customHeight="1" x14ac:dyDescent="0.35">
      <c r="A2" s="48"/>
      <c r="B2" s="48"/>
      <c r="C2" s="48"/>
      <c r="D2" s="48"/>
      <c r="E2" s="48"/>
      <c r="F2" s="48"/>
      <c r="G2" s="48"/>
    </row>
    <row r="3" spans="1:15" ht="8.15" customHeight="1" x14ac:dyDescent="0.35">
      <c r="A3" s="48"/>
      <c r="B3" s="48"/>
      <c r="C3" s="48"/>
      <c r="D3" s="48"/>
      <c r="E3" s="48"/>
      <c r="F3" s="48"/>
      <c r="G3" s="48"/>
    </row>
    <row r="4" spans="1:15" ht="15" customHeight="1" x14ac:dyDescent="0.35">
      <c r="A4" s="48"/>
      <c r="B4" s="80" t="str">
        <f>HYPERLINK("#"&amp;"Índice!B7",Índice!B7)</f>
        <v>Índice</v>
      </c>
      <c r="C4" s="80" t="str">
        <f>HYPERLINK("#"&amp;"Contents!B7",Contents!B7)</f>
        <v>Contents</v>
      </c>
      <c r="D4" s="48"/>
      <c r="E4" s="48"/>
      <c r="F4" s="48"/>
      <c r="G4" s="48"/>
    </row>
    <row r="5" spans="1:15" ht="8.15" customHeight="1" x14ac:dyDescent="0.35">
      <c r="A5" s="49"/>
      <c r="B5" s="49"/>
      <c r="C5" s="56"/>
      <c r="D5" s="56"/>
      <c r="E5" s="49"/>
      <c r="F5" s="49"/>
      <c r="G5" s="49"/>
    </row>
    <row r="6" spans="1:15" ht="15" customHeight="1" x14ac:dyDescent="0.35">
      <c r="A6" s="53"/>
      <c r="B6" s="75" t="s">
        <v>136</v>
      </c>
      <c r="C6" s="57"/>
      <c r="D6" s="58"/>
      <c r="E6" s="53"/>
      <c r="F6" s="53"/>
      <c r="G6" s="53"/>
    </row>
    <row r="7" spans="1:15" ht="15" customHeight="1" x14ac:dyDescent="0.35">
      <c r="A7" s="53"/>
      <c r="B7" s="76" t="s">
        <v>134</v>
      </c>
      <c r="C7" s="57"/>
      <c r="D7" s="58"/>
      <c r="E7" s="53"/>
      <c r="F7" s="53"/>
      <c r="G7" s="53"/>
    </row>
    <row r="8" spans="1:15" ht="8.15" customHeight="1" x14ac:dyDescent="0.35">
      <c r="A8" s="53"/>
      <c r="B8" s="59"/>
      <c r="C8" s="57"/>
      <c r="D8" s="58"/>
      <c r="E8" s="53"/>
      <c r="F8" s="53"/>
      <c r="G8" s="53"/>
    </row>
    <row r="9" spans="1:15" ht="15" customHeight="1" x14ac:dyDescent="0.35">
      <c r="A9" s="53"/>
      <c r="B9" s="75" t="str">
        <f>+Índice!B117</f>
        <v>Tema em Destaque: Rendibilidade e solvabilidade do sistema bancário português num contexto de subida das taxas de juro</v>
      </c>
      <c r="C9" s="57"/>
      <c r="D9" s="58"/>
      <c r="E9" s="53"/>
      <c r="F9" s="53"/>
      <c r="G9" s="53"/>
    </row>
    <row r="10" spans="1:15" ht="15" customHeight="1" x14ac:dyDescent="0.35">
      <c r="A10" s="53"/>
      <c r="B10" s="76" t="str">
        <f>Contents!B117</f>
        <v xml:space="preserve">Special issue: Profitability and solvency of the Portuguese banking system in a rising interest rate environment </v>
      </c>
      <c r="C10" s="57"/>
      <c r="D10" s="58"/>
      <c r="E10" s="53"/>
      <c r="F10" s="53"/>
      <c r="G10" s="53"/>
    </row>
    <row r="11" spans="1:15" ht="8.15" customHeight="1" x14ac:dyDescent="0.35">
      <c r="A11" s="49"/>
      <c r="B11" s="60"/>
      <c r="C11" s="61"/>
      <c r="D11" s="56"/>
      <c r="E11" s="49"/>
      <c r="F11" s="49"/>
      <c r="G11" s="49"/>
    </row>
    <row r="12" spans="1:15" ht="15" customHeight="1" x14ac:dyDescent="0.35">
      <c r="A12" s="51"/>
      <c r="B12" s="74" t="s">
        <v>676</v>
      </c>
      <c r="C12" s="62"/>
      <c r="D12" s="63"/>
      <c r="E12" s="51"/>
      <c r="F12" s="51"/>
      <c r="G12" s="51"/>
    </row>
    <row r="13" spans="1:15" ht="15" customHeight="1" x14ac:dyDescent="0.35">
      <c r="A13" s="51"/>
      <c r="B13" s="77" t="s">
        <v>1468</v>
      </c>
      <c r="C13" s="62"/>
      <c r="D13" s="63"/>
      <c r="E13" s="51"/>
      <c r="F13" s="51"/>
      <c r="G13" s="51"/>
    </row>
    <row r="14" spans="1:15" ht="8.15" customHeight="1" x14ac:dyDescent="0.35">
      <c r="A14" s="51"/>
      <c r="B14" s="51"/>
      <c r="C14" s="51"/>
      <c r="D14" s="51"/>
      <c r="E14" s="51"/>
      <c r="F14" s="51"/>
      <c r="G14" s="51"/>
    </row>
    <row r="15" spans="1:15" ht="30.75" customHeight="1" x14ac:dyDescent="0.35">
      <c r="A15" s="51"/>
      <c r="B15" s="51"/>
      <c r="C15" s="17"/>
      <c r="D15" s="70" t="s">
        <v>2</v>
      </c>
      <c r="E15" s="71" t="s">
        <v>544</v>
      </c>
      <c r="F15" s="71" t="s">
        <v>544</v>
      </c>
      <c r="G15" s="71" t="s">
        <v>544</v>
      </c>
      <c r="H15" s="71" t="s">
        <v>544</v>
      </c>
      <c r="I15" s="71" t="s">
        <v>544</v>
      </c>
      <c r="J15" s="71" t="s">
        <v>544</v>
      </c>
      <c r="K15" s="71" t="s">
        <v>544</v>
      </c>
      <c r="L15" s="71" t="s">
        <v>544</v>
      </c>
      <c r="M15" s="71" t="s">
        <v>510</v>
      </c>
      <c r="N15" s="71" t="s">
        <v>510</v>
      </c>
      <c r="O15" s="71" t="s">
        <v>510</v>
      </c>
    </row>
    <row r="16" spans="1:15" ht="30.75" customHeight="1" x14ac:dyDescent="0.35">
      <c r="A16" s="51"/>
      <c r="B16" s="51"/>
      <c r="C16" s="45"/>
      <c r="D16" s="68" t="s">
        <v>131</v>
      </c>
      <c r="E16" s="69" t="s">
        <v>545</v>
      </c>
      <c r="F16" s="69" t="s">
        <v>545</v>
      </c>
      <c r="G16" s="69" t="s">
        <v>545</v>
      </c>
      <c r="H16" s="69" t="s">
        <v>545</v>
      </c>
      <c r="I16" s="69" t="s">
        <v>545</v>
      </c>
      <c r="J16" s="69" t="s">
        <v>545</v>
      </c>
      <c r="K16" s="69" t="s">
        <v>545</v>
      </c>
      <c r="L16" s="69" t="s">
        <v>545</v>
      </c>
      <c r="M16" s="69" t="s">
        <v>564</v>
      </c>
      <c r="N16" s="69" t="s">
        <v>564</v>
      </c>
      <c r="O16" s="69" t="s">
        <v>564</v>
      </c>
    </row>
    <row r="17" spans="1:15" ht="8.15" customHeight="1" x14ac:dyDescent="0.35">
      <c r="A17" s="55"/>
      <c r="B17" s="55"/>
      <c r="C17" s="45"/>
      <c r="D17" s="45"/>
      <c r="E17" s="158"/>
      <c r="F17" s="158"/>
      <c r="G17" s="158"/>
      <c r="H17" s="158"/>
      <c r="I17" s="158"/>
      <c r="J17" s="158"/>
      <c r="K17" s="158"/>
      <c r="L17" s="158"/>
      <c r="M17" s="89"/>
      <c r="N17" s="89"/>
      <c r="O17" s="89"/>
    </row>
    <row r="18" spans="1:15" x14ac:dyDescent="0.4">
      <c r="A18" s="50"/>
      <c r="B18" s="50"/>
      <c r="C18" s="46"/>
      <c r="D18" s="70" t="s">
        <v>675</v>
      </c>
      <c r="E18" s="87">
        <v>2021</v>
      </c>
      <c r="F18" s="87">
        <v>2022</v>
      </c>
      <c r="G18" s="87">
        <v>2023</v>
      </c>
      <c r="H18" s="87">
        <v>2024</v>
      </c>
      <c r="I18" s="87">
        <v>2021</v>
      </c>
      <c r="J18" s="87">
        <f>+F18</f>
        <v>2022</v>
      </c>
      <c r="K18" s="87">
        <f>+G18</f>
        <v>2023</v>
      </c>
      <c r="L18" s="87">
        <f>+H18</f>
        <v>2024</v>
      </c>
      <c r="M18" s="87">
        <f t="shared" ref="M18:O18" si="0">+J18</f>
        <v>2022</v>
      </c>
      <c r="N18" s="87">
        <f t="shared" si="0"/>
        <v>2023</v>
      </c>
      <c r="O18" s="87">
        <f t="shared" si="0"/>
        <v>2024</v>
      </c>
    </row>
    <row r="19" spans="1:15" ht="14.5" x14ac:dyDescent="0.35">
      <c r="A19" s="51"/>
      <c r="B19" s="51"/>
      <c r="C19" s="46"/>
      <c r="D19" s="68" t="s">
        <v>674</v>
      </c>
      <c r="E19" s="88">
        <f t="shared" ref="E19:O19" si="1">+E18</f>
        <v>2021</v>
      </c>
      <c r="F19" s="88">
        <f t="shared" si="1"/>
        <v>2022</v>
      </c>
      <c r="G19" s="88">
        <f t="shared" si="1"/>
        <v>2023</v>
      </c>
      <c r="H19" s="88">
        <f t="shared" si="1"/>
        <v>2024</v>
      </c>
      <c r="I19" s="88">
        <f t="shared" ref="I19" si="2">+I18</f>
        <v>2021</v>
      </c>
      <c r="J19" s="88">
        <f t="shared" si="1"/>
        <v>2022</v>
      </c>
      <c r="K19" s="88">
        <f t="shared" si="1"/>
        <v>2023</v>
      </c>
      <c r="L19" s="88">
        <f t="shared" si="1"/>
        <v>2024</v>
      </c>
      <c r="M19" s="88">
        <f t="shared" si="1"/>
        <v>2022</v>
      </c>
      <c r="N19" s="88">
        <f t="shared" si="1"/>
        <v>2023</v>
      </c>
      <c r="O19" s="88">
        <f t="shared" si="1"/>
        <v>2024</v>
      </c>
    </row>
    <row r="20" spans="1:15" ht="14.25" customHeight="1" x14ac:dyDescent="0.35">
      <c r="A20" s="51"/>
      <c r="B20" s="51"/>
    </row>
    <row r="21" spans="1:15" ht="14.25" customHeight="1" x14ac:dyDescent="0.35">
      <c r="A21" s="51"/>
      <c r="B21" s="51"/>
      <c r="E21" s="241" t="s">
        <v>996</v>
      </c>
      <c r="F21" s="241"/>
      <c r="G21" s="241"/>
      <c r="H21" s="242"/>
      <c r="I21" s="240" t="s">
        <v>997</v>
      </c>
      <c r="J21" s="241"/>
      <c r="K21" s="241"/>
      <c r="L21" s="242"/>
      <c r="M21" s="240" t="s">
        <v>671</v>
      </c>
      <c r="N21" s="241"/>
      <c r="O21" s="241"/>
    </row>
    <row r="22" spans="1:15" ht="14.25" customHeight="1" x14ac:dyDescent="0.35">
      <c r="A22" s="51"/>
      <c r="B22" s="51"/>
      <c r="E22" s="244" t="s">
        <v>998</v>
      </c>
      <c r="F22" s="244"/>
      <c r="G22" s="244"/>
      <c r="H22" s="245"/>
      <c r="I22" s="243" t="s">
        <v>999</v>
      </c>
      <c r="J22" s="244"/>
      <c r="K22" s="244"/>
      <c r="L22" s="245"/>
      <c r="M22" s="243" t="s">
        <v>668</v>
      </c>
      <c r="N22" s="244"/>
      <c r="O22" s="244"/>
    </row>
    <row r="23" spans="1:15" ht="14.5" x14ac:dyDescent="0.35">
      <c r="A23" s="51"/>
      <c r="B23" s="51"/>
      <c r="C23" s="72" t="s">
        <v>1497</v>
      </c>
      <c r="D23" s="66" t="s">
        <v>1499</v>
      </c>
      <c r="E23" s="93">
        <v>4.8</v>
      </c>
      <c r="F23" s="93">
        <v>5.8</v>
      </c>
      <c r="G23" s="93">
        <v>3.1</v>
      </c>
      <c r="H23" s="118">
        <v>2</v>
      </c>
      <c r="I23" s="120">
        <v>4.9000000000000004</v>
      </c>
      <c r="J23" s="93">
        <v>6.3</v>
      </c>
      <c r="K23" s="93">
        <v>2.6</v>
      </c>
      <c r="L23" s="118">
        <v>2</v>
      </c>
      <c r="M23" s="120">
        <v>0.5</v>
      </c>
      <c r="N23" s="93">
        <v>-0.4</v>
      </c>
      <c r="O23" s="93">
        <v>0</v>
      </c>
    </row>
    <row r="24" spans="1:15" ht="14.5" x14ac:dyDescent="0.35">
      <c r="C24" s="72" t="s">
        <v>667</v>
      </c>
      <c r="D24" s="66" t="s">
        <v>666</v>
      </c>
      <c r="E24" s="93">
        <v>6.6</v>
      </c>
      <c r="F24" s="93">
        <v>6</v>
      </c>
      <c r="G24" s="93">
        <v>5.7</v>
      </c>
      <c r="H24" s="118">
        <v>5.6</v>
      </c>
      <c r="I24" s="93">
        <v>6.6</v>
      </c>
      <c r="J24" s="93">
        <v>5.6</v>
      </c>
      <c r="K24" s="93">
        <v>5.4</v>
      </c>
      <c r="L24" s="118">
        <v>5.4</v>
      </c>
      <c r="M24" s="120">
        <v>-0.5</v>
      </c>
      <c r="N24" s="93">
        <v>-0.3</v>
      </c>
      <c r="O24" s="93">
        <v>-0.2</v>
      </c>
    </row>
    <row r="25" spans="1:15" ht="26" x14ac:dyDescent="0.35">
      <c r="C25" s="72" t="s">
        <v>1498</v>
      </c>
      <c r="D25" s="66" t="s">
        <v>1500</v>
      </c>
      <c r="E25" s="93">
        <v>0.9</v>
      </c>
      <c r="F25" s="93">
        <v>1.8</v>
      </c>
      <c r="G25" s="93">
        <v>1.1000000000000001</v>
      </c>
      <c r="H25" s="118">
        <v>1.3</v>
      </c>
      <c r="I25" s="93">
        <v>0.9</v>
      </c>
      <c r="J25" s="93">
        <v>5.9</v>
      </c>
      <c r="K25" s="93">
        <v>2.7</v>
      </c>
      <c r="L25" s="118">
        <v>2</v>
      </c>
      <c r="M25" s="120">
        <v>4.0999999999999996</v>
      </c>
      <c r="N25" s="93">
        <v>1.5</v>
      </c>
      <c r="O25" s="93">
        <v>0.7</v>
      </c>
    </row>
    <row r="26" spans="1:15" ht="15" customHeight="1" x14ac:dyDescent="0.35">
      <c r="C26" s="72" t="s">
        <v>665</v>
      </c>
      <c r="D26" s="66" t="s">
        <v>664</v>
      </c>
      <c r="E26" s="93">
        <v>-0.5</v>
      </c>
      <c r="F26" s="93">
        <v>-0.5</v>
      </c>
      <c r="G26" s="93">
        <v>-0.2</v>
      </c>
      <c r="H26" s="118">
        <v>0</v>
      </c>
      <c r="I26" s="93">
        <v>-0.5</v>
      </c>
      <c r="J26" s="93">
        <v>0</v>
      </c>
      <c r="K26" s="93">
        <v>1.3</v>
      </c>
      <c r="L26" s="118">
        <v>1.6</v>
      </c>
      <c r="M26" s="120">
        <v>0.4</v>
      </c>
      <c r="N26" s="93">
        <v>1.5</v>
      </c>
      <c r="O26" s="93">
        <v>1.5</v>
      </c>
    </row>
    <row r="27" spans="1:15" ht="26" x14ac:dyDescent="0.35">
      <c r="C27" s="72" t="s">
        <v>813</v>
      </c>
      <c r="D27" s="66" t="s">
        <v>816</v>
      </c>
      <c r="E27" s="93">
        <v>0.4</v>
      </c>
      <c r="F27" s="93" t="s">
        <v>112</v>
      </c>
      <c r="G27" s="93" t="s">
        <v>112</v>
      </c>
      <c r="H27" s="118" t="s">
        <v>112</v>
      </c>
      <c r="I27" s="93">
        <v>0.4</v>
      </c>
      <c r="J27" s="93" t="s">
        <v>112</v>
      </c>
      <c r="K27" s="93" t="s">
        <v>112</v>
      </c>
      <c r="L27" s="118" t="s">
        <v>112</v>
      </c>
      <c r="M27" s="120">
        <v>1.5</v>
      </c>
      <c r="N27" s="93">
        <v>1.6</v>
      </c>
      <c r="O27" s="93">
        <v>1.6</v>
      </c>
    </row>
    <row r="28" spans="1:15" ht="26" x14ac:dyDescent="0.35">
      <c r="C28" s="72" t="s">
        <v>814</v>
      </c>
      <c r="D28" s="66" t="s">
        <v>817</v>
      </c>
      <c r="E28" s="93">
        <v>0.5</v>
      </c>
      <c r="F28" s="93" t="s">
        <v>112</v>
      </c>
      <c r="G28" s="93" t="s">
        <v>112</v>
      </c>
      <c r="H28" s="118" t="s">
        <v>112</v>
      </c>
      <c r="I28" s="93">
        <v>0.5</v>
      </c>
      <c r="J28" s="93" t="s">
        <v>112</v>
      </c>
      <c r="K28" s="93" t="s">
        <v>112</v>
      </c>
      <c r="L28" s="118" t="s">
        <v>112</v>
      </c>
      <c r="M28" s="120">
        <v>1.5</v>
      </c>
      <c r="N28" s="93">
        <v>1.5</v>
      </c>
      <c r="O28" s="93">
        <v>1.5</v>
      </c>
    </row>
    <row r="29" spans="1:15" ht="26" x14ac:dyDescent="0.35">
      <c r="C29" s="72" t="s">
        <v>815</v>
      </c>
      <c r="D29" s="66" t="s">
        <v>818</v>
      </c>
      <c r="E29" s="93">
        <v>1</v>
      </c>
      <c r="F29" s="93" t="s">
        <v>112</v>
      </c>
      <c r="G29" s="93" t="s">
        <v>112</v>
      </c>
      <c r="H29" s="118" t="s">
        <v>112</v>
      </c>
      <c r="I29" s="93">
        <v>1</v>
      </c>
      <c r="J29" s="93" t="s">
        <v>112</v>
      </c>
      <c r="K29" s="93" t="s">
        <v>112</v>
      </c>
      <c r="L29" s="118" t="s">
        <v>112</v>
      </c>
      <c r="M29" s="120">
        <v>1.7</v>
      </c>
      <c r="N29" s="93">
        <v>1.8</v>
      </c>
      <c r="O29" s="93">
        <v>1.7</v>
      </c>
    </row>
    <row r="33" spans="6:15" ht="15" customHeight="1" x14ac:dyDescent="0.35">
      <c r="F33" s="115"/>
      <c r="G33" s="115"/>
      <c r="H33" s="115"/>
      <c r="I33" s="115"/>
      <c r="J33" s="115"/>
      <c r="K33" s="115"/>
      <c r="L33" s="115"/>
      <c r="M33" s="115"/>
      <c r="N33" s="115"/>
      <c r="O33" s="115"/>
    </row>
    <row r="34" spans="6:15" ht="15" customHeight="1" x14ac:dyDescent="0.35">
      <c r="F34" s="115"/>
      <c r="M34" s="115"/>
      <c r="N34" s="115"/>
      <c r="O34" s="115"/>
    </row>
    <row r="35" spans="6:15" ht="15" customHeight="1" x14ac:dyDescent="0.35">
      <c r="F35" s="115"/>
      <c r="G35" s="115"/>
      <c r="H35" s="115"/>
      <c r="I35" s="115"/>
      <c r="J35" s="115"/>
      <c r="K35" s="115"/>
      <c r="L35" s="115"/>
      <c r="M35" s="115"/>
      <c r="N35" s="115"/>
      <c r="O35" s="115"/>
    </row>
    <row r="37" spans="6:15" ht="15" customHeight="1" x14ac:dyDescent="0.35">
      <c r="F37" s="115"/>
      <c r="G37" s="115"/>
      <c r="H37" s="115"/>
      <c r="I37" s="115"/>
      <c r="J37" s="115"/>
      <c r="K37" s="115"/>
      <c r="L37" s="115"/>
      <c r="M37" s="115"/>
      <c r="N37" s="115"/>
      <c r="O37" s="115"/>
    </row>
  </sheetData>
  <mergeCells count="6">
    <mergeCell ref="I21:L21"/>
    <mergeCell ref="I22:L22"/>
    <mergeCell ref="M21:O21"/>
    <mergeCell ref="M22:O22"/>
    <mergeCell ref="E21:H21"/>
    <mergeCell ref="E22:H22"/>
  </mergeCells>
  <pageMargins left="0.7" right="0.7" top="0.75" bottom="0.75" header="0.3" footer="0.3"/>
  <pageSetup paperSize="9" orientation="portrait" horizontalDpi="90" verticalDpi="90" r:id="rId1"/>
  <ignoredErrors>
    <ignoredError sqref="E19:O19 J18:O18 B9:B10" unlockedFormula="1"/>
  </ignoredErrors>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H26"/>
  <sheetViews>
    <sheetView showGridLines="0" zoomScaleNormal="100" workbookViewId="0"/>
  </sheetViews>
  <sheetFormatPr defaultColWidth="9.1796875" defaultRowHeight="15" customHeight="1" x14ac:dyDescent="0.35"/>
  <cols>
    <col min="1" max="1" width="1.81640625" style="18" customWidth="1"/>
    <col min="2" max="2" width="9.1796875" style="18"/>
    <col min="3" max="3" width="7.1796875" style="18" customWidth="1"/>
    <col min="4" max="8" width="15.81640625" style="18" customWidth="1"/>
    <col min="9" max="16384" width="9.1796875" style="18"/>
  </cols>
  <sheetData>
    <row r="1" spans="1:8" ht="15" customHeight="1" x14ac:dyDescent="0.35">
      <c r="A1" s="48"/>
      <c r="B1" s="52"/>
      <c r="C1" s="48"/>
      <c r="D1" s="48"/>
      <c r="E1" s="48"/>
      <c r="F1" s="48"/>
      <c r="G1" s="48"/>
    </row>
    <row r="2" spans="1:8" ht="15" customHeight="1" x14ac:dyDescent="0.35">
      <c r="A2" s="48"/>
      <c r="B2" s="48"/>
      <c r="C2" s="48"/>
      <c r="D2" s="48"/>
      <c r="E2" s="48"/>
      <c r="F2" s="48"/>
      <c r="G2" s="48"/>
    </row>
    <row r="3" spans="1:8" ht="8.15" customHeight="1" x14ac:dyDescent="0.35">
      <c r="A3" s="48"/>
      <c r="B3" s="48"/>
      <c r="C3" s="48"/>
      <c r="D3" s="48"/>
      <c r="E3" s="48"/>
      <c r="F3" s="48"/>
      <c r="G3" s="48"/>
    </row>
    <row r="4" spans="1:8" ht="15" customHeight="1" x14ac:dyDescent="0.35">
      <c r="A4" s="48"/>
      <c r="B4" s="80" t="str">
        <f>HYPERLINK("#"&amp;"Índice!B7",Índice!B7)</f>
        <v>Índice</v>
      </c>
      <c r="C4" s="80" t="str">
        <f>HYPERLINK("#"&amp;"Contents!B7",Contents!B7)</f>
        <v>Contents</v>
      </c>
      <c r="D4" s="48"/>
      <c r="E4" s="48"/>
      <c r="F4" s="48"/>
      <c r="G4" s="48"/>
    </row>
    <row r="5" spans="1:8" ht="8.15" customHeight="1" x14ac:dyDescent="0.35">
      <c r="A5" s="49"/>
      <c r="B5" s="49"/>
      <c r="C5" s="56"/>
      <c r="D5" s="56"/>
      <c r="E5" s="49"/>
      <c r="F5" s="49"/>
      <c r="G5" s="49"/>
    </row>
    <row r="6" spans="1:8" ht="15" customHeight="1" x14ac:dyDescent="0.35">
      <c r="A6" s="53"/>
      <c r="B6" s="75" t="s">
        <v>136</v>
      </c>
      <c r="C6" s="57"/>
      <c r="D6" s="58"/>
      <c r="E6" s="53"/>
      <c r="F6" s="53"/>
      <c r="G6" s="53"/>
    </row>
    <row r="7" spans="1:8" ht="15" customHeight="1" x14ac:dyDescent="0.35">
      <c r="A7" s="53"/>
      <c r="B7" s="76" t="s">
        <v>134</v>
      </c>
      <c r="C7" s="57"/>
      <c r="D7" s="58"/>
      <c r="E7" s="53"/>
      <c r="F7" s="53"/>
      <c r="G7" s="53"/>
    </row>
    <row r="8" spans="1:8" ht="8.15" customHeight="1" x14ac:dyDescent="0.35">
      <c r="A8" s="53"/>
      <c r="B8" s="59"/>
      <c r="C8" s="57"/>
      <c r="D8" s="58"/>
      <c r="E8" s="53"/>
      <c r="F8" s="53"/>
      <c r="G8" s="53"/>
    </row>
    <row r="9" spans="1:8" ht="15" customHeight="1" x14ac:dyDescent="0.35">
      <c r="A9" s="53"/>
      <c r="B9" s="75" t="str">
        <f>+Índice!B117</f>
        <v>Tema em Destaque: Rendibilidade e solvabilidade do sistema bancário português num contexto de subida das taxas de juro</v>
      </c>
      <c r="C9" s="57"/>
      <c r="D9" s="58"/>
      <c r="E9" s="53"/>
      <c r="F9" s="53"/>
      <c r="G9" s="53"/>
    </row>
    <row r="10" spans="1:8" ht="15" customHeight="1" x14ac:dyDescent="0.35">
      <c r="A10" s="53"/>
      <c r="B10" s="76" t="str">
        <f>Contents!B117</f>
        <v xml:space="preserve">Special issue: Profitability and solvency of the Portuguese banking system in a rising interest rate environment </v>
      </c>
      <c r="C10" s="57"/>
      <c r="D10" s="58"/>
      <c r="E10" s="53"/>
      <c r="F10" s="53"/>
      <c r="G10" s="53"/>
    </row>
    <row r="11" spans="1:8" ht="8.15" customHeight="1" x14ac:dyDescent="0.35">
      <c r="A11" s="49"/>
      <c r="B11" s="60"/>
      <c r="C11" s="61"/>
      <c r="D11" s="56"/>
      <c r="E11" s="49"/>
      <c r="F11" s="49"/>
      <c r="G11" s="49"/>
    </row>
    <row r="12" spans="1:8" ht="15" customHeight="1" x14ac:dyDescent="0.35">
      <c r="A12" s="51"/>
      <c r="B12" s="74" t="s">
        <v>681</v>
      </c>
      <c r="C12" s="62"/>
      <c r="D12" s="63"/>
      <c r="E12" s="51"/>
      <c r="F12" s="51"/>
      <c r="G12" s="51"/>
    </row>
    <row r="13" spans="1:8" ht="15" customHeight="1" x14ac:dyDescent="0.35">
      <c r="A13" s="51"/>
      <c r="B13" s="77" t="s">
        <v>1469</v>
      </c>
      <c r="C13" s="62"/>
      <c r="D13" s="63"/>
      <c r="E13" s="51"/>
      <c r="F13" s="51"/>
      <c r="G13" s="51"/>
    </row>
    <row r="14" spans="1:8" ht="8.15" customHeight="1" x14ac:dyDescent="0.35">
      <c r="A14" s="51"/>
      <c r="B14" s="51"/>
      <c r="C14" s="51"/>
      <c r="D14" s="51"/>
      <c r="E14" s="51"/>
      <c r="F14" s="51"/>
      <c r="G14" s="51"/>
    </row>
    <row r="15" spans="1:8" ht="14.5" x14ac:dyDescent="0.35">
      <c r="A15" s="51"/>
      <c r="B15" s="51"/>
      <c r="C15" s="17"/>
      <c r="D15" s="70" t="s">
        <v>2</v>
      </c>
      <c r="E15" s="71" t="s">
        <v>544</v>
      </c>
      <c r="F15" s="71" t="s">
        <v>544</v>
      </c>
      <c r="G15" s="71" t="s">
        <v>544</v>
      </c>
      <c r="H15" s="71" t="s">
        <v>544</v>
      </c>
    </row>
    <row r="16" spans="1:8" ht="14.5" x14ac:dyDescent="0.35">
      <c r="A16" s="51"/>
      <c r="B16" s="51"/>
      <c r="C16" s="45"/>
      <c r="D16" s="68" t="s">
        <v>131</v>
      </c>
      <c r="E16" s="69" t="s">
        <v>545</v>
      </c>
      <c r="F16" s="69" t="s">
        <v>545</v>
      </c>
      <c r="G16" s="69" t="s">
        <v>545</v>
      </c>
      <c r="H16" s="69" t="s">
        <v>545</v>
      </c>
    </row>
    <row r="17" spans="1:8" ht="8.15" customHeight="1" x14ac:dyDescent="0.35">
      <c r="A17" s="55"/>
      <c r="B17" s="55"/>
      <c r="C17" s="45"/>
      <c r="D17" s="45"/>
      <c r="E17" s="45"/>
      <c r="F17" s="45"/>
      <c r="G17" s="45"/>
      <c r="H17" s="45"/>
    </row>
    <row r="18" spans="1:8" ht="29.25" customHeight="1" x14ac:dyDescent="0.4">
      <c r="A18" s="50"/>
      <c r="B18" s="50"/>
      <c r="C18" s="66"/>
      <c r="D18" s="82"/>
      <c r="E18" s="225" t="s">
        <v>680</v>
      </c>
      <c r="F18" s="225"/>
      <c r="G18" s="225" t="s">
        <v>679</v>
      </c>
      <c r="H18" s="225"/>
    </row>
    <row r="19" spans="1:8" ht="29.25" customHeight="1" x14ac:dyDescent="0.35">
      <c r="A19" s="51"/>
      <c r="B19" s="51"/>
      <c r="E19" s="226" t="s">
        <v>678</v>
      </c>
      <c r="F19" s="226"/>
      <c r="G19" s="226" t="s">
        <v>677</v>
      </c>
      <c r="H19" s="226"/>
    </row>
    <row r="20" spans="1:8" ht="26" x14ac:dyDescent="0.35">
      <c r="B20" s="153"/>
      <c r="E20" s="96" t="s">
        <v>673</v>
      </c>
      <c r="F20" s="96" t="s">
        <v>672</v>
      </c>
      <c r="G20" s="96" t="s">
        <v>673</v>
      </c>
      <c r="H20" s="96" t="s">
        <v>672</v>
      </c>
    </row>
    <row r="21" spans="1:8" ht="26" x14ac:dyDescent="0.35">
      <c r="A21" s="51"/>
      <c r="B21" s="51"/>
      <c r="E21" s="97" t="s">
        <v>670</v>
      </c>
      <c r="F21" s="97" t="s">
        <v>669</v>
      </c>
      <c r="G21" s="97" t="s">
        <v>670</v>
      </c>
      <c r="H21" s="97" t="s">
        <v>669</v>
      </c>
    </row>
    <row r="22" spans="1:8" ht="14.25" customHeight="1" x14ac:dyDescent="0.35">
      <c r="C22" s="152">
        <v>2021</v>
      </c>
      <c r="D22" s="151">
        <v>2021</v>
      </c>
      <c r="E22" s="82">
        <v>-0.5</v>
      </c>
      <c r="F22" s="82">
        <v>-0.5</v>
      </c>
      <c r="G22" s="82">
        <v>0.4</v>
      </c>
      <c r="H22" s="82">
        <v>0.4</v>
      </c>
    </row>
    <row r="23" spans="1:8" ht="14.5" x14ac:dyDescent="0.35">
      <c r="C23" s="152">
        <v>2022</v>
      </c>
      <c r="D23" s="151">
        <v>2022</v>
      </c>
      <c r="E23" s="82">
        <v>-0.5</v>
      </c>
      <c r="F23" s="82">
        <v>0</v>
      </c>
      <c r="G23" s="82">
        <v>0.7</v>
      </c>
      <c r="H23" s="82">
        <v>2.2000000000000002</v>
      </c>
    </row>
    <row r="24" spans="1:8" ht="14.5" x14ac:dyDescent="0.35">
      <c r="C24" s="152">
        <v>2023</v>
      </c>
      <c r="D24" s="151">
        <v>2023</v>
      </c>
      <c r="E24" s="82">
        <v>-0.2</v>
      </c>
      <c r="F24" s="82">
        <v>1.3</v>
      </c>
      <c r="G24" s="82">
        <v>0.9</v>
      </c>
      <c r="H24" s="82">
        <v>2.5</v>
      </c>
    </row>
    <row r="25" spans="1:8" ht="15" customHeight="1" x14ac:dyDescent="0.35">
      <c r="C25" s="152">
        <v>2024</v>
      </c>
      <c r="D25" s="151">
        <v>2024</v>
      </c>
      <c r="E25" s="82">
        <v>0</v>
      </c>
      <c r="F25" s="82">
        <v>1.6</v>
      </c>
      <c r="G25" s="82">
        <v>1.1000000000000001</v>
      </c>
      <c r="H25" s="82">
        <v>2.7</v>
      </c>
    </row>
    <row r="26" spans="1:8" ht="15" customHeight="1" x14ac:dyDescent="0.35">
      <c r="D26" s="72"/>
      <c r="E26" s="66"/>
      <c r="F26" s="82"/>
      <c r="G26" s="82"/>
      <c r="H26" s="82"/>
    </row>
  </sheetData>
  <mergeCells count="4">
    <mergeCell ref="E18:F18"/>
    <mergeCell ref="E19:F19"/>
    <mergeCell ref="G18:H18"/>
    <mergeCell ref="G19:H19"/>
  </mergeCells>
  <pageMargins left="0.7" right="0.7" top="0.75" bottom="0.75" header="0.3" footer="0.3"/>
  <pageSetup paperSize="9" orientation="portrait" horizontalDpi="90" verticalDpi="90" r:id="rId1"/>
  <ignoredErrors>
    <ignoredError sqref="B9:H48" unlockedFormula="1"/>
  </ignoredErrors>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J30"/>
  <sheetViews>
    <sheetView showGridLines="0" zoomScaleNormal="100" workbookViewId="0"/>
  </sheetViews>
  <sheetFormatPr defaultColWidth="9.1796875" defaultRowHeight="15" customHeight="1" x14ac:dyDescent="0.35"/>
  <cols>
    <col min="1" max="1" width="1.81640625" style="18" customWidth="1"/>
    <col min="2" max="2" width="9.1796875" style="18"/>
    <col min="3" max="4" width="15.81640625" style="18" customWidth="1"/>
    <col min="5" max="10" width="18.81640625" style="18" customWidth="1"/>
    <col min="11" max="16384" width="9.179687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
        <v>136</v>
      </c>
      <c r="C6" s="57"/>
      <c r="D6" s="58"/>
      <c r="E6" s="53"/>
      <c r="F6" s="53"/>
      <c r="G6" s="53"/>
    </row>
    <row r="7" spans="1:10" ht="15" customHeight="1" x14ac:dyDescent="0.35">
      <c r="A7" s="53"/>
      <c r="B7" s="76" t="s">
        <v>134</v>
      </c>
      <c r="C7" s="57"/>
      <c r="D7" s="58"/>
      <c r="E7" s="53"/>
      <c r="F7" s="53"/>
      <c r="G7" s="53"/>
    </row>
    <row r="8" spans="1:10" ht="8.15" customHeight="1" x14ac:dyDescent="0.35">
      <c r="A8" s="53"/>
      <c r="B8" s="59"/>
      <c r="C8" s="57"/>
      <c r="D8" s="58"/>
      <c r="E8" s="53"/>
      <c r="F8" s="53"/>
      <c r="G8" s="53"/>
    </row>
    <row r="9" spans="1:10" ht="15" customHeight="1" x14ac:dyDescent="0.35">
      <c r="A9" s="53"/>
      <c r="B9" s="75" t="str">
        <f>+Índice!B117</f>
        <v>Tema em Destaque: Rendibilidade e solvabilidade do sistema bancário português num contexto de subida das taxas de juro</v>
      </c>
      <c r="C9" s="57"/>
      <c r="D9" s="58"/>
      <c r="E9" s="53"/>
      <c r="F9" s="53"/>
      <c r="G9" s="53"/>
    </row>
    <row r="10" spans="1:10" ht="15" customHeight="1" x14ac:dyDescent="0.35">
      <c r="A10" s="53"/>
      <c r="B10" s="76" t="str">
        <f>Contents!B117</f>
        <v xml:space="preserve">Special issue: Profitability and solvency of the Portuguese banking system in a rising interest rate environment </v>
      </c>
      <c r="C10" s="57"/>
      <c r="D10" s="58"/>
      <c r="E10" s="53"/>
      <c r="F10" s="53"/>
      <c r="G10" s="53"/>
    </row>
    <row r="11" spans="1:10" ht="8.15" customHeight="1" x14ac:dyDescent="0.35">
      <c r="A11" s="49"/>
      <c r="B11" s="60"/>
      <c r="C11" s="61"/>
      <c r="D11" s="56"/>
      <c r="E11" s="49"/>
      <c r="F11" s="49"/>
      <c r="G11" s="49"/>
    </row>
    <row r="12" spans="1:10" ht="15" customHeight="1" x14ac:dyDescent="0.35">
      <c r="A12" s="51"/>
      <c r="B12" s="74" t="s">
        <v>1462</v>
      </c>
      <c r="C12" s="62"/>
      <c r="D12" s="63"/>
      <c r="E12" s="51"/>
      <c r="F12" s="51"/>
      <c r="G12" s="51"/>
    </row>
    <row r="13" spans="1:10" ht="15" customHeight="1" x14ac:dyDescent="0.35">
      <c r="A13" s="51"/>
      <c r="B13" s="77" t="s">
        <v>690</v>
      </c>
      <c r="C13" s="62"/>
      <c r="D13" s="63"/>
      <c r="E13" s="51"/>
      <c r="F13" s="51"/>
      <c r="G13" s="51"/>
    </row>
    <row r="14" spans="1:10" ht="8.15" customHeight="1" x14ac:dyDescent="0.35">
      <c r="A14" s="51"/>
      <c r="B14" s="51"/>
      <c r="C14" s="51"/>
      <c r="D14" s="51"/>
      <c r="E14" s="51"/>
      <c r="F14" s="51"/>
      <c r="G14" s="51"/>
    </row>
    <row r="15" spans="1:10" ht="14.5" x14ac:dyDescent="0.35">
      <c r="A15" s="51"/>
      <c r="B15" s="51"/>
      <c r="C15" s="17"/>
      <c r="D15" s="70" t="s">
        <v>2</v>
      </c>
      <c r="E15" s="71" t="s">
        <v>510</v>
      </c>
      <c r="F15" s="71" t="s">
        <v>510</v>
      </c>
      <c r="G15" s="71" t="s">
        <v>510</v>
      </c>
      <c r="H15" s="71" t="s">
        <v>510</v>
      </c>
      <c r="I15" s="71" t="s">
        <v>510</v>
      </c>
      <c r="J15" s="71" t="s">
        <v>510</v>
      </c>
    </row>
    <row r="16" spans="1:10" ht="14.5" x14ac:dyDescent="0.35">
      <c r="A16" s="51"/>
      <c r="B16" s="51"/>
      <c r="C16" s="45"/>
      <c r="D16" s="68" t="s">
        <v>131</v>
      </c>
      <c r="E16" s="69" t="s">
        <v>564</v>
      </c>
      <c r="F16" s="69" t="s">
        <v>564</v>
      </c>
      <c r="G16" s="69" t="s">
        <v>564</v>
      </c>
      <c r="H16" s="69" t="s">
        <v>564</v>
      </c>
      <c r="I16" s="69" t="s">
        <v>564</v>
      </c>
      <c r="J16" s="69" t="s">
        <v>564</v>
      </c>
    </row>
    <row r="17" spans="1:10" ht="8.15" customHeight="1" x14ac:dyDescent="0.35">
      <c r="A17" s="55"/>
      <c r="B17" s="55"/>
      <c r="C17" s="45"/>
      <c r="D17" s="45"/>
      <c r="E17" s="45"/>
      <c r="F17" s="45"/>
      <c r="G17" s="45"/>
      <c r="H17" s="45"/>
      <c r="I17" s="45"/>
      <c r="J17" s="45"/>
    </row>
    <row r="18" spans="1:10" x14ac:dyDescent="0.4">
      <c r="A18" s="50"/>
      <c r="B18" s="50"/>
      <c r="C18" s="46"/>
      <c r="D18" s="70"/>
      <c r="E18" s="156" t="s">
        <v>689</v>
      </c>
      <c r="F18" s="156" t="s">
        <v>687</v>
      </c>
      <c r="G18" s="156" t="s">
        <v>685</v>
      </c>
      <c r="H18" s="156" t="s">
        <v>241</v>
      </c>
      <c r="I18" s="156" t="s">
        <v>684</v>
      </c>
      <c r="J18" s="156" t="s">
        <v>683</v>
      </c>
    </row>
    <row r="19" spans="1:10" ht="14.5" x14ac:dyDescent="0.35">
      <c r="A19" s="51"/>
      <c r="B19" s="51"/>
      <c r="C19" s="46"/>
      <c r="D19" s="68"/>
      <c r="E19" s="157" t="s">
        <v>688</v>
      </c>
      <c r="F19" s="157" t="s">
        <v>686</v>
      </c>
      <c r="G19" s="157" t="s">
        <v>283</v>
      </c>
      <c r="H19" s="157" t="s">
        <v>608</v>
      </c>
      <c r="I19" s="157" t="s">
        <v>684</v>
      </c>
      <c r="J19" s="157" t="s">
        <v>682</v>
      </c>
    </row>
    <row r="20" spans="1:10" ht="14.5" x14ac:dyDescent="0.35">
      <c r="C20" s="152">
        <v>2022</v>
      </c>
      <c r="D20" s="151">
        <v>2022</v>
      </c>
      <c r="E20" s="82">
        <v>0</v>
      </c>
      <c r="F20" s="82">
        <v>-0.6</v>
      </c>
      <c r="G20" s="82">
        <v>0.2</v>
      </c>
      <c r="H20" s="82">
        <v>0</v>
      </c>
      <c r="I20" s="82">
        <v>0</v>
      </c>
      <c r="J20" s="82">
        <v>-0.4</v>
      </c>
    </row>
    <row r="21" spans="1:10" ht="15" customHeight="1" x14ac:dyDescent="0.35">
      <c r="C21" s="152">
        <v>2023</v>
      </c>
      <c r="D21" s="151">
        <v>2023</v>
      </c>
      <c r="E21" s="82">
        <v>-0.2</v>
      </c>
      <c r="F21" s="82">
        <v>-0.6</v>
      </c>
      <c r="G21" s="82">
        <v>1</v>
      </c>
      <c r="H21" s="82">
        <v>0</v>
      </c>
      <c r="I21" s="82">
        <v>-0.1</v>
      </c>
      <c r="J21" s="82">
        <v>0</v>
      </c>
    </row>
    <row r="22" spans="1:10" ht="15" customHeight="1" x14ac:dyDescent="0.35">
      <c r="C22" s="152">
        <v>2024</v>
      </c>
      <c r="D22" s="151">
        <v>2024</v>
      </c>
      <c r="E22" s="82">
        <v>-0.3</v>
      </c>
      <c r="F22" s="82">
        <v>-0.6</v>
      </c>
      <c r="G22" s="82">
        <v>1.7</v>
      </c>
      <c r="H22" s="82">
        <v>0</v>
      </c>
      <c r="I22" s="82">
        <v>-0.2</v>
      </c>
      <c r="J22" s="82">
        <v>0.5</v>
      </c>
    </row>
    <row r="23" spans="1:10" ht="14.5" x14ac:dyDescent="0.35">
      <c r="D23" s="66"/>
      <c r="E23" s="82"/>
      <c r="F23" s="82"/>
      <c r="G23" s="82"/>
      <c r="H23" s="82"/>
      <c r="I23" s="82"/>
      <c r="J23" s="82"/>
    </row>
    <row r="24" spans="1:10" ht="15" customHeight="1" x14ac:dyDescent="0.35">
      <c r="D24" s="72"/>
      <c r="E24" s="66"/>
      <c r="F24" s="82"/>
      <c r="G24" s="82"/>
      <c r="H24" s="82"/>
      <c r="I24" s="82"/>
      <c r="J24" s="82"/>
    </row>
    <row r="25" spans="1:10" ht="15" customHeight="1" x14ac:dyDescent="0.35">
      <c r="D25" s="72"/>
      <c r="E25" s="66"/>
      <c r="F25" s="82"/>
      <c r="G25" s="82"/>
      <c r="H25" s="82"/>
      <c r="I25" s="82"/>
      <c r="J25" s="82"/>
    </row>
    <row r="26" spans="1:10" ht="15" customHeight="1" x14ac:dyDescent="0.35">
      <c r="D26" s="72"/>
      <c r="E26" s="66"/>
      <c r="F26" s="82"/>
      <c r="G26" s="82"/>
      <c r="H26" s="82"/>
      <c r="I26" s="82"/>
      <c r="J26" s="82"/>
    </row>
    <row r="27" spans="1:10" ht="15" customHeight="1" x14ac:dyDescent="0.35">
      <c r="F27" s="82"/>
      <c r="G27" s="82"/>
      <c r="H27" s="82"/>
    </row>
    <row r="28" spans="1:10" ht="15" customHeight="1" x14ac:dyDescent="0.35">
      <c r="F28" s="82"/>
      <c r="G28" s="82"/>
      <c r="H28" s="82"/>
    </row>
    <row r="29" spans="1:10" ht="15" customHeight="1" x14ac:dyDescent="0.35">
      <c r="F29" s="82"/>
      <c r="G29" s="82"/>
      <c r="H29" s="82"/>
    </row>
    <row r="30" spans="1:10" ht="15" customHeight="1" x14ac:dyDescent="0.35">
      <c r="F30" s="82"/>
      <c r="G30" s="82"/>
      <c r="H30" s="82"/>
    </row>
  </sheetData>
  <pageMargins left="0.7" right="0.7" top="0.75" bottom="0.75" header="0.3" footer="0.3"/>
  <pageSetup paperSize="9" orientation="portrait" horizontalDpi="90" verticalDpi="90" r:id="rId1"/>
  <ignoredErrors>
    <ignoredError sqref="B9:J24" unlockedFormula="1"/>
  </ignoredErrors>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F30"/>
  <sheetViews>
    <sheetView showGridLines="0" zoomScaleNormal="100" workbookViewId="0"/>
  </sheetViews>
  <sheetFormatPr defaultColWidth="9.1796875" defaultRowHeight="15" customHeight="1" x14ac:dyDescent="0.35"/>
  <cols>
    <col min="1" max="1" width="1.81640625" style="18" customWidth="1"/>
    <col min="2" max="2" width="9.1796875" style="18"/>
    <col min="3" max="4" width="15.81640625" style="18" customWidth="1"/>
    <col min="5" max="6" width="20.81640625" style="18" customWidth="1"/>
    <col min="7" max="16384" width="9.1796875" style="18"/>
  </cols>
  <sheetData>
    <row r="1" spans="1:6" ht="15" customHeight="1" x14ac:dyDescent="0.35">
      <c r="A1" s="48"/>
      <c r="B1" s="52"/>
      <c r="C1" s="48"/>
      <c r="D1" s="48"/>
      <c r="E1" s="48"/>
      <c r="F1" s="48"/>
    </row>
    <row r="2" spans="1:6" ht="15" customHeight="1" x14ac:dyDescent="0.35">
      <c r="A2" s="48"/>
      <c r="B2" s="48"/>
      <c r="C2" s="48"/>
      <c r="D2" s="48"/>
      <c r="E2" s="48"/>
      <c r="F2" s="48"/>
    </row>
    <row r="3" spans="1:6" ht="8.15" customHeight="1" x14ac:dyDescent="0.35">
      <c r="A3" s="48"/>
      <c r="B3" s="48"/>
      <c r="C3" s="48"/>
      <c r="D3" s="48"/>
      <c r="E3" s="48"/>
      <c r="F3" s="48"/>
    </row>
    <row r="4" spans="1:6" ht="15" customHeight="1" x14ac:dyDescent="0.35">
      <c r="A4" s="48"/>
      <c r="B4" s="80" t="str">
        <f>HYPERLINK("#"&amp;"Índice!B7",Índice!B7)</f>
        <v>Índice</v>
      </c>
      <c r="C4" s="80" t="str">
        <f>HYPERLINK("#"&amp;"Contents!B7",Contents!B7)</f>
        <v>Contents</v>
      </c>
      <c r="D4" s="48"/>
      <c r="E4" s="48"/>
      <c r="F4" s="48"/>
    </row>
    <row r="5" spans="1:6" ht="8.15" customHeight="1" x14ac:dyDescent="0.35">
      <c r="A5" s="49"/>
      <c r="B5" s="49"/>
      <c r="C5" s="56"/>
      <c r="D5" s="56"/>
      <c r="E5" s="49"/>
      <c r="F5" s="49"/>
    </row>
    <row r="6" spans="1:6" ht="15" customHeight="1" x14ac:dyDescent="0.35">
      <c r="A6" s="53"/>
      <c r="B6" s="75" t="s">
        <v>136</v>
      </c>
      <c r="C6" s="57"/>
      <c r="D6" s="58"/>
      <c r="E6" s="53"/>
      <c r="F6" s="53"/>
    </row>
    <row r="7" spans="1:6" ht="15" customHeight="1" x14ac:dyDescent="0.35">
      <c r="A7" s="53"/>
      <c r="B7" s="76" t="s">
        <v>134</v>
      </c>
      <c r="C7" s="57"/>
      <c r="D7" s="58"/>
      <c r="E7" s="53"/>
      <c r="F7" s="53"/>
    </row>
    <row r="8" spans="1:6" ht="8.15" customHeight="1" x14ac:dyDescent="0.35">
      <c r="A8" s="53"/>
      <c r="B8" s="59"/>
      <c r="C8" s="57"/>
      <c r="D8" s="58"/>
      <c r="E8" s="53"/>
      <c r="F8" s="53"/>
    </row>
    <row r="9" spans="1:6" ht="15" customHeight="1" x14ac:dyDescent="0.35">
      <c r="A9" s="53"/>
      <c r="B9" s="75" t="str">
        <f>+Índice!B117</f>
        <v>Tema em Destaque: Rendibilidade e solvabilidade do sistema bancário português num contexto de subida das taxas de juro</v>
      </c>
      <c r="C9" s="57"/>
      <c r="D9" s="58"/>
      <c r="E9" s="53"/>
      <c r="F9" s="53"/>
    </row>
    <row r="10" spans="1:6" ht="15" customHeight="1" x14ac:dyDescent="0.35">
      <c r="A10" s="53"/>
      <c r="B10" s="76" t="str">
        <f>Contents!B117</f>
        <v xml:space="preserve">Special issue: Profitability and solvency of the Portuguese banking system in a rising interest rate environment </v>
      </c>
      <c r="C10" s="57"/>
      <c r="D10" s="58"/>
      <c r="E10" s="53"/>
      <c r="F10" s="53"/>
    </row>
    <row r="11" spans="1:6" ht="8.15" customHeight="1" x14ac:dyDescent="0.35">
      <c r="A11" s="49"/>
      <c r="B11" s="60"/>
      <c r="C11" s="61"/>
      <c r="D11" s="56"/>
      <c r="E11" s="49"/>
      <c r="F11" s="49"/>
    </row>
    <row r="12" spans="1:6" ht="15" customHeight="1" x14ac:dyDescent="0.35">
      <c r="A12" s="51"/>
      <c r="B12" s="74" t="s">
        <v>694</v>
      </c>
      <c r="C12" s="62"/>
      <c r="D12" s="63"/>
      <c r="E12" s="51"/>
      <c r="F12" s="51"/>
    </row>
    <row r="13" spans="1:6" ht="15" customHeight="1" x14ac:dyDescent="0.35">
      <c r="A13" s="51"/>
      <c r="B13" s="77" t="s">
        <v>693</v>
      </c>
      <c r="C13" s="62"/>
      <c r="D13" s="63"/>
      <c r="E13" s="51"/>
      <c r="F13" s="51"/>
    </row>
    <row r="14" spans="1:6" ht="8.15" customHeight="1" x14ac:dyDescent="0.35">
      <c r="A14" s="51"/>
      <c r="B14" s="51"/>
      <c r="C14" s="51"/>
      <c r="D14" s="51"/>
      <c r="E14" s="161"/>
      <c r="F14" s="161"/>
    </row>
    <row r="15" spans="1:6" ht="14.5" x14ac:dyDescent="0.35">
      <c r="A15" s="51"/>
      <c r="B15" s="51"/>
      <c r="C15" s="17"/>
      <c r="D15" s="70" t="s">
        <v>2</v>
      </c>
      <c r="E15" s="71" t="s">
        <v>510</v>
      </c>
      <c r="F15" s="71" t="s">
        <v>510</v>
      </c>
    </row>
    <row r="16" spans="1:6" ht="14.5" x14ac:dyDescent="0.35">
      <c r="A16" s="51"/>
      <c r="B16" s="51"/>
      <c r="C16" s="45"/>
      <c r="D16" s="68" t="s">
        <v>131</v>
      </c>
      <c r="E16" s="69" t="s">
        <v>564</v>
      </c>
      <c r="F16" s="69" t="s">
        <v>564</v>
      </c>
    </row>
    <row r="17" spans="1:6" ht="8.15" customHeight="1" x14ac:dyDescent="0.35">
      <c r="A17" s="55"/>
      <c r="B17" s="55"/>
      <c r="C17" s="45"/>
      <c r="D17" s="45"/>
      <c r="E17" s="158"/>
      <c r="F17" s="158"/>
    </row>
    <row r="18" spans="1:6" ht="31.5" customHeight="1" x14ac:dyDescent="0.4">
      <c r="A18" s="50"/>
      <c r="B18" s="50"/>
      <c r="C18" s="46"/>
      <c r="D18" s="70"/>
      <c r="E18" s="159" t="s">
        <v>692</v>
      </c>
      <c r="F18" s="159" t="s">
        <v>691</v>
      </c>
    </row>
    <row r="19" spans="1:6" ht="39" x14ac:dyDescent="0.35">
      <c r="A19" s="51"/>
      <c r="B19" s="51"/>
      <c r="C19" s="46"/>
      <c r="D19" s="68"/>
      <c r="E19" s="160" t="s">
        <v>819</v>
      </c>
      <c r="F19" s="160" t="s">
        <v>820</v>
      </c>
    </row>
    <row r="20" spans="1:6" ht="14.5" x14ac:dyDescent="0.35">
      <c r="C20" s="154">
        <v>2022</v>
      </c>
      <c r="D20" s="155">
        <f>+C20</f>
        <v>2022</v>
      </c>
      <c r="E20" s="82">
        <v>0.3</v>
      </c>
      <c r="F20" s="82">
        <v>0.1</v>
      </c>
    </row>
    <row r="21" spans="1:6" ht="14.5" x14ac:dyDescent="0.35">
      <c r="C21" s="154">
        <f>+C20+1</f>
        <v>2023</v>
      </c>
      <c r="D21" s="155">
        <f>+C21</f>
        <v>2023</v>
      </c>
      <c r="E21" s="82">
        <v>1.4</v>
      </c>
      <c r="F21" s="82">
        <v>0.4</v>
      </c>
    </row>
    <row r="22" spans="1:6" ht="15" customHeight="1" x14ac:dyDescent="0.35">
      <c r="B22" s="82"/>
      <c r="C22" s="154">
        <f>+C21+1</f>
        <v>2024</v>
      </c>
      <c r="D22" s="155">
        <f>+C22</f>
        <v>2024</v>
      </c>
      <c r="E22" s="82">
        <v>1.3</v>
      </c>
      <c r="F22" s="82">
        <v>0.4</v>
      </c>
    </row>
    <row r="23" spans="1:6" ht="15" customHeight="1" x14ac:dyDescent="0.35">
      <c r="B23" s="82"/>
      <c r="C23" s="82"/>
      <c r="D23" s="82"/>
      <c r="E23" s="82"/>
      <c r="F23" s="82"/>
    </row>
    <row r="24" spans="1:6" ht="15" customHeight="1" x14ac:dyDescent="0.35">
      <c r="B24" s="82"/>
      <c r="C24" s="82"/>
      <c r="D24" s="82"/>
      <c r="E24" s="82"/>
      <c r="F24" s="82"/>
    </row>
    <row r="25" spans="1:6" ht="15" customHeight="1" x14ac:dyDescent="0.35">
      <c r="B25" s="82"/>
      <c r="C25" s="82"/>
      <c r="D25" s="82"/>
      <c r="E25" s="82"/>
      <c r="F25" s="82"/>
    </row>
    <row r="26" spans="1:6" ht="14.5" x14ac:dyDescent="0.35">
      <c r="B26" s="82"/>
      <c r="C26" s="82"/>
      <c r="D26" s="82"/>
      <c r="E26" s="82"/>
    </row>
    <row r="27" spans="1:6" ht="14.5" x14ac:dyDescent="0.35">
      <c r="B27" s="82"/>
      <c r="C27" s="82"/>
      <c r="D27" s="82"/>
      <c r="E27" s="82"/>
    </row>
    <row r="28" spans="1:6" ht="15" customHeight="1" x14ac:dyDescent="0.35">
      <c r="B28" s="82"/>
      <c r="C28" s="82"/>
      <c r="D28" s="82"/>
      <c r="E28" s="82"/>
    </row>
    <row r="29" spans="1:6" ht="15" customHeight="1" x14ac:dyDescent="0.35">
      <c r="B29" s="82"/>
      <c r="C29" s="82"/>
      <c r="D29" s="82"/>
      <c r="E29" s="82"/>
    </row>
    <row r="30" spans="1:6" ht="15" customHeight="1" x14ac:dyDescent="0.35">
      <c r="D30" s="72"/>
      <c r="E30" s="66"/>
      <c r="F30" s="82"/>
    </row>
  </sheetData>
  <pageMargins left="0.7" right="0.7" top="0.75" bottom="0.75" header="0.3" footer="0.3"/>
  <pageSetup paperSize="9" orientation="portrait" horizontalDpi="90" verticalDpi="90" r:id="rId1"/>
  <ignoredErrors>
    <ignoredError sqref="B9:H22" unlockedFormula="1"/>
  </ignoredErrors>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E24"/>
  <sheetViews>
    <sheetView showGridLines="0" zoomScaleNormal="100" workbookViewId="0"/>
  </sheetViews>
  <sheetFormatPr defaultColWidth="9.1796875" defaultRowHeight="15" customHeight="1" x14ac:dyDescent="0.35"/>
  <cols>
    <col min="1" max="1" width="1.81640625" style="18" customWidth="1"/>
    <col min="2" max="2" width="9.1796875" style="18" customWidth="1"/>
    <col min="3" max="4" width="15.81640625" style="18" customWidth="1"/>
    <col min="5" max="5" width="30.81640625" style="18" customWidth="1"/>
    <col min="6" max="16384" width="9.1796875" style="18"/>
  </cols>
  <sheetData>
    <row r="1" spans="1:5" ht="15" customHeight="1" x14ac:dyDescent="0.35">
      <c r="A1" s="48"/>
      <c r="B1" s="52"/>
      <c r="C1" s="48"/>
      <c r="D1" s="48"/>
      <c r="E1" s="48"/>
    </row>
    <row r="2" spans="1:5" ht="15" customHeight="1" x14ac:dyDescent="0.35">
      <c r="A2" s="48"/>
      <c r="B2" s="48"/>
      <c r="C2" s="48"/>
      <c r="D2" s="48"/>
      <c r="E2" s="48"/>
    </row>
    <row r="3" spans="1:5" ht="8.15" customHeight="1" x14ac:dyDescent="0.35">
      <c r="A3" s="48"/>
      <c r="B3" s="48"/>
      <c r="C3" s="48"/>
      <c r="D3" s="48"/>
      <c r="E3" s="48"/>
    </row>
    <row r="4" spans="1:5" ht="15" customHeight="1" x14ac:dyDescent="0.35">
      <c r="A4" s="48"/>
      <c r="B4" s="80" t="str">
        <f>HYPERLINK("#"&amp;"Índice!B7",Índice!B7)</f>
        <v>Índice</v>
      </c>
      <c r="C4" s="80" t="str">
        <f>HYPERLINK("#"&amp;"Contents!B7",Contents!B7)</f>
        <v>Contents</v>
      </c>
      <c r="D4" s="48"/>
      <c r="E4" s="48"/>
    </row>
    <row r="5" spans="1:5" ht="8.15" customHeight="1" x14ac:dyDescent="0.35">
      <c r="A5" s="49"/>
      <c r="B5" s="49"/>
      <c r="C5" s="56"/>
      <c r="D5" s="56"/>
      <c r="E5" s="49"/>
    </row>
    <row r="6" spans="1:5" ht="15" customHeight="1" x14ac:dyDescent="0.35">
      <c r="A6" s="53"/>
      <c r="B6" s="75" t="s">
        <v>136</v>
      </c>
      <c r="C6" s="57"/>
      <c r="D6" s="58"/>
      <c r="E6" s="53"/>
    </row>
    <row r="7" spans="1:5" ht="15" customHeight="1" x14ac:dyDescent="0.35">
      <c r="A7" s="53"/>
      <c r="B7" s="76" t="s">
        <v>134</v>
      </c>
      <c r="C7" s="57"/>
      <c r="D7" s="58"/>
      <c r="E7" s="53"/>
    </row>
    <row r="8" spans="1:5" ht="8.15" customHeight="1" x14ac:dyDescent="0.35">
      <c r="A8" s="53"/>
      <c r="B8" s="59"/>
      <c r="C8" s="57"/>
      <c r="D8" s="58"/>
      <c r="E8" s="53"/>
    </row>
    <row r="9" spans="1:5" ht="15" customHeight="1" x14ac:dyDescent="0.35">
      <c r="A9" s="53"/>
      <c r="B9" s="75" t="str">
        <f>+Índice!B117</f>
        <v>Tema em Destaque: Rendibilidade e solvabilidade do sistema bancário português num contexto de subida das taxas de juro</v>
      </c>
      <c r="C9" s="57"/>
      <c r="D9" s="58"/>
      <c r="E9" s="53"/>
    </row>
    <row r="10" spans="1:5" ht="15" customHeight="1" x14ac:dyDescent="0.35">
      <c r="A10" s="53"/>
      <c r="B10" s="76" t="str">
        <f>Contents!B117</f>
        <v xml:space="preserve">Special issue: Profitability and solvency of the Portuguese banking system in a rising interest rate environment </v>
      </c>
      <c r="C10" s="57"/>
      <c r="D10" s="58"/>
      <c r="E10" s="53"/>
    </row>
    <row r="11" spans="1:5" ht="8.15" customHeight="1" x14ac:dyDescent="0.35">
      <c r="A11" s="49"/>
      <c r="B11" s="60"/>
      <c r="C11" s="61"/>
      <c r="D11" s="56"/>
      <c r="E11" s="49"/>
    </row>
    <row r="12" spans="1:5" ht="15" customHeight="1" x14ac:dyDescent="0.35">
      <c r="A12" s="51"/>
      <c r="B12" s="74" t="s">
        <v>703</v>
      </c>
      <c r="C12" s="62"/>
      <c r="D12" s="63"/>
      <c r="E12" s="51"/>
    </row>
    <row r="13" spans="1:5" ht="15" customHeight="1" x14ac:dyDescent="0.35">
      <c r="A13" s="51"/>
      <c r="B13" s="77" t="s">
        <v>704</v>
      </c>
      <c r="C13" s="62"/>
      <c r="D13" s="63"/>
      <c r="E13" s="51"/>
    </row>
    <row r="14" spans="1:5" ht="8.15" customHeight="1" x14ac:dyDescent="0.35">
      <c r="A14" s="51"/>
      <c r="B14" s="51"/>
      <c r="C14" s="51"/>
      <c r="D14" s="51"/>
      <c r="E14" s="51"/>
    </row>
    <row r="15" spans="1:5" ht="30.75" customHeight="1" x14ac:dyDescent="0.35">
      <c r="A15" s="51"/>
      <c r="B15" s="51"/>
      <c r="C15" s="17"/>
      <c r="D15" s="70" t="s">
        <v>2</v>
      </c>
      <c r="E15" s="71" t="s">
        <v>696</v>
      </c>
    </row>
    <row r="16" spans="1:5" ht="14.5" x14ac:dyDescent="0.35">
      <c r="A16" s="51"/>
      <c r="B16" s="51"/>
      <c r="C16" s="45"/>
      <c r="D16" s="68" t="s">
        <v>131</v>
      </c>
      <c r="E16" s="69" t="s">
        <v>695</v>
      </c>
    </row>
    <row r="17" spans="1:5" ht="8.15" customHeight="1" x14ac:dyDescent="0.35">
      <c r="A17" s="55"/>
      <c r="B17" s="55"/>
      <c r="C17" s="45"/>
      <c r="D17" s="45"/>
      <c r="E17" s="162"/>
    </row>
    <row r="18" spans="1:5" ht="26" x14ac:dyDescent="0.4">
      <c r="A18" s="50"/>
      <c r="B18" s="50"/>
      <c r="C18" s="46"/>
      <c r="D18" s="70"/>
      <c r="E18" s="156" t="s">
        <v>821</v>
      </c>
    </row>
    <row r="19" spans="1:5" ht="26" x14ac:dyDescent="0.35">
      <c r="A19" s="51"/>
      <c r="B19" s="51"/>
      <c r="C19" s="46"/>
      <c r="D19" s="68"/>
      <c r="E19" s="157" t="s">
        <v>822</v>
      </c>
    </row>
    <row r="20" spans="1:5" ht="14.5" x14ac:dyDescent="0.35">
      <c r="C20" s="154">
        <v>2022</v>
      </c>
      <c r="D20" s="155">
        <f>+C20</f>
        <v>2022</v>
      </c>
      <c r="E20" s="81">
        <v>0.03</v>
      </c>
    </row>
    <row r="21" spans="1:5" ht="14.5" x14ac:dyDescent="0.35">
      <c r="C21" s="154">
        <v>2023</v>
      </c>
      <c r="D21" s="155">
        <f>+C21</f>
        <v>2023</v>
      </c>
      <c r="E21" s="81">
        <v>0.25</v>
      </c>
    </row>
    <row r="22" spans="1:5" ht="15" customHeight="1" x14ac:dyDescent="0.35">
      <c r="C22" s="154">
        <v>2024</v>
      </c>
      <c r="D22" s="155">
        <f>+C22</f>
        <v>2024</v>
      </c>
      <c r="E22" s="81">
        <v>0.35</v>
      </c>
    </row>
    <row r="23" spans="1:5" ht="15" customHeight="1" x14ac:dyDescent="0.35">
      <c r="D23" s="72"/>
      <c r="E23" s="66"/>
    </row>
    <row r="24" spans="1:5" ht="15" customHeight="1" x14ac:dyDescent="0.35">
      <c r="D24" s="72"/>
      <c r="E24" s="66"/>
    </row>
  </sheetData>
  <pageMargins left="0.7" right="0.7" top="0.75" bottom="0.75" header="0.3" footer="0.3"/>
  <pageSetup paperSize="9"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E127"/>
  <sheetViews>
    <sheetView showGridLines="0" workbookViewId="0"/>
  </sheetViews>
  <sheetFormatPr defaultColWidth="9.1796875" defaultRowHeight="15" customHeight="1" x14ac:dyDescent="0.35"/>
  <cols>
    <col min="1" max="1" width="1.81640625" style="18" customWidth="1"/>
    <col min="2" max="2" width="9.1796875" style="18"/>
    <col min="3" max="5" width="15.81640625" style="18" customWidth="1"/>
    <col min="6" max="16384" width="9.1796875" style="18"/>
  </cols>
  <sheetData>
    <row r="1" spans="1:5" ht="15" customHeight="1" x14ac:dyDescent="0.35">
      <c r="A1" s="48"/>
      <c r="B1" s="52"/>
      <c r="C1" s="48"/>
      <c r="D1" s="48"/>
      <c r="E1" s="48"/>
    </row>
    <row r="2" spans="1:5" ht="15" customHeight="1" x14ac:dyDescent="0.35">
      <c r="A2" s="48"/>
      <c r="B2" s="48"/>
      <c r="C2" s="48"/>
      <c r="D2" s="48"/>
      <c r="E2" s="48"/>
    </row>
    <row r="3" spans="1:5" ht="8.15" customHeight="1" x14ac:dyDescent="0.35">
      <c r="A3" s="48"/>
      <c r="B3" s="48"/>
      <c r="C3" s="48"/>
      <c r="D3" s="48"/>
      <c r="E3" s="48"/>
    </row>
    <row r="4" spans="1:5" ht="15" customHeight="1" x14ac:dyDescent="0.35">
      <c r="A4" s="48"/>
      <c r="B4" s="80" t="str">
        <f>HYPERLINK("#"&amp;"Índice!B7",Índice!B7)</f>
        <v>Índice</v>
      </c>
      <c r="C4" s="80" t="str">
        <f>HYPERLINK("#"&amp;"Contents!B7",Contents!B7)</f>
        <v>Contents</v>
      </c>
      <c r="D4" s="48"/>
      <c r="E4" s="48"/>
    </row>
    <row r="5" spans="1:5" ht="8.15" customHeight="1" x14ac:dyDescent="0.35">
      <c r="A5" s="49"/>
      <c r="B5" s="49"/>
      <c r="C5" s="56"/>
      <c r="D5" s="56"/>
      <c r="E5" s="49"/>
    </row>
    <row r="6" spans="1:5" ht="15" customHeight="1" x14ac:dyDescent="0.35">
      <c r="A6" s="53"/>
      <c r="B6" s="75" t="str">
        <f>Índice!B5</f>
        <v>Relatório de Estabilidade Financeira - junho 2022</v>
      </c>
      <c r="C6" s="57"/>
      <c r="D6" s="58"/>
      <c r="E6" s="53"/>
    </row>
    <row r="7" spans="1:5" ht="15" customHeight="1" x14ac:dyDescent="0.35">
      <c r="A7" s="53"/>
      <c r="B7" s="76" t="str">
        <f>Contents!B5</f>
        <v>Financial Stability Report - June 2022</v>
      </c>
      <c r="C7" s="57"/>
      <c r="D7" s="58"/>
      <c r="E7" s="53"/>
    </row>
    <row r="8" spans="1:5" ht="8.15" customHeight="1" x14ac:dyDescent="0.35">
      <c r="A8" s="53"/>
      <c r="B8" s="59"/>
      <c r="C8" s="57"/>
      <c r="D8" s="58"/>
      <c r="E8" s="53"/>
    </row>
    <row r="9" spans="1:5" ht="15" customHeight="1" x14ac:dyDescent="0.35">
      <c r="A9" s="53"/>
      <c r="B9" s="75" t="str">
        <f>Índice!B9</f>
        <v>1. Vulnerabilidades, riscos e política macroprudencial</v>
      </c>
      <c r="C9" s="57"/>
      <c r="D9" s="58"/>
      <c r="E9" s="53"/>
    </row>
    <row r="10" spans="1:5" ht="15" customHeight="1" x14ac:dyDescent="0.35">
      <c r="A10" s="53"/>
      <c r="B10" s="76" t="str">
        <f>Contents!B9</f>
        <v>1. Vulnerabilities, risks and macroprudential policy</v>
      </c>
      <c r="C10" s="57"/>
      <c r="D10" s="58"/>
      <c r="E10" s="53"/>
    </row>
    <row r="11" spans="1:5" ht="8.15" customHeight="1" x14ac:dyDescent="0.35">
      <c r="A11" s="49"/>
      <c r="B11" s="60"/>
      <c r="C11" s="61"/>
      <c r="D11" s="56"/>
      <c r="E11" s="49"/>
    </row>
    <row r="12" spans="1:5" ht="15" customHeight="1" x14ac:dyDescent="0.35">
      <c r="A12" s="51"/>
      <c r="B12" s="74" t="s">
        <v>1442</v>
      </c>
      <c r="C12" s="62"/>
      <c r="D12" s="63"/>
      <c r="E12" s="51"/>
    </row>
    <row r="13" spans="1:5" ht="15" customHeight="1" x14ac:dyDescent="0.35">
      <c r="A13" s="51"/>
      <c r="B13" s="77" t="s">
        <v>1386</v>
      </c>
      <c r="C13" s="62"/>
      <c r="D13" s="63"/>
      <c r="E13" s="51"/>
    </row>
    <row r="14" spans="1:5" ht="8.15" customHeight="1" x14ac:dyDescent="0.35">
      <c r="A14" s="51"/>
      <c r="B14" s="51"/>
      <c r="C14" s="51"/>
      <c r="D14" s="51"/>
      <c r="E14" s="51"/>
    </row>
    <row r="15" spans="1:5" ht="14.5" x14ac:dyDescent="0.35">
      <c r="A15" s="51"/>
      <c r="B15" s="51"/>
      <c r="C15" s="17"/>
      <c r="D15" s="70" t="s">
        <v>2</v>
      </c>
      <c r="E15" s="71" t="s">
        <v>1</v>
      </c>
    </row>
    <row r="16" spans="1:5" ht="14.5" x14ac:dyDescent="0.35">
      <c r="A16" s="51"/>
      <c r="B16" s="51"/>
      <c r="C16" s="45"/>
      <c r="D16" s="68" t="s">
        <v>131</v>
      </c>
      <c r="E16" s="69" t="s">
        <v>1385</v>
      </c>
    </row>
    <row r="17" spans="1:5" ht="8.15" customHeight="1" x14ac:dyDescent="0.35">
      <c r="A17" s="55"/>
      <c r="B17" s="55"/>
      <c r="C17" s="45"/>
      <c r="D17" s="45"/>
      <c r="E17" s="45"/>
    </row>
    <row r="18" spans="1:5" ht="26" x14ac:dyDescent="0.4">
      <c r="A18" s="50"/>
      <c r="B18" s="50"/>
      <c r="C18" s="46"/>
      <c r="D18" s="46"/>
      <c r="E18" s="72" t="s">
        <v>1384</v>
      </c>
    </row>
    <row r="19" spans="1:5" ht="14.5" x14ac:dyDescent="0.35">
      <c r="A19" s="51"/>
      <c r="B19" s="51"/>
      <c r="C19" s="46"/>
      <c r="D19" s="47"/>
      <c r="E19" s="66" t="s">
        <v>1383</v>
      </c>
    </row>
    <row r="20" spans="1:5" ht="15" customHeight="1" x14ac:dyDescent="0.35">
      <c r="A20" s="51"/>
      <c r="B20" s="51"/>
      <c r="C20" s="73" t="s">
        <v>1382</v>
      </c>
      <c r="D20" s="67" t="s">
        <v>1381</v>
      </c>
      <c r="E20" s="82">
        <v>124.65648070345379</v>
      </c>
    </row>
    <row r="21" spans="1:5" ht="15" customHeight="1" x14ac:dyDescent="0.35">
      <c r="A21" s="51"/>
      <c r="B21" s="51"/>
      <c r="C21" s="73" t="s">
        <v>1380</v>
      </c>
      <c r="D21" s="67" t="s">
        <v>1379</v>
      </c>
      <c r="E21" s="82">
        <v>123.69889130187745</v>
      </c>
    </row>
    <row r="22" spans="1:5" ht="15" customHeight="1" x14ac:dyDescent="0.35">
      <c r="A22" s="51"/>
      <c r="B22" s="51"/>
      <c r="C22" s="73" t="s">
        <v>1378</v>
      </c>
      <c r="D22" s="67" t="s">
        <v>1377</v>
      </c>
      <c r="E22" s="82">
        <v>123.59827530256264</v>
      </c>
    </row>
    <row r="23" spans="1:5" ht="15" customHeight="1" x14ac:dyDescent="0.35">
      <c r="A23" s="51"/>
      <c r="B23" s="51"/>
      <c r="C23" s="73" t="s">
        <v>1376</v>
      </c>
      <c r="D23" s="67" t="s">
        <v>1375</v>
      </c>
      <c r="E23" s="82">
        <v>123.13227735193102</v>
      </c>
    </row>
    <row r="24" spans="1:5" ht="15" customHeight="1" x14ac:dyDescent="0.35">
      <c r="A24" s="51"/>
      <c r="B24" s="51"/>
      <c r="C24" s="73" t="s">
        <v>1374</v>
      </c>
      <c r="D24" s="67" t="s">
        <v>1373</v>
      </c>
      <c r="E24" s="82">
        <v>123.02097238933898</v>
      </c>
    </row>
    <row r="25" spans="1:5" ht="15" customHeight="1" x14ac:dyDescent="0.35">
      <c r="A25" s="51"/>
      <c r="B25" s="51"/>
      <c r="C25" s="73" t="s">
        <v>1372</v>
      </c>
      <c r="D25" s="67" t="s">
        <v>1371</v>
      </c>
      <c r="E25" s="82">
        <v>122.76338024149041</v>
      </c>
    </row>
    <row r="26" spans="1:5" ht="15" customHeight="1" x14ac:dyDescent="0.35">
      <c r="A26" s="49"/>
      <c r="B26" s="49"/>
      <c r="C26" s="73" t="s">
        <v>1370</v>
      </c>
      <c r="D26" s="67" t="s">
        <v>1369</v>
      </c>
      <c r="E26" s="82">
        <v>121.65426578740092</v>
      </c>
    </row>
    <row r="27" spans="1:5" ht="15" customHeight="1" x14ac:dyDescent="0.35">
      <c r="A27" s="49"/>
      <c r="B27" s="49"/>
      <c r="C27" s="73" t="s">
        <v>1368</v>
      </c>
      <c r="D27" s="67" t="s">
        <v>1367</v>
      </c>
      <c r="E27" s="82">
        <v>121.78721838390034</v>
      </c>
    </row>
    <row r="28" spans="1:5" ht="15" customHeight="1" x14ac:dyDescent="0.35">
      <c r="C28" s="73" t="s">
        <v>1366</v>
      </c>
      <c r="D28" s="67" t="s">
        <v>1365</v>
      </c>
      <c r="E28" s="82">
        <v>121.94572225055161</v>
      </c>
    </row>
    <row r="29" spans="1:5" ht="15" customHeight="1" x14ac:dyDescent="0.35">
      <c r="C29" s="73" t="s">
        <v>1364</v>
      </c>
      <c r="D29" s="67" t="s">
        <v>1363</v>
      </c>
      <c r="E29" s="82">
        <v>122.48427820495276</v>
      </c>
    </row>
    <row r="30" spans="1:5" ht="15" customHeight="1" x14ac:dyDescent="0.35">
      <c r="C30" s="73" t="s">
        <v>1362</v>
      </c>
      <c r="D30" s="67" t="s">
        <v>1361</v>
      </c>
      <c r="E30" s="82">
        <v>123.69299247299632</v>
      </c>
    </row>
    <row r="31" spans="1:5" ht="15" customHeight="1" x14ac:dyDescent="0.35">
      <c r="C31" s="73" t="s">
        <v>1360</v>
      </c>
      <c r="D31" s="67" t="s">
        <v>1359</v>
      </c>
      <c r="E31" s="82">
        <v>123.93350602020463</v>
      </c>
    </row>
    <row r="32" spans="1:5" ht="15" customHeight="1" x14ac:dyDescent="0.35">
      <c r="C32" s="73" t="s">
        <v>1358</v>
      </c>
      <c r="D32" s="67" t="s">
        <v>1357</v>
      </c>
      <c r="E32" s="82">
        <v>123.82837652303496</v>
      </c>
    </row>
    <row r="33" spans="3:5" ht="15" customHeight="1" x14ac:dyDescent="0.35">
      <c r="C33" s="73" t="s">
        <v>1356</v>
      </c>
      <c r="D33" s="67" t="s">
        <v>1355</v>
      </c>
      <c r="E33" s="82">
        <v>124.51418070963442</v>
      </c>
    </row>
    <row r="34" spans="3:5" ht="15" customHeight="1" x14ac:dyDescent="0.35">
      <c r="C34" s="73" t="s">
        <v>1354</v>
      </c>
      <c r="D34" s="67" t="s">
        <v>1353</v>
      </c>
      <c r="E34" s="82">
        <v>125.9200160403154</v>
      </c>
    </row>
    <row r="35" spans="3:5" ht="15" customHeight="1" x14ac:dyDescent="0.35">
      <c r="C35" s="73" t="s">
        <v>1352</v>
      </c>
      <c r="D35" s="67" t="s">
        <v>1351</v>
      </c>
      <c r="E35" s="82">
        <v>127.41817601148621</v>
      </c>
    </row>
    <row r="36" spans="3:5" ht="15" customHeight="1" x14ac:dyDescent="0.35">
      <c r="C36" s="73" t="s">
        <v>1350</v>
      </c>
      <c r="D36" s="67" t="s">
        <v>1349</v>
      </c>
      <c r="E36" s="82">
        <v>130.91967952862433</v>
      </c>
    </row>
    <row r="37" spans="3:5" ht="15" customHeight="1" x14ac:dyDescent="0.35">
      <c r="C37" s="73" t="s">
        <v>1348</v>
      </c>
      <c r="D37" s="67" t="s">
        <v>1347</v>
      </c>
      <c r="E37" s="82">
        <v>132.4005795902624</v>
      </c>
    </row>
    <row r="38" spans="3:5" ht="15" customHeight="1" x14ac:dyDescent="0.35">
      <c r="C38" s="73" t="s">
        <v>1346</v>
      </c>
      <c r="D38" s="67" t="s">
        <v>1345</v>
      </c>
      <c r="E38" s="82">
        <v>134.96231895350044</v>
      </c>
    </row>
    <row r="39" spans="3:5" ht="15" customHeight="1" x14ac:dyDescent="0.35">
      <c r="C39" s="73" t="s">
        <v>1344</v>
      </c>
      <c r="D39" s="67" t="s">
        <v>1343</v>
      </c>
      <c r="E39" s="82">
        <v>135.1450790800653</v>
      </c>
    </row>
    <row r="40" spans="3:5" ht="15" customHeight="1" x14ac:dyDescent="0.35">
      <c r="C40" s="73" t="s">
        <v>1342</v>
      </c>
      <c r="D40" s="67" t="s">
        <v>1341</v>
      </c>
      <c r="E40" s="82">
        <v>136.62754367204221</v>
      </c>
    </row>
    <row r="41" spans="3:5" ht="15" customHeight="1" x14ac:dyDescent="0.35">
      <c r="C41" s="73" t="s">
        <v>1340</v>
      </c>
      <c r="D41" s="67" t="s">
        <v>1339</v>
      </c>
      <c r="E41" s="82">
        <v>138.01632448829659</v>
      </c>
    </row>
    <row r="42" spans="3:5" ht="15" customHeight="1" x14ac:dyDescent="0.35">
      <c r="C42" s="73" t="s">
        <v>1338</v>
      </c>
      <c r="D42" s="67" t="s">
        <v>1337</v>
      </c>
      <c r="E42" s="82">
        <v>138.656024108694</v>
      </c>
    </row>
    <row r="43" spans="3:5" ht="15" customHeight="1" x14ac:dyDescent="0.35">
      <c r="C43" s="73" t="s">
        <v>1336</v>
      </c>
      <c r="D43" s="67" t="s">
        <v>1335</v>
      </c>
      <c r="E43" s="82">
        <v>140.82171954118152</v>
      </c>
    </row>
    <row r="44" spans="3:5" ht="15" customHeight="1" x14ac:dyDescent="0.35">
      <c r="C44" s="73" t="s">
        <v>1334</v>
      </c>
      <c r="D44" s="67" t="s">
        <v>1333</v>
      </c>
      <c r="E44" s="82">
        <v>140.46785557468493</v>
      </c>
    </row>
    <row r="45" spans="3:5" ht="15" customHeight="1" x14ac:dyDescent="0.35">
      <c r="C45" s="73" t="s">
        <v>1332</v>
      </c>
      <c r="D45" s="67" t="s">
        <v>1331</v>
      </c>
      <c r="E45" s="82">
        <v>141.26499013617442</v>
      </c>
    </row>
    <row r="46" spans="3:5" ht="15" customHeight="1" x14ac:dyDescent="0.35">
      <c r="C46" s="73" t="s">
        <v>1330</v>
      </c>
      <c r="D46" s="67" t="s">
        <v>1329</v>
      </c>
      <c r="E46" s="82">
        <v>140.79052989953351</v>
      </c>
    </row>
    <row r="47" spans="3:5" ht="15" customHeight="1" x14ac:dyDescent="0.35">
      <c r="C47" s="73" t="s">
        <v>1328</v>
      </c>
      <c r="D47" s="67" t="s">
        <v>1327</v>
      </c>
      <c r="E47" s="82">
        <v>140.14049147322046</v>
      </c>
    </row>
    <row r="48" spans="3:5" ht="15" customHeight="1" x14ac:dyDescent="0.35">
      <c r="C48" s="73" t="s">
        <v>1326</v>
      </c>
      <c r="D48" s="67" t="s">
        <v>1325</v>
      </c>
      <c r="E48" s="82">
        <v>138.87220390091389</v>
      </c>
    </row>
    <row r="49" spans="3:5" ht="15" customHeight="1" x14ac:dyDescent="0.35">
      <c r="C49" s="73" t="s">
        <v>1324</v>
      </c>
      <c r="D49" s="67" t="s">
        <v>1323</v>
      </c>
      <c r="E49" s="82">
        <v>137.74885902708812</v>
      </c>
    </row>
    <row r="50" spans="3:5" ht="15" customHeight="1" x14ac:dyDescent="0.35">
      <c r="C50" s="73" t="s">
        <v>1322</v>
      </c>
      <c r="D50" s="67" t="s">
        <v>1321</v>
      </c>
      <c r="E50" s="82">
        <v>135.83086239315463</v>
      </c>
    </row>
    <row r="51" spans="3:5" ht="15" customHeight="1" x14ac:dyDescent="0.35">
      <c r="C51" s="73" t="s">
        <v>1320</v>
      </c>
      <c r="D51" s="67" t="s">
        <v>1319</v>
      </c>
      <c r="E51" s="82">
        <v>134.57964680652699</v>
      </c>
    </row>
    <row r="52" spans="3:5" ht="15" customHeight="1" x14ac:dyDescent="0.35">
      <c r="C52" s="73" t="s">
        <v>1318</v>
      </c>
      <c r="D52" s="67" t="s">
        <v>1317</v>
      </c>
      <c r="E52" s="82">
        <v>134.09069233298084</v>
      </c>
    </row>
    <row r="53" spans="3:5" ht="15" customHeight="1" x14ac:dyDescent="0.35">
      <c r="C53" s="73" t="s">
        <v>1316</v>
      </c>
      <c r="D53" s="67" t="s">
        <v>1315</v>
      </c>
      <c r="E53" s="82">
        <v>133.7274609119188</v>
      </c>
    </row>
    <row r="54" spans="3:5" ht="15" customHeight="1" x14ac:dyDescent="0.35">
      <c r="C54" s="73" t="s">
        <v>1314</v>
      </c>
      <c r="D54" s="67" t="s">
        <v>1313</v>
      </c>
      <c r="E54" s="82">
        <v>133.34640382855935</v>
      </c>
    </row>
    <row r="55" spans="3:5" ht="15" customHeight="1" x14ac:dyDescent="0.35">
      <c r="C55" s="73" t="s">
        <v>1312</v>
      </c>
      <c r="D55" s="67" t="s">
        <v>1311</v>
      </c>
      <c r="E55" s="82">
        <v>132.80573680012583</v>
      </c>
    </row>
    <row r="56" spans="3:5" ht="15" customHeight="1" x14ac:dyDescent="0.35">
      <c r="C56" s="73" t="s">
        <v>1310</v>
      </c>
      <c r="D56" s="67" t="s">
        <v>1309</v>
      </c>
      <c r="E56" s="82">
        <v>132.41617083198705</v>
      </c>
    </row>
    <row r="57" spans="3:5" ht="15" customHeight="1" x14ac:dyDescent="0.35">
      <c r="C57" s="73" t="s">
        <v>1308</v>
      </c>
      <c r="D57" s="67" t="s">
        <v>1307</v>
      </c>
      <c r="E57" s="82">
        <v>131.69400824353158</v>
      </c>
    </row>
    <row r="58" spans="3:5" ht="15" customHeight="1" x14ac:dyDescent="0.35">
      <c r="C58" s="73" t="s">
        <v>1306</v>
      </c>
      <c r="D58" s="67" t="s">
        <v>1305</v>
      </c>
      <c r="E58" s="82">
        <v>131.02255008059495</v>
      </c>
    </row>
    <row r="59" spans="3:5" ht="15" customHeight="1" x14ac:dyDescent="0.35">
      <c r="C59" s="73" t="s">
        <v>1304</v>
      </c>
      <c r="D59" s="67" t="s">
        <v>1303</v>
      </c>
      <c r="E59" s="82">
        <v>129.90683067010519</v>
      </c>
    </row>
    <row r="60" spans="3:5" ht="15" customHeight="1" x14ac:dyDescent="0.35">
      <c r="C60" s="73" t="s">
        <v>1302</v>
      </c>
      <c r="D60" s="67" t="s">
        <v>1301</v>
      </c>
      <c r="E60" s="82">
        <v>128.22638376034308</v>
      </c>
    </row>
    <row r="61" spans="3:5" ht="15" customHeight="1" x14ac:dyDescent="0.35">
      <c r="C61" s="73" t="s">
        <v>1300</v>
      </c>
      <c r="D61" s="67" t="s">
        <v>1299</v>
      </c>
      <c r="E61" s="82">
        <v>129.01090630803213</v>
      </c>
    </row>
    <row r="62" spans="3:5" ht="15" customHeight="1" x14ac:dyDescent="0.35">
      <c r="C62" s="73" t="s">
        <v>1298</v>
      </c>
      <c r="D62" s="67" t="s">
        <v>1297</v>
      </c>
      <c r="E62" s="82">
        <v>130.47849095777542</v>
      </c>
    </row>
    <row r="63" spans="3:5" ht="15" customHeight="1" x14ac:dyDescent="0.35">
      <c r="C63" s="73" t="s">
        <v>1296</v>
      </c>
      <c r="D63" s="67" t="s">
        <v>1295</v>
      </c>
      <c r="E63" s="82">
        <v>129.40908506712378</v>
      </c>
    </row>
    <row r="64" spans="3:5" ht="15" customHeight="1" x14ac:dyDescent="0.35">
      <c r="C64" s="73" t="s">
        <v>1294</v>
      </c>
      <c r="D64" s="67" t="s">
        <v>1293</v>
      </c>
      <c r="E64" s="82">
        <v>128.16841424103606</v>
      </c>
    </row>
    <row r="65" spans="3:5" ht="15" customHeight="1" x14ac:dyDescent="0.35">
      <c r="C65" s="73" t="s">
        <v>1292</v>
      </c>
      <c r="D65" s="67" t="s">
        <v>1291</v>
      </c>
      <c r="E65" s="82">
        <v>127.85009360955955</v>
      </c>
    </row>
    <row r="66" spans="3:5" ht="15" customHeight="1" x14ac:dyDescent="0.35">
      <c r="C66" s="73" t="s">
        <v>1290</v>
      </c>
      <c r="D66" s="67" t="s">
        <v>1289</v>
      </c>
      <c r="E66" s="82">
        <v>127.168031652682</v>
      </c>
    </row>
    <row r="67" spans="3:5" ht="15" customHeight="1" x14ac:dyDescent="0.35">
      <c r="C67" s="73" t="s">
        <v>1288</v>
      </c>
      <c r="D67" s="67" t="s">
        <v>1287</v>
      </c>
      <c r="E67" s="82">
        <v>126.75460778220206</v>
      </c>
    </row>
    <row r="68" spans="3:5" ht="15" customHeight="1" x14ac:dyDescent="0.35">
      <c r="C68" s="73" t="s">
        <v>1286</v>
      </c>
      <c r="D68" s="67" t="s">
        <v>1285</v>
      </c>
      <c r="E68" s="82">
        <v>126.11983523806528</v>
      </c>
    </row>
    <row r="69" spans="3:5" ht="15" customHeight="1" x14ac:dyDescent="0.35">
      <c r="C69" s="73" t="s">
        <v>1284</v>
      </c>
      <c r="D69" s="67" t="s">
        <v>1283</v>
      </c>
      <c r="E69" s="82">
        <v>124.18148189368304</v>
      </c>
    </row>
    <row r="70" spans="3:5" ht="15" customHeight="1" x14ac:dyDescent="0.35">
      <c r="C70" s="73" t="s">
        <v>1282</v>
      </c>
      <c r="D70" s="67" t="s">
        <v>1281</v>
      </c>
      <c r="E70" s="82">
        <v>124.45575769076756</v>
      </c>
    </row>
    <row r="71" spans="3:5" ht="15" customHeight="1" x14ac:dyDescent="0.35">
      <c r="C71" s="73" t="s">
        <v>1280</v>
      </c>
      <c r="D71" s="67" t="s">
        <v>1279</v>
      </c>
      <c r="E71" s="82">
        <v>120.85054493639643</v>
      </c>
    </row>
    <row r="72" spans="3:5" ht="15" customHeight="1" x14ac:dyDescent="0.35">
      <c r="C72" s="73" t="s">
        <v>1278</v>
      </c>
      <c r="D72" s="67" t="s">
        <v>1277</v>
      </c>
      <c r="E72" s="82">
        <v>116.66029396543986</v>
      </c>
    </row>
    <row r="73" spans="3:5" ht="15" customHeight="1" x14ac:dyDescent="0.35">
      <c r="C73" s="73" t="s">
        <v>1276</v>
      </c>
      <c r="D73" s="67" t="s">
        <v>1275</v>
      </c>
      <c r="E73" s="82">
        <v>116.05709402226302</v>
      </c>
    </row>
    <row r="74" spans="3:5" ht="15" customHeight="1" x14ac:dyDescent="0.35">
      <c r="C74" s="73" t="s">
        <v>1274</v>
      </c>
      <c r="D74" s="67" t="s">
        <v>1273</v>
      </c>
      <c r="E74" s="82">
        <v>112.84650165911781</v>
      </c>
    </row>
    <row r="75" spans="3:5" ht="15" customHeight="1" x14ac:dyDescent="0.35">
      <c r="C75" s="73" t="s">
        <v>1272</v>
      </c>
      <c r="D75" s="67" t="s">
        <v>1271</v>
      </c>
      <c r="E75" s="82">
        <v>112.16363583485267</v>
      </c>
    </row>
    <row r="76" spans="3:5" ht="15" customHeight="1" x14ac:dyDescent="0.35">
      <c r="C76" s="73" t="s">
        <v>1270</v>
      </c>
      <c r="D76" s="67" t="s">
        <v>1269</v>
      </c>
      <c r="E76" s="82">
        <v>114.38033667645136</v>
      </c>
    </row>
    <row r="77" spans="3:5" ht="15" customHeight="1" x14ac:dyDescent="0.35">
      <c r="C77" s="73" t="s">
        <v>1268</v>
      </c>
      <c r="D77" s="67" t="s">
        <v>1267</v>
      </c>
      <c r="E77" s="82">
        <v>115.86652322934746</v>
      </c>
    </row>
    <row r="78" spans="3:5" ht="15" customHeight="1" x14ac:dyDescent="0.35">
      <c r="C78" s="73" t="s">
        <v>1266</v>
      </c>
      <c r="D78" s="67" t="s">
        <v>1265</v>
      </c>
      <c r="E78" s="82">
        <v>116.1654993349032</v>
      </c>
    </row>
    <row r="79" spans="3:5" ht="15" customHeight="1" x14ac:dyDescent="0.35">
      <c r="C79" s="73" t="s">
        <v>1264</v>
      </c>
      <c r="D79" s="67" t="s">
        <v>1263</v>
      </c>
      <c r="E79" s="82">
        <v>116.04387499085179</v>
      </c>
    </row>
    <row r="80" spans="3:5" ht="15" customHeight="1" x14ac:dyDescent="0.35">
      <c r="C80" s="73" t="s">
        <v>1262</v>
      </c>
      <c r="D80" s="67" t="s">
        <v>1261</v>
      </c>
      <c r="E80" s="82">
        <v>115.63360357799343</v>
      </c>
    </row>
    <row r="81" spans="3:5" ht="15" customHeight="1" x14ac:dyDescent="0.35">
      <c r="C81" s="73" t="s">
        <v>1260</v>
      </c>
      <c r="D81" s="67" t="s">
        <v>1259</v>
      </c>
      <c r="E81" s="82">
        <v>115.58644549168973</v>
      </c>
    </row>
    <row r="82" spans="3:5" ht="15" customHeight="1" x14ac:dyDescent="0.35">
      <c r="C82" s="73" t="s">
        <v>1258</v>
      </c>
      <c r="D82" s="67" t="s">
        <v>1257</v>
      </c>
      <c r="E82" s="82">
        <v>113.95916038681875</v>
      </c>
    </row>
    <row r="83" spans="3:5" ht="15" customHeight="1" x14ac:dyDescent="0.35">
      <c r="C83" s="73" t="s">
        <v>1256</v>
      </c>
      <c r="D83" s="67" t="s">
        <v>1255</v>
      </c>
      <c r="E83" s="82">
        <v>112.43781865294675</v>
      </c>
    </row>
    <row r="84" spans="3:5" ht="15" customHeight="1" x14ac:dyDescent="0.35">
      <c r="C84" s="73" t="s">
        <v>1254</v>
      </c>
      <c r="D84" s="67" t="s">
        <v>1253</v>
      </c>
      <c r="E84" s="82">
        <v>110.66398097529319</v>
      </c>
    </row>
    <row r="85" spans="3:5" ht="15" customHeight="1" x14ac:dyDescent="0.35">
      <c r="C85" s="73" t="s">
        <v>1252</v>
      </c>
      <c r="D85" s="67" t="s">
        <v>1251</v>
      </c>
      <c r="E85" s="82">
        <v>108.26412453937057</v>
      </c>
    </row>
    <row r="86" spans="3:5" ht="15" customHeight="1" x14ac:dyDescent="0.35">
      <c r="C86" s="73" t="s">
        <v>1250</v>
      </c>
      <c r="D86" s="67" t="s">
        <v>1249</v>
      </c>
      <c r="E86" s="82">
        <v>106.4466800260484</v>
      </c>
    </row>
    <row r="87" spans="3:5" ht="15" customHeight="1" x14ac:dyDescent="0.35">
      <c r="C87" s="73" t="s">
        <v>1248</v>
      </c>
      <c r="D87" s="67" t="s">
        <v>1247</v>
      </c>
      <c r="E87" s="82">
        <v>102.4792268585236</v>
      </c>
    </row>
    <row r="88" spans="3:5" ht="15" customHeight="1" x14ac:dyDescent="0.35">
      <c r="C88" s="73" t="s">
        <v>1246</v>
      </c>
      <c r="D88" s="67" t="s">
        <v>1245</v>
      </c>
      <c r="E88" s="82">
        <v>99.761512754380377</v>
      </c>
    </row>
    <row r="89" spans="3:5" ht="15" customHeight="1" x14ac:dyDescent="0.35">
      <c r="C89" s="73" t="s">
        <v>1244</v>
      </c>
      <c r="D89" s="67" t="s">
        <v>1243</v>
      </c>
      <c r="E89" s="82">
        <v>97.74360711322764</v>
      </c>
    </row>
    <row r="90" spans="3:5" ht="15" customHeight="1" x14ac:dyDescent="0.35">
      <c r="C90" s="73" t="s">
        <v>1242</v>
      </c>
      <c r="D90" s="67" t="s">
        <v>1241</v>
      </c>
      <c r="E90" s="82">
        <v>96.28789179129555</v>
      </c>
    </row>
    <row r="91" spans="3:5" ht="15" customHeight="1" x14ac:dyDescent="0.35">
      <c r="C91" s="73" t="s">
        <v>1240</v>
      </c>
      <c r="D91" s="67" t="s">
        <v>1239</v>
      </c>
      <c r="E91" s="82">
        <v>96.70960874113436</v>
      </c>
    </row>
    <row r="92" spans="3:5" ht="15" customHeight="1" x14ac:dyDescent="0.35">
      <c r="C92" s="73" t="s">
        <v>1238</v>
      </c>
      <c r="D92" s="67" t="s">
        <v>1237</v>
      </c>
      <c r="E92" s="82">
        <v>94.673651173883954</v>
      </c>
    </row>
    <row r="93" spans="3:5" ht="15" customHeight="1" x14ac:dyDescent="0.35">
      <c r="C93" s="73" t="s">
        <v>1236</v>
      </c>
      <c r="D93" s="67" t="s">
        <v>1235</v>
      </c>
      <c r="E93" s="82">
        <v>94.34308956668562</v>
      </c>
    </row>
    <row r="94" spans="3:5" ht="15" customHeight="1" x14ac:dyDescent="0.35">
      <c r="C94" s="73" t="s">
        <v>1234</v>
      </c>
      <c r="D94" s="67" t="s">
        <v>1233</v>
      </c>
      <c r="E94" s="82">
        <v>94.457836314970081</v>
      </c>
    </row>
    <row r="95" spans="3:5" ht="15" customHeight="1" x14ac:dyDescent="0.35">
      <c r="C95" s="73" t="s">
        <v>1232</v>
      </c>
      <c r="D95" s="67" t="s">
        <v>1231</v>
      </c>
      <c r="E95" s="82">
        <v>96.722837423664799</v>
      </c>
    </row>
    <row r="96" spans="3:5" ht="15" customHeight="1" x14ac:dyDescent="0.35">
      <c r="C96" s="73" t="s">
        <v>1230</v>
      </c>
      <c r="D96" s="67" t="s">
        <v>1229</v>
      </c>
      <c r="E96" s="82">
        <v>97.976405253797694</v>
      </c>
    </row>
    <row r="97" spans="3:5" ht="15" customHeight="1" x14ac:dyDescent="0.35">
      <c r="C97" s="73" t="s">
        <v>1228</v>
      </c>
      <c r="D97" s="67" t="s">
        <v>1227</v>
      </c>
      <c r="E97" s="82">
        <v>99.682730587486446</v>
      </c>
    </row>
    <row r="98" spans="3:5" ht="15" customHeight="1" x14ac:dyDescent="0.35">
      <c r="C98" s="73" t="s">
        <v>1226</v>
      </c>
      <c r="D98" s="67" t="s">
        <v>1225</v>
      </c>
      <c r="E98" s="82">
        <v>99.202971016151025</v>
      </c>
    </row>
    <row r="99" spans="3:5" ht="15" customHeight="1" x14ac:dyDescent="0.35">
      <c r="C99" s="73" t="s">
        <v>1224</v>
      </c>
      <c r="D99" s="67" t="s">
        <v>1223</v>
      </c>
      <c r="E99" s="82">
        <v>98.593552017414154</v>
      </c>
    </row>
    <row r="100" spans="3:5" ht="15" customHeight="1" x14ac:dyDescent="0.35">
      <c r="C100" s="73" t="s">
        <v>1222</v>
      </c>
      <c r="D100" s="67" t="s">
        <v>1221</v>
      </c>
      <c r="E100" s="82">
        <v>98.448518758095872</v>
      </c>
    </row>
    <row r="101" spans="3:5" ht="15" customHeight="1" x14ac:dyDescent="0.35">
      <c r="C101" s="73" t="s">
        <v>1220</v>
      </c>
      <c r="D101" s="67" t="s">
        <v>1219</v>
      </c>
      <c r="E101" s="82">
        <v>101.59877573229507</v>
      </c>
    </row>
    <row r="102" spans="3:5" ht="15" customHeight="1" x14ac:dyDescent="0.35">
      <c r="C102" s="73" t="s">
        <v>1218</v>
      </c>
      <c r="D102" s="67" t="s">
        <v>1217</v>
      </c>
      <c r="E102" s="82">
        <v>101.42057111497529</v>
      </c>
    </row>
    <row r="103" spans="3:5" ht="15" customHeight="1" x14ac:dyDescent="0.35">
      <c r="C103" s="73" t="s">
        <v>1216</v>
      </c>
      <c r="D103" s="67" t="s">
        <v>1215</v>
      </c>
      <c r="E103" s="82">
        <v>102.48910743692055</v>
      </c>
    </row>
    <row r="104" spans="3:5" ht="15" customHeight="1" x14ac:dyDescent="0.35">
      <c r="C104" s="73" t="s">
        <v>1214</v>
      </c>
      <c r="D104" s="67" t="s">
        <v>1213</v>
      </c>
      <c r="E104" s="82">
        <v>104.28384921174238</v>
      </c>
    </row>
    <row r="105" spans="3:5" ht="15" customHeight="1" x14ac:dyDescent="0.35">
      <c r="C105" s="73" t="s">
        <v>1212</v>
      </c>
      <c r="D105" s="67" t="s">
        <v>1211</v>
      </c>
      <c r="E105" s="82">
        <v>107.1409756834916</v>
      </c>
    </row>
    <row r="106" spans="3:5" ht="15" customHeight="1" x14ac:dyDescent="0.35">
      <c r="C106" s="73" t="s">
        <v>1210</v>
      </c>
      <c r="D106" s="67" t="s">
        <v>1209</v>
      </c>
      <c r="E106" s="82">
        <v>108.01038242657957</v>
      </c>
    </row>
    <row r="107" spans="3:5" ht="15" customHeight="1" x14ac:dyDescent="0.35">
      <c r="C107" s="73" t="s">
        <v>1208</v>
      </c>
      <c r="D107" s="67" t="s">
        <v>1207</v>
      </c>
      <c r="E107" s="82">
        <v>109.00954126521009</v>
      </c>
    </row>
    <row r="108" spans="3:5" ht="15" customHeight="1" x14ac:dyDescent="0.35">
      <c r="C108" s="73" t="s">
        <v>1206</v>
      </c>
      <c r="D108" s="67" t="s">
        <v>1205</v>
      </c>
      <c r="E108" s="82">
        <v>110.69293294494776</v>
      </c>
    </row>
    <row r="109" spans="3:5" ht="15" customHeight="1" x14ac:dyDescent="0.35">
      <c r="C109" s="73" t="s">
        <v>1204</v>
      </c>
      <c r="D109" s="67" t="s">
        <v>1203</v>
      </c>
      <c r="E109" s="82">
        <v>113.84363415303298</v>
      </c>
    </row>
    <row r="110" spans="3:5" ht="15" customHeight="1" x14ac:dyDescent="0.35">
      <c r="C110" s="73" t="s">
        <v>1202</v>
      </c>
      <c r="D110" s="67" t="s">
        <v>1201</v>
      </c>
      <c r="E110" s="82">
        <v>117.64615532064471</v>
      </c>
    </row>
    <row r="111" spans="3:5" ht="15" customHeight="1" x14ac:dyDescent="0.35">
      <c r="C111" s="73" t="s">
        <v>1200</v>
      </c>
      <c r="D111" s="67" t="s">
        <v>1199</v>
      </c>
      <c r="E111" s="82">
        <v>118.61964310146362</v>
      </c>
    </row>
    <row r="112" spans="3:5" ht="15" customHeight="1" x14ac:dyDescent="0.35">
      <c r="C112" s="73" t="s">
        <v>1198</v>
      </c>
      <c r="D112" s="67" t="s">
        <v>1197</v>
      </c>
      <c r="E112" s="82">
        <v>122.68531594820512</v>
      </c>
    </row>
    <row r="113" spans="3:5" ht="15" customHeight="1" x14ac:dyDescent="0.35">
      <c r="C113" s="73" t="s">
        <v>1196</v>
      </c>
      <c r="D113" s="67" t="s">
        <v>1195</v>
      </c>
      <c r="E113" s="82">
        <v>124.72780396482705</v>
      </c>
    </row>
    <row r="114" spans="3:5" ht="15" customHeight="1" x14ac:dyDescent="0.35">
      <c r="C114" s="73" t="s">
        <v>14</v>
      </c>
      <c r="D114" s="67" t="s">
        <v>93</v>
      </c>
      <c r="E114" s="82">
        <v>125.47103987576953</v>
      </c>
    </row>
    <row r="115" spans="3:5" ht="15" customHeight="1" x14ac:dyDescent="0.35">
      <c r="C115" s="73" t="s">
        <v>15</v>
      </c>
      <c r="D115" s="67" t="s">
        <v>94</v>
      </c>
      <c r="E115" s="82">
        <v>127.47426094604683</v>
      </c>
    </row>
    <row r="116" spans="3:5" ht="15" customHeight="1" x14ac:dyDescent="0.35">
      <c r="C116" s="73" t="s">
        <v>16</v>
      </c>
      <c r="D116" s="67" t="s">
        <v>80</v>
      </c>
      <c r="E116" s="82">
        <v>132.19211621545708</v>
      </c>
    </row>
    <row r="117" spans="3:5" ht="15" customHeight="1" x14ac:dyDescent="0.35">
      <c r="C117" s="73" t="s">
        <v>10</v>
      </c>
      <c r="D117" s="67" t="s">
        <v>81</v>
      </c>
      <c r="E117" s="82">
        <v>135.23614582727063</v>
      </c>
    </row>
    <row r="118" spans="3:5" ht="15" customHeight="1" x14ac:dyDescent="0.35">
      <c r="C118" s="73" t="s">
        <v>11</v>
      </c>
      <c r="D118" s="67" t="s">
        <v>82</v>
      </c>
      <c r="E118" s="82">
        <v>138.18247690364888</v>
      </c>
    </row>
    <row r="119" spans="3:5" ht="15" customHeight="1" x14ac:dyDescent="0.35">
      <c r="C119" s="73" t="s">
        <v>12</v>
      </c>
      <c r="D119" s="67" t="s">
        <v>83</v>
      </c>
      <c r="E119" s="82">
        <v>139.97593427109558</v>
      </c>
    </row>
    <row r="120" spans="3:5" ht="15" customHeight="1" x14ac:dyDescent="0.35">
      <c r="C120" s="73" t="s">
        <v>4</v>
      </c>
      <c r="D120" s="67" t="s">
        <v>84</v>
      </c>
      <c r="E120" s="82">
        <v>145.13562094492198</v>
      </c>
    </row>
    <row r="121" spans="3:5" ht="15" customHeight="1" x14ac:dyDescent="0.35">
      <c r="C121" s="73" t="s">
        <v>5</v>
      </c>
      <c r="D121" s="67" t="s">
        <v>85</v>
      </c>
      <c r="E121" s="82">
        <v>147.24200109455114</v>
      </c>
    </row>
    <row r="122" spans="3:5" ht="15" customHeight="1" x14ac:dyDescent="0.35">
      <c r="C122" s="73" t="s">
        <v>6</v>
      </c>
      <c r="D122" s="67" t="s">
        <v>86</v>
      </c>
      <c r="E122" s="82">
        <v>146.54225730041153</v>
      </c>
    </row>
    <row r="123" spans="3:5" ht="15" customHeight="1" x14ac:dyDescent="0.35">
      <c r="C123" s="73" t="s">
        <v>7</v>
      </c>
      <c r="D123" s="67" t="s">
        <v>87</v>
      </c>
      <c r="E123" s="82">
        <v>150.46084340834608</v>
      </c>
    </row>
    <row r="124" spans="3:5" ht="15" customHeight="1" x14ac:dyDescent="0.35">
      <c r="C124" s="73" t="s">
        <v>8</v>
      </c>
      <c r="D124" s="67" t="s">
        <v>62</v>
      </c>
      <c r="E124" s="82">
        <v>153.53564388759784</v>
      </c>
    </row>
    <row r="125" spans="3:5" ht="15" customHeight="1" x14ac:dyDescent="0.35">
      <c r="C125" s="73" t="s">
        <v>18</v>
      </c>
      <c r="D125" s="67" t="s">
        <v>63</v>
      </c>
      <c r="E125" s="82">
        <v>157.79637195397694</v>
      </c>
    </row>
    <row r="126" spans="3:5" ht="15" customHeight="1" x14ac:dyDescent="0.35">
      <c r="C126" s="73" t="s">
        <v>22</v>
      </c>
      <c r="D126" s="67" t="s">
        <v>64</v>
      </c>
      <c r="E126" s="82">
        <v>161.26995013404317</v>
      </c>
    </row>
    <row r="127" spans="3:5" ht="15" customHeight="1" x14ac:dyDescent="0.35">
      <c r="C127" s="73" t="s">
        <v>35</v>
      </c>
      <c r="D127" s="67" t="s">
        <v>65</v>
      </c>
      <c r="E127" s="82">
        <v>164.64371736055946</v>
      </c>
    </row>
  </sheetData>
  <pageMargins left="0.7" right="0.7" top="0.75" bottom="0.75" header="0.3" footer="0.3"/>
  <pageSetup paperSize="9" orientation="portrait" horizontalDpi="90" verticalDpi="90" r:id="rId1"/>
  <ignoredErrors>
    <ignoredError sqref="A6:B10" unlockedFormula="1"/>
  </ignoredErrors>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F27"/>
  <sheetViews>
    <sheetView showGridLines="0" workbookViewId="0"/>
  </sheetViews>
  <sheetFormatPr defaultColWidth="9.453125" defaultRowHeight="15" customHeight="1" x14ac:dyDescent="0.35"/>
  <cols>
    <col min="1" max="1" width="1.81640625" style="18" customWidth="1"/>
    <col min="2" max="2" width="9.453125" style="18"/>
    <col min="3" max="5" width="15.81640625" style="18" customWidth="1"/>
    <col min="6" max="6" width="25.81640625" style="18" customWidth="1"/>
    <col min="7" max="16384" width="9.453125" style="18"/>
  </cols>
  <sheetData>
    <row r="1" spans="1:6" ht="15" customHeight="1" x14ac:dyDescent="0.35">
      <c r="A1" s="48"/>
      <c r="B1" s="52"/>
      <c r="C1" s="48"/>
      <c r="D1" s="48"/>
      <c r="E1" s="48"/>
      <c r="F1" s="48"/>
    </row>
    <row r="2" spans="1:6" ht="15" customHeight="1" x14ac:dyDescent="0.35">
      <c r="A2" s="48"/>
      <c r="B2" s="48"/>
      <c r="C2" s="48"/>
      <c r="D2" s="48"/>
      <c r="E2" s="48"/>
      <c r="F2" s="48"/>
    </row>
    <row r="3" spans="1:6" ht="8.15" customHeight="1" x14ac:dyDescent="0.35">
      <c r="A3" s="48"/>
      <c r="B3" s="48"/>
      <c r="C3" s="48"/>
      <c r="D3" s="48"/>
      <c r="E3" s="48"/>
      <c r="F3" s="48"/>
    </row>
    <row r="4" spans="1:6" ht="15" customHeight="1" x14ac:dyDescent="0.35">
      <c r="A4" s="48"/>
      <c r="B4" s="80" t="str">
        <f>HYPERLINK("#"&amp;"Índice!B7",Índice!B7)</f>
        <v>Índice</v>
      </c>
      <c r="C4" s="80" t="str">
        <f>HYPERLINK("#"&amp;"Contents!B7",Contents!B7)</f>
        <v>Contents</v>
      </c>
      <c r="D4" s="48"/>
      <c r="E4" s="48"/>
      <c r="F4" s="48"/>
    </row>
    <row r="5" spans="1:6" ht="8.15" customHeight="1" x14ac:dyDescent="0.35">
      <c r="A5" s="49"/>
      <c r="B5" s="49"/>
      <c r="C5" s="56"/>
      <c r="D5" s="56"/>
      <c r="E5" s="49"/>
      <c r="F5" s="49"/>
    </row>
    <row r="6" spans="1:6" ht="15" customHeight="1" x14ac:dyDescent="0.35">
      <c r="A6" s="53"/>
      <c r="B6" s="75" t="s">
        <v>136</v>
      </c>
      <c r="C6" s="57"/>
      <c r="D6" s="58"/>
      <c r="E6" s="53"/>
      <c r="F6" s="53"/>
    </row>
    <row r="7" spans="1:6" ht="15" customHeight="1" x14ac:dyDescent="0.35">
      <c r="A7" s="53"/>
      <c r="B7" s="76" t="s">
        <v>134</v>
      </c>
      <c r="C7" s="57"/>
      <c r="D7" s="58"/>
      <c r="E7" s="53"/>
      <c r="F7" s="53"/>
    </row>
    <row r="8" spans="1:6" ht="8.15" customHeight="1" x14ac:dyDescent="0.35">
      <c r="A8" s="53"/>
      <c r="B8" s="59"/>
      <c r="C8" s="57"/>
      <c r="D8" s="58"/>
      <c r="E8" s="53"/>
      <c r="F8" s="53"/>
    </row>
    <row r="9" spans="1:6" ht="15" customHeight="1" x14ac:dyDescent="0.35">
      <c r="A9" s="53"/>
      <c r="B9" s="75" t="str">
        <f>+Índice!B125</f>
        <v>Tema em Destaque: Determinantes do custo do capital próprio de bancos cotados da área do euro</v>
      </c>
      <c r="C9" s="57"/>
      <c r="D9" s="58"/>
      <c r="E9" s="53"/>
      <c r="F9" s="53"/>
    </row>
    <row r="10" spans="1:6" ht="15" customHeight="1" x14ac:dyDescent="0.35">
      <c r="A10" s="53"/>
      <c r="B10" s="76" t="str">
        <f>Contents!B125</f>
        <v>Special issue: Determinants of Cost of Equity for listed euro area banks</v>
      </c>
      <c r="C10" s="57"/>
      <c r="D10" s="58"/>
      <c r="E10" s="53"/>
      <c r="F10" s="53"/>
    </row>
    <row r="11" spans="1:6" ht="8.15" customHeight="1" x14ac:dyDescent="0.35">
      <c r="A11" s="49"/>
      <c r="B11" s="60"/>
      <c r="C11" s="61"/>
      <c r="D11" s="56"/>
      <c r="E11" s="49"/>
      <c r="F11" s="49"/>
    </row>
    <row r="12" spans="1:6" ht="15" customHeight="1" x14ac:dyDescent="0.35">
      <c r="A12" s="51"/>
      <c r="B12" s="74" t="s">
        <v>1461</v>
      </c>
      <c r="C12" s="62"/>
      <c r="D12" s="63"/>
      <c r="E12" s="51"/>
      <c r="F12" s="51"/>
    </row>
    <row r="13" spans="1:6" ht="15" customHeight="1" x14ac:dyDescent="0.35">
      <c r="A13" s="51"/>
      <c r="B13" s="77" t="s">
        <v>1528</v>
      </c>
      <c r="C13" s="62"/>
      <c r="D13" s="63"/>
      <c r="E13" s="51"/>
      <c r="F13" s="51"/>
    </row>
    <row r="14" spans="1:6" ht="8.15" customHeight="1" x14ac:dyDescent="0.35">
      <c r="A14" s="51"/>
      <c r="B14" s="51"/>
      <c r="C14" s="51"/>
      <c r="D14" s="51"/>
      <c r="E14" s="51"/>
      <c r="F14" s="51"/>
    </row>
    <row r="15" spans="1:6" ht="14.5" x14ac:dyDescent="0.35">
      <c r="A15" s="51"/>
      <c r="B15" s="51"/>
      <c r="C15" s="17"/>
      <c r="D15" s="70" t="s">
        <v>2</v>
      </c>
      <c r="E15" s="71" t="s">
        <v>899</v>
      </c>
      <c r="F15" s="71" t="s">
        <v>544</v>
      </c>
    </row>
    <row r="16" spans="1:6" ht="14.5" x14ac:dyDescent="0.35">
      <c r="A16" s="51"/>
      <c r="B16" s="51"/>
      <c r="C16" s="45"/>
      <c r="D16" s="68" t="s">
        <v>131</v>
      </c>
      <c r="E16" s="69" t="s">
        <v>900</v>
      </c>
      <c r="F16" s="69" t="s">
        <v>545</v>
      </c>
    </row>
    <row r="17" spans="1:6" ht="8.15" customHeight="1" x14ac:dyDescent="0.35">
      <c r="A17" s="55"/>
      <c r="B17" s="55"/>
      <c r="C17" s="45"/>
      <c r="D17" s="45"/>
      <c r="E17" s="45"/>
      <c r="F17" s="45"/>
    </row>
    <row r="18" spans="1:6" ht="39" x14ac:dyDescent="0.4">
      <c r="A18" s="50"/>
      <c r="B18" s="50"/>
      <c r="C18" s="46"/>
      <c r="D18" s="46"/>
      <c r="E18" s="180" t="s">
        <v>901</v>
      </c>
      <c r="F18" s="180" t="s">
        <v>902</v>
      </c>
    </row>
    <row r="19" spans="1:6" ht="26" x14ac:dyDescent="0.35">
      <c r="A19" s="51"/>
      <c r="B19" s="51"/>
      <c r="C19" s="46"/>
      <c r="D19" s="47"/>
      <c r="E19" s="181" t="s">
        <v>903</v>
      </c>
      <c r="F19" s="181" t="s">
        <v>904</v>
      </c>
    </row>
    <row r="20" spans="1:6" ht="15" customHeight="1" x14ac:dyDescent="0.35">
      <c r="A20" s="51"/>
      <c r="B20" s="51"/>
      <c r="C20" s="73" t="s">
        <v>166</v>
      </c>
      <c r="D20" s="67" t="s">
        <v>166</v>
      </c>
      <c r="E20" s="186">
        <v>3</v>
      </c>
      <c r="F20" s="187">
        <v>26</v>
      </c>
    </row>
    <row r="21" spans="1:6" ht="15" customHeight="1" x14ac:dyDescent="0.35">
      <c r="A21" s="51"/>
      <c r="B21" s="51"/>
      <c r="C21" s="73" t="s">
        <v>161</v>
      </c>
      <c r="D21" s="67" t="s">
        <v>161</v>
      </c>
      <c r="E21" s="188">
        <v>6</v>
      </c>
      <c r="F21" s="189">
        <v>80</v>
      </c>
    </row>
    <row r="22" spans="1:6" ht="15" customHeight="1" x14ac:dyDescent="0.35">
      <c r="A22" s="51"/>
      <c r="B22" s="51"/>
      <c r="C22" s="73" t="s">
        <v>162</v>
      </c>
      <c r="D22" s="67" t="s">
        <v>162</v>
      </c>
      <c r="E22" s="188">
        <v>1</v>
      </c>
      <c r="F22" s="189">
        <v>66</v>
      </c>
    </row>
    <row r="23" spans="1:6" ht="15" customHeight="1" x14ac:dyDescent="0.35">
      <c r="A23" s="51"/>
      <c r="B23" s="51"/>
      <c r="C23" s="73" t="s">
        <v>159</v>
      </c>
      <c r="D23" s="67" t="s">
        <v>159</v>
      </c>
      <c r="E23" s="188">
        <v>3</v>
      </c>
      <c r="F23" s="189">
        <v>70</v>
      </c>
    </row>
    <row r="24" spans="1:6" ht="15" customHeight="1" x14ac:dyDescent="0.35">
      <c r="A24" s="51"/>
      <c r="B24" s="51"/>
      <c r="C24" s="73" t="s">
        <v>176</v>
      </c>
      <c r="D24" s="67" t="s">
        <v>176</v>
      </c>
      <c r="E24" s="188">
        <v>2</v>
      </c>
      <c r="F24" s="189">
        <v>47</v>
      </c>
    </row>
    <row r="25" spans="1:6" ht="15" customHeight="1" x14ac:dyDescent="0.35">
      <c r="A25" s="51"/>
      <c r="B25" s="51"/>
      <c r="C25" s="73" t="s">
        <v>160</v>
      </c>
      <c r="D25" s="67" t="s">
        <v>160</v>
      </c>
      <c r="E25" s="188">
        <v>10</v>
      </c>
      <c r="F25" s="189">
        <v>80</v>
      </c>
    </row>
    <row r="26" spans="1:6" ht="15" customHeight="1" x14ac:dyDescent="0.35">
      <c r="A26" s="51"/>
      <c r="B26" s="51"/>
      <c r="C26" s="73" t="s">
        <v>172</v>
      </c>
      <c r="D26" s="67" t="s">
        <v>172</v>
      </c>
      <c r="E26" s="188">
        <v>2</v>
      </c>
      <c r="F26" s="189">
        <v>51</v>
      </c>
    </row>
    <row r="27" spans="1:6" ht="15" customHeight="1" x14ac:dyDescent="0.35">
      <c r="A27" s="51"/>
      <c r="B27" s="51"/>
      <c r="C27" s="73" t="s">
        <v>165</v>
      </c>
      <c r="D27" s="67" t="s">
        <v>165</v>
      </c>
      <c r="E27" s="188">
        <v>1</v>
      </c>
      <c r="F27" s="189">
        <v>21</v>
      </c>
    </row>
  </sheetData>
  <pageMargins left="0.7" right="0.7" top="0.75" bottom="0.75" header="0.3" footer="0.3"/>
  <pageSetup paperSize="9" orientation="portrait" horizontalDpi="90" verticalDpi="9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F29"/>
  <sheetViews>
    <sheetView showGridLines="0" workbookViewId="0"/>
  </sheetViews>
  <sheetFormatPr defaultColWidth="9.453125" defaultRowHeight="15" customHeight="1" x14ac:dyDescent="0.35"/>
  <cols>
    <col min="1" max="1" width="1.81640625" style="18" customWidth="1"/>
    <col min="2" max="2" width="9.453125" style="18"/>
    <col min="3" max="5" width="15.81640625" style="18" customWidth="1"/>
    <col min="6" max="6" width="20.81640625" style="18" customWidth="1"/>
    <col min="7" max="16384" width="9.453125" style="18"/>
  </cols>
  <sheetData>
    <row r="1" spans="1:6" ht="15" customHeight="1" x14ac:dyDescent="0.35">
      <c r="A1" s="48"/>
      <c r="B1" s="52"/>
      <c r="C1" s="48"/>
      <c r="D1" s="48"/>
      <c r="E1" s="48"/>
      <c r="F1" s="48"/>
    </row>
    <row r="2" spans="1:6" ht="15" customHeight="1" x14ac:dyDescent="0.35">
      <c r="A2" s="48"/>
      <c r="B2" s="48"/>
      <c r="C2" s="48"/>
      <c r="D2" s="48"/>
      <c r="E2" s="48"/>
      <c r="F2" s="48"/>
    </row>
    <row r="3" spans="1:6" ht="8.15" customHeight="1" x14ac:dyDescent="0.35">
      <c r="A3" s="48"/>
      <c r="B3" s="48"/>
      <c r="C3" s="48"/>
      <c r="D3" s="48"/>
      <c r="E3" s="48"/>
      <c r="F3" s="48"/>
    </row>
    <row r="4" spans="1:6" ht="15" customHeight="1" x14ac:dyDescent="0.35">
      <c r="A4" s="48"/>
      <c r="B4" s="80" t="str">
        <f>HYPERLINK("#"&amp;"Índice!B7",Índice!B7)</f>
        <v>Índice</v>
      </c>
      <c r="C4" s="80" t="str">
        <f>HYPERLINK("#"&amp;"Contents!B7",Contents!B7)</f>
        <v>Contents</v>
      </c>
      <c r="D4" s="48"/>
      <c r="E4" s="48"/>
      <c r="F4" s="48"/>
    </row>
    <row r="5" spans="1:6" ht="8.15" customHeight="1" x14ac:dyDescent="0.35">
      <c r="A5" s="49"/>
      <c r="B5" s="49"/>
      <c r="C5" s="56"/>
      <c r="D5" s="56"/>
      <c r="E5" s="49"/>
      <c r="F5" s="49"/>
    </row>
    <row r="6" spans="1:6" ht="15" customHeight="1" x14ac:dyDescent="0.35">
      <c r="A6" s="53"/>
      <c r="B6" s="75" t="s">
        <v>136</v>
      </c>
      <c r="C6" s="57"/>
      <c r="D6" s="58"/>
      <c r="E6" s="53"/>
      <c r="F6" s="53"/>
    </row>
    <row r="7" spans="1:6" ht="15" customHeight="1" x14ac:dyDescent="0.35">
      <c r="A7" s="53"/>
      <c r="B7" s="76" t="s">
        <v>134</v>
      </c>
      <c r="C7" s="57"/>
      <c r="D7" s="58"/>
      <c r="E7" s="53"/>
      <c r="F7" s="53"/>
    </row>
    <row r="8" spans="1:6" ht="8.15" customHeight="1" x14ac:dyDescent="0.35">
      <c r="A8" s="53"/>
      <c r="B8" s="59"/>
      <c r="C8" s="57"/>
      <c r="D8" s="58"/>
      <c r="E8" s="53"/>
      <c r="F8" s="53"/>
    </row>
    <row r="9" spans="1:6" ht="15" customHeight="1" x14ac:dyDescent="0.35">
      <c r="A9" s="53"/>
      <c r="B9" s="75" t="str">
        <f>+Índice!B125</f>
        <v>Tema em Destaque: Determinantes do custo do capital próprio de bancos cotados da área do euro</v>
      </c>
      <c r="C9" s="57"/>
      <c r="D9" s="58"/>
      <c r="E9" s="53"/>
      <c r="F9" s="53"/>
    </row>
    <row r="10" spans="1:6" ht="15" customHeight="1" x14ac:dyDescent="0.35">
      <c r="A10" s="53"/>
      <c r="B10" s="76" t="str">
        <f>Contents!B125</f>
        <v>Special issue: Determinants of Cost of Equity for listed euro area banks</v>
      </c>
      <c r="C10" s="57"/>
      <c r="D10" s="58"/>
      <c r="E10" s="53"/>
      <c r="F10" s="53"/>
    </row>
    <row r="11" spans="1:6" ht="8.15" customHeight="1" x14ac:dyDescent="0.35">
      <c r="A11" s="49"/>
      <c r="B11" s="60"/>
      <c r="C11" s="61"/>
      <c r="D11" s="56"/>
      <c r="E11" s="49"/>
      <c r="F11" s="49"/>
    </row>
    <row r="12" spans="1:6" ht="15" customHeight="1" x14ac:dyDescent="0.35">
      <c r="A12" s="51"/>
      <c r="B12" s="74" t="s">
        <v>945</v>
      </c>
      <c r="C12" s="62"/>
      <c r="D12" s="63"/>
      <c r="E12" s="51"/>
      <c r="F12" s="51"/>
    </row>
    <row r="13" spans="1:6" ht="15" customHeight="1" x14ac:dyDescent="0.35">
      <c r="A13" s="51"/>
      <c r="B13" s="77" t="s">
        <v>946</v>
      </c>
      <c r="C13" s="62"/>
      <c r="D13" s="63"/>
      <c r="E13" s="51"/>
      <c r="F13" s="51"/>
    </row>
    <row r="14" spans="1:6" ht="8.15" customHeight="1" x14ac:dyDescent="0.35">
      <c r="A14" s="51"/>
      <c r="B14" s="51"/>
      <c r="C14" s="51"/>
      <c r="D14" s="51"/>
      <c r="E14" s="51"/>
      <c r="F14" s="51"/>
    </row>
    <row r="15" spans="1:6" ht="14.5" x14ac:dyDescent="0.35">
      <c r="A15" s="51"/>
      <c r="B15" s="51"/>
      <c r="C15" s="17"/>
      <c r="D15" s="70" t="s">
        <v>2</v>
      </c>
      <c r="E15" s="71" t="s">
        <v>510</v>
      </c>
    </row>
    <row r="16" spans="1:6" ht="14.5" x14ac:dyDescent="0.35">
      <c r="A16" s="51"/>
      <c r="B16" s="51"/>
      <c r="C16" s="45"/>
      <c r="D16" s="68" t="s">
        <v>131</v>
      </c>
      <c r="E16" s="69" t="s">
        <v>564</v>
      </c>
    </row>
    <row r="17" spans="1:5" ht="8.15" customHeight="1" x14ac:dyDescent="0.35">
      <c r="A17" s="55"/>
      <c r="B17" s="55"/>
      <c r="C17" s="45"/>
      <c r="D17" s="45"/>
      <c r="E17" s="45"/>
    </row>
    <row r="18" spans="1:5" x14ac:dyDescent="0.4">
      <c r="A18" s="50"/>
      <c r="B18" s="50"/>
      <c r="C18" s="46"/>
      <c r="D18" s="46"/>
      <c r="E18" s="180" t="s">
        <v>905</v>
      </c>
    </row>
    <row r="19" spans="1:5" ht="14.5" x14ac:dyDescent="0.35">
      <c r="A19" s="51"/>
      <c r="B19" s="51"/>
      <c r="C19" s="46"/>
      <c r="D19" s="47"/>
      <c r="E19" s="181" t="s">
        <v>906</v>
      </c>
    </row>
    <row r="20" spans="1:5" ht="14.5" x14ac:dyDescent="0.35">
      <c r="A20" s="51"/>
      <c r="B20" s="51"/>
      <c r="C20" s="73" t="s">
        <v>907</v>
      </c>
      <c r="D20" s="67" t="s">
        <v>908</v>
      </c>
      <c r="E20" s="86">
        <v>5.45</v>
      </c>
    </row>
    <row r="21" spans="1:5" ht="14.5" x14ac:dyDescent="0.35">
      <c r="A21" s="51"/>
      <c r="B21" s="51"/>
      <c r="C21" s="73" t="s">
        <v>901</v>
      </c>
      <c r="D21" s="67" t="s">
        <v>903</v>
      </c>
      <c r="E21" s="86">
        <v>1.55</v>
      </c>
    </row>
    <row r="22" spans="1:5" ht="15" customHeight="1" x14ac:dyDescent="0.35">
      <c r="A22" s="51"/>
      <c r="B22" s="51"/>
      <c r="C22" s="73" t="s">
        <v>166</v>
      </c>
      <c r="D22" s="67" t="s">
        <v>166</v>
      </c>
      <c r="E22" s="196" t="s">
        <v>112</v>
      </c>
    </row>
    <row r="23" spans="1:5" ht="15" customHeight="1" x14ac:dyDescent="0.35">
      <c r="A23" s="51"/>
      <c r="B23" s="51"/>
      <c r="C23" s="73" t="s">
        <v>161</v>
      </c>
      <c r="D23" s="67" t="s">
        <v>161</v>
      </c>
      <c r="E23" s="81">
        <v>1.17</v>
      </c>
    </row>
    <row r="24" spans="1:5" ht="15" customHeight="1" x14ac:dyDescent="0.35">
      <c r="A24" s="51"/>
      <c r="B24" s="51"/>
      <c r="C24" s="73" t="s">
        <v>162</v>
      </c>
      <c r="D24" s="67" t="s">
        <v>162</v>
      </c>
      <c r="E24" s="81">
        <v>0</v>
      </c>
    </row>
    <row r="25" spans="1:5" ht="15" customHeight="1" x14ac:dyDescent="0.35">
      <c r="A25" s="51"/>
      <c r="B25" s="51"/>
      <c r="C25" s="73" t="s">
        <v>159</v>
      </c>
      <c r="D25" s="67" t="s">
        <v>159</v>
      </c>
      <c r="E25" s="81">
        <v>0.27</v>
      </c>
    </row>
    <row r="26" spans="1:5" ht="15" customHeight="1" x14ac:dyDescent="0.35">
      <c r="A26" s="51"/>
      <c r="B26" s="51"/>
      <c r="C26" s="73" t="s">
        <v>176</v>
      </c>
      <c r="D26" s="67" t="s">
        <v>176</v>
      </c>
      <c r="E26" s="81">
        <v>8.36</v>
      </c>
    </row>
    <row r="27" spans="1:5" ht="15" customHeight="1" x14ac:dyDescent="0.35">
      <c r="A27" s="51"/>
      <c r="B27" s="51"/>
      <c r="C27" s="73" t="s">
        <v>160</v>
      </c>
      <c r="D27" s="67" t="s">
        <v>160</v>
      </c>
      <c r="E27" s="81">
        <v>1.54</v>
      </c>
    </row>
    <row r="28" spans="1:5" ht="15" customHeight="1" x14ac:dyDescent="0.35">
      <c r="A28" s="51"/>
      <c r="B28" s="51"/>
      <c r="C28" s="73" t="s">
        <v>172</v>
      </c>
      <c r="D28" s="67" t="s">
        <v>172</v>
      </c>
      <c r="E28" s="81">
        <v>0.06</v>
      </c>
    </row>
    <row r="29" spans="1:5" ht="15" customHeight="1" x14ac:dyDescent="0.35">
      <c r="A29" s="51"/>
      <c r="B29" s="51"/>
      <c r="C29" s="73" t="s">
        <v>165</v>
      </c>
      <c r="D29" s="67" t="s">
        <v>165</v>
      </c>
      <c r="E29" s="81">
        <v>2.5499999999999998</v>
      </c>
    </row>
  </sheetData>
  <pageMargins left="0.7" right="0.7" top="0.75" bottom="0.75" header="0.3" footer="0.3"/>
  <pageSetup paperSize="9" orientation="portrait" horizontalDpi="90" verticalDpi="9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I31"/>
  <sheetViews>
    <sheetView showGridLines="0" workbookViewId="0"/>
  </sheetViews>
  <sheetFormatPr defaultColWidth="9.1796875" defaultRowHeight="15" customHeight="1" x14ac:dyDescent="0.35"/>
  <cols>
    <col min="1" max="1" width="1.81640625" style="18" customWidth="1"/>
    <col min="2" max="2" width="9.1796875" style="18"/>
    <col min="3" max="4" width="15.81640625" style="18" customWidth="1"/>
    <col min="5" max="5" width="17.1796875" style="18" customWidth="1"/>
    <col min="6" max="6" width="18" style="18" customWidth="1"/>
    <col min="7" max="7" width="18.1796875" style="18" customWidth="1"/>
    <col min="8" max="8" width="19.1796875" style="18" customWidth="1"/>
    <col min="9" max="9" width="21" style="18" customWidth="1"/>
    <col min="10" max="16384" width="9.1796875" style="18"/>
  </cols>
  <sheetData>
    <row r="1" spans="1:9" ht="15" customHeight="1" x14ac:dyDescent="0.35">
      <c r="A1" s="48"/>
      <c r="B1" s="52"/>
      <c r="C1" s="48"/>
      <c r="D1" s="48"/>
      <c r="E1" s="48"/>
      <c r="F1" s="48"/>
      <c r="G1" s="48"/>
    </row>
    <row r="2" spans="1:9" ht="15" customHeight="1" x14ac:dyDescent="0.35">
      <c r="A2" s="48"/>
      <c r="B2" s="48"/>
      <c r="C2" s="48"/>
      <c r="D2" s="48"/>
      <c r="E2" s="48"/>
      <c r="F2" s="48"/>
      <c r="G2" s="48"/>
    </row>
    <row r="3" spans="1:9" ht="8.15" customHeight="1" x14ac:dyDescent="0.35">
      <c r="A3" s="48"/>
      <c r="B3" s="48"/>
      <c r="C3" s="48"/>
      <c r="D3" s="48"/>
      <c r="E3" s="48"/>
      <c r="F3" s="48"/>
      <c r="G3" s="48"/>
    </row>
    <row r="4" spans="1:9" ht="15" customHeight="1" x14ac:dyDescent="0.35">
      <c r="A4" s="48"/>
      <c r="B4" s="80" t="str">
        <f>HYPERLINK("#"&amp;"Índice!B7",Índice!B7)</f>
        <v>Índice</v>
      </c>
      <c r="C4" s="80" t="str">
        <f>HYPERLINK("#"&amp;"Contents!B7",Contents!B7)</f>
        <v>Contents</v>
      </c>
      <c r="D4" s="48"/>
      <c r="E4" s="48"/>
      <c r="F4" s="48"/>
      <c r="G4" s="48"/>
    </row>
    <row r="5" spans="1:9" ht="8.15" customHeight="1" x14ac:dyDescent="0.35">
      <c r="A5" s="49"/>
      <c r="B5" s="49"/>
      <c r="C5" s="56"/>
      <c r="D5" s="56"/>
      <c r="E5" s="49"/>
      <c r="F5" s="49"/>
      <c r="G5" s="49"/>
    </row>
    <row r="6" spans="1:9" ht="15" customHeight="1" x14ac:dyDescent="0.35">
      <c r="A6" s="53"/>
      <c r="B6" s="75" t="s">
        <v>136</v>
      </c>
      <c r="C6" s="57"/>
      <c r="D6" s="58"/>
      <c r="E6" s="53"/>
      <c r="F6" s="53"/>
      <c r="G6" s="53"/>
    </row>
    <row r="7" spans="1:9" ht="15" customHeight="1" x14ac:dyDescent="0.35">
      <c r="A7" s="53"/>
      <c r="B7" s="76" t="s">
        <v>134</v>
      </c>
      <c r="C7" s="57"/>
      <c r="D7" s="58"/>
      <c r="E7" s="53"/>
      <c r="F7" s="53"/>
      <c r="G7" s="53"/>
    </row>
    <row r="8" spans="1:9" ht="8.15" customHeight="1" x14ac:dyDescent="0.35">
      <c r="A8" s="53"/>
      <c r="B8" s="59"/>
      <c r="C8" s="57"/>
      <c r="D8" s="58"/>
      <c r="E8" s="53"/>
      <c r="F8" s="53"/>
      <c r="G8" s="53"/>
    </row>
    <row r="9" spans="1:9" ht="15" customHeight="1" x14ac:dyDescent="0.35">
      <c r="A9" s="53"/>
      <c r="B9" s="75" t="str">
        <f>+Índice!B125</f>
        <v>Tema em Destaque: Determinantes do custo do capital próprio de bancos cotados da área do euro</v>
      </c>
      <c r="C9" s="57"/>
      <c r="D9" s="58"/>
      <c r="E9" s="53"/>
      <c r="F9" s="53"/>
      <c r="G9" s="53"/>
    </row>
    <row r="10" spans="1:9" ht="15" customHeight="1" x14ac:dyDescent="0.35">
      <c r="A10" s="53"/>
      <c r="B10" s="76" t="str">
        <f>Contents!B125</f>
        <v>Special issue: Determinants of Cost of Equity for listed euro area banks</v>
      </c>
      <c r="C10" s="57"/>
      <c r="D10" s="58"/>
      <c r="E10" s="53"/>
      <c r="F10" s="53"/>
      <c r="G10" s="53"/>
    </row>
    <row r="11" spans="1:9" ht="8.15" customHeight="1" x14ac:dyDescent="0.35">
      <c r="A11" s="49"/>
      <c r="B11" s="60"/>
      <c r="C11" s="61"/>
      <c r="D11" s="56"/>
      <c r="E11" s="49"/>
      <c r="F11" s="49"/>
      <c r="G11" s="49"/>
    </row>
    <row r="12" spans="1:9" ht="15" customHeight="1" x14ac:dyDescent="0.35">
      <c r="A12" s="51"/>
      <c r="B12" s="74" t="s">
        <v>1455</v>
      </c>
      <c r="C12" s="62"/>
      <c r="D12" s="63"/>
      <c r="E12" s="51"/>
      <c r="F12" s="51"/>
      <c r="G12" s="51"/>
    </row>
    <row r="13" spans="1:9" ht="15" customHeight="1" x14ac:dyDescent="0.35">
      <c r="A13" s="51"/>
      <c r="B13" s="77" t="s">
        <v>1529</v>
      </c>
      <c r="C13" s="62"/>
      <c r="D13" s="63"/>
      <c r="E13" s="51"/>
      <c r="F13" s="51"/>
      <c r="G13" s="51"/>
    </row>
    <row r="14" spans="1:9" ht="8.15" customHeight="1" x14ac:dyDescent="0.35">
      <c r="A14" s="51"/>
      <c r="B14" s="51"/>
      <c r="C14" s="51"/>
      <c r="D14" s="51"/>
      <c r="E14" s="51"/>
      <c r="F14" s="51"/>
      <c r="G14" s="51"/>
    </row>
    <row r="15" spans="1:9" ht="14.5" x14ac:dyDescent="0.35">
      <c r="A15" s="51"/>
      <c r="B15" s="51"/>
      <c r="C15" s="17"/>
      <c r="D15" s="70" t="s">
        <v>2</v>
      </c>
      <c r="E15" s="71" t="s">
        <v>510</v>
      </c>
      <c r="F15" s="71" t="s">
        <v>544</v>
      </c>
      <c r="G15" s="71" t="s">
        <v>544</v>
      </c>
      <c r="H15" s="71" t="s">
        <v>544</v>
      </c>
      <c r="I15" s="71" t="s">
        <v>544</v>
      </c>
    </row>
    <row r="16" spans="1:9" ht="14.5" x14ac:dyDescent="0.35">
      <c r="A16" s="51"/>
      <c r="B16" s="51"/>
      <c r="C16" s="45"/>
      <c r="D16" s="68" t="s">
        <v>131</v>
      </c>
      <c r="E16" s="69" t="s">
        <v>564</v>
      </c>
      <c r="F16" s="69" t="s">
        <v>545</v>
      </c>
      <c r="G16" s="69" t="s">
        <v>545</v>
      </c>
      <c r="H16" s="69" t="s">
        <v>545</v>
      </c>
      <c r="I16" s="69" t="s">
        <v>545</v>
      </c>
    </row>
    <row r="17" spans="1:9" ht="8.15" customHeight="1" x14ac:dyDescent="0.35">
      <c r="A17" s="55"/>
      <c r="B17" s="55"/>
      <c r="C17" s="45"/>
      <c r="D17" s="45"/>
      <c r="E17" s="45"/>
      <c r="F17" s="45"/>
      <c r="G17" s="45"/>
      <c r="H17" s="45"/>
      <c r="I17" s="45"/>
    </row>
    <row r="18" spans="1:9" x14ac:dyDescent="0.4">
      <c r="A18" s="50"/>
      <c r="B18" s="50"/>
      <c r="C18" s="46"/>
      <c r="D18" s="46"/>
      <c r="E18" s="197" t="s">
        <v>929</v>
      </c>
      <c r="F18" s="197" t="s">
        <v>930</v>
      </c>
      <c r="G18" s="197" t="s">
        <v>931</v>
      </c>
      <c r="H18" s="197" t="s">
        <v>932</v>
      </c>
      <c r="I18" s="197" t="s">
        <v>933</v>
      </c>
    </row>
    <row r="19" spans="1:9" ht="14.5" x14ac:dyDescent="0.35">
      <c r="A19" s="51"/>
      <c r="B19" s="51"/>
      <c r="C19" s="46"/>
      <c r="D19" s="47"/>
      <c r="E19" s="181" t="s">
        <v>934</v>
      </c>
      <c r="F19" s="181" t="s">
        <v>930</v>
      </c>
      <c r="G19" s="181" t="s">
        <v>931</v>
      </c>
      <c r="H19" s="181" t="s">
        <v>935</v>
      </c>
      <c r="I19" s="181" t="s">
        <v>936</v>
      </c>
    </row>
    <row r="20" spans="1:9" ht="15" customHeight="1" x14ac:dyDescent="0.35">
      <c r="A20" s="51"/>
      <c r="B20" s="51"/>
      <c r="C20" s="73">
        <v>2012</v>
      </c>
      <c r="D20" s="67">
        <v>2012</v>
      </c>
      <c r="E20" s="81">
        <v>2.2000000000000002</v>
      </c>
      <c r="F20" s="81">
        <v>5.3</v>
      </c>
      <c r="G20" s="81">
        <v>28.4</v>
      </c>
      <c r="H20" s="81">
        <v>8.6</v>
      </c>
      <c r="I20" s="81">
        <v>4.6271500000000003</v>
      </c>
    </row>
    <row r="21" spans="1:9" ht="15" customHeight="1" x14ac:dyDescent="0.35">
      <c r="A21" s="51"/>
      <c r="B21" s="51"/>
      <c r="C21" s="73">
        <v>2016</v>
      </c>
      <c r="D21" s="67">
        <v>2016</v>
      </c>
      <c r="E21" s="81">
        <v>2.8347150999999995</v>
      </c>
      <c r="F21" s="81">
        <v>5.7976083249999997</v>
      </c>
      <c r="G21" s="81">
        <v>26.870163525000002</v>
      </c>
      <c r="H21" s="81">
        <v>8.1526386749999986</v>
      </c>
      <c r="I21" s="81">
        <v>6.2189999999999994</v>
      </c>
    </row>
    <row r="22" spans="1:9" ht="15" customHeight="1" x14ac:dyDescent="0.35">
      <c r="A22" s="51"/>
      <c r="B22" s="51"/>
      <c r="C22" s="73">
        <v>2020</v>
      </c>
      <c r="D22" s="67">
        <v>2020</v>
      </c>
      <c r="E22" s="81">
        <v>1.9289975499999983</v>
      </c>
      <c r="F22" s="81">
        <v>4.6779387449999996</v>
      </c>
      <c r="G22" s="81">
        <v>22.257643345000002</v>
      </c>
      <c r="H22" s="81">
        <v>7.7326480449999995</v>
      </c>
      <c r="I22" s="81">
        <v>4.2771999999999997</v>
      </c>
    </row>
    <row r="23" spans="1:9" ht="15" customHeight="1" x14ac:dyDescent="0.35">
      <c r="A23" s="51"/>
      <c r="B23" s="51"/>
      <c r="C23" s="73"/>
      <c r="D23" s="67"/>
      <c r="E23" s="81"/>
      <c r="F23" s="81"/>
      <c r="G23" s="81"/>
      <c r="H23" s="81"/>
      <c r="I23" s="81"/>
    </row>
    <row r="24" spans="1:9" ht="15" customHeight="1" x14ac:dyDescent="0.35">
      <c r="A24" s="51"/>
      <c r="B24" s="51"/>
      <c r="C24" s="73"/>
      <c r="D24" s="67"/>
      <c r="E24" s="81"/>
      <c r="F24" s="81"/>
      <c r="G24" s="81"/>
      <c r="H24" s="81"/>
      <c r="I24" s="81"/>
    </row>
    <row r="25" spans="1:9" ht="15" customHeight="1" x14ac:dyDescent="0.35">
      <c r="A25" s="51"/>
      <c r="B25" s="51"/>
      <c r="C25" s="73"/>
      <c r="D25" s="67"/>
      <c r="E25" s="81"/>
      <c r="F25" s="81"/>
      <c r="G25" s="81"/>
      <c r="H25" s="81"/>
      <c r="I25" s="81"/>
    </row>
    <row r="26" spans="1:9" ht="15" customHeight="1" x14ac:dyDescent="0.35">
      <c r="A26" s="49"/>
      <c r="B26" s="49"/>
      <c r="C26" s="73"/>
      <c r="D26" s="67"/>
      <c r="E26" s="81"/>
      <c r="F26" s="81"/>
      <c r="G26" s="81"/>
      <c r="H26" s="81"/>
      <c r="I26" s="81"/>
    </row>
    <row r="27" spans="1:9" ht="15" customHeight="1" x14ac:dyDescent="0.35">
      <c r="A27" s="49"/>
      <c r="B27" s="49"/>
      <c r="C27" s="73"/>
      <c r="D27" s="67"/>
      <c r="E27" s="81"/>
      <c r="F27" s="81"/>
      <c r="G27" s="81"/>
      <c r="H27" s="81"/>
      <c r="I27" s="81"/>
    </row>
    <row r="28" spans="1:9" ht="15" customHeight="1" x14ac:dyDescent="0.35">
      <c r="C28" s="73"/>
      <c r="D28" s="67"/>
      <c r="E28" s="81"/>
      <c r="F28" s="81"/>
      <c r="G28" s="81"/>
      <c r="H28" s="81"/>
      <c r="I28" s="81"/>
    </row>
    <row r="29" spans="1:9" ht="15" customHeight="1" x14ac:dyDescent="0.35">
      <c r="C29" s="73"/>
      <c r="D29" s="67"/>
      <c r="E29" s="81"/>
      <c r="F29" s="81"/>
      <c r="G29" s="81"/>
      <c r="H29" s="81"/>
      <c r="I29" s="81"/>
    </row>
    <row r="30" spans="1:9" ht="15" customHeight="1" x14ac:dyDescent="0.35">
      <c r="C30" s="73"/>
      <c r="D30" s="67"/>
      <c r="E30" s="81"/>
      <c r="F30" s="81"/>
      <c r="G30" s="81"/>
      <c r="H30" s="81"/>
      <c r="I30" s="81"/>
    </row>
    <row r="31" spans="1:9" ht="15" customHeight="1" x14ac:dyDescent="0.35">
      <c r="C31" s="73"/>
      <c r="D31" s="67"/>
      <c r="E31" s="81"/>
      <c r="F31" s="81"/>
      <c r="G31" s="81"/>
      <c r="H31" s="81"/>
      <c r="I31" s="81"/>
    </row>
  </sheetData>
  <pageMargins left="0.7" right="0.7" top="0.75" bottom="0.75" header="0.3" footer="0.3"/>
  <pageSetup paperSize="9" orientation="portrait" horizontalDpi="90" verticalDpi="9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H31"/>
  <sheetViews>
    <sheetView showGridLines="0" workbookViewId="0"/>
  </sheetViews>
  <sheetFormatPr defaultColWidth="9.1796875" defaultRowHeight="15" customHeight="1" x14ac:dyDescent="0.35"/>
  <cols>
    <col min="1" max="1" width="1.81640625" style="18" customWidth="1"/>
    <col min="2" max="2" width="9.1796875" style="18"/>
    <col min="3" max="4" width="15.81640625" style="18" customWidth="1"/>
    <col min="5" max="5" width="17.1796875" style="18" customWidth="1"/>
    <col min="6" max="6" width="18" style="18" customWidth="1"/>
    <col min="7" max="7" width="18.1796875" style="18" customWidth="1"/>
    <col min="8" max="8" width="19.1796875" style="18" customWidth="1"/>
    <col min="9" max="16384" width="9.1796875" style="18"/>
  </cols>
  <sheetData>
    <row r="1" spans="1:8" ht="15" customHeight="1" x14ac:dyDescent="0.35">
      <c r="A1" s="48"/>
      <c r="B1" s="52"/>
      <c r="C1" s="48"/>
      <c r="D1" s="48"/>
      <c r="E1" s="48"/>
      <c r="F1" s="48"/>
      <c r="G1" s="48"/>
    </row>
    <row r="2" spans="1:8" ht="15" customHeight="1" x14ac:dyDescent="0.35">
      <c r="A2" s="48"/>
      <c r="B2" s="48"/>
      <c r="C2" s="48"/>
      <c r="D2" s="48"/>
      <c r="E2" s="48"/>
      <c r="F2" s="48"/>
      <c r="G2" s="48"/>
    </row>
    <row r="3" spans="1:8" ht="8.15" customHeight="1" x14ac:dyDescent="0.35">
      <c r="A3" s="48"/>
      <c r="B3" s="48"/>
      <c r="C3" s="48"/>
      <c r="D3" s="48"/>
      <c r="E3" s="48"/>
      <c r="F3" s="48"/>
      <c r="G3" s="48"/>
    </row>
    <row r="4" spans="1:8" ht="15" customHeight="1" x14ac:dyDescent="0.35">
      <c r="A4" s="48"/>
      <c r="B4" s="80" t="str">
        <f>HYPERLINK("#"&amp;"Índice!B7",Índice!B7)</f>
        <v>Índice</v>
      </c>
      <c r="C4" s="80" t="str">
        <f>HYPERLINK("#"&amp;"Contents!B7",Contents!B7)</f>
        <v>Contents</v>
      </c>
      <c r="D4" s="48"/>
      <c r="E4" s="48"/>
      <c r="F4" s="48"/>
      <c r="G4" s="48"/>
    </row>
    <row r="5" spans="1:8" ht="8.15" customHeight="1" x14ac:dyDescent="0.35">
      <c r="A5" s="49"/>
      <c r="B5" s="49"/>
      <c r="C5" s="56"/>
      <c r="D5" s="56"/>
      <c r="E5" s="49"/>
      <c r="F5" s="49"/>
      <c r="G5" s="49"/>
    </row>
    <row r="6" spans="1:8" ht="15" customHeight="1" x14ac:dyDescent="0.35">
      <c r="A6" s="53"/>
      <c r="B6" s="75" t="s">
        <v>136</v>
      </c>
      <c r="C6" s="57"/>
      <c r="D6" s="58"/>
      <c r="E6" s="53"/>
      <c r="F6" s="53"/>
      <c r="G6" s="53"/>
    </row>
    <row r="7" spans="1:8" ht="15" customHeight="1" x14ac:dyDescent="0.35">
      <c r="A7" s="53"/>
      <c r="B7" s="76" t="s">
        <v>134</v>
      </c>
      <c r="C7" s="57"/>
      <c r="D7" s="58"/>
      <c r="E7" s="53"/>
      <c r="F7" s="53"/>
      <c r="G7" s="53"/>
    </row>
    <row r="8" spans="1:8" ht="8.15" customHeight="1" x14ac:dyDescent="0.35">
      <c r="A8" s="53"/>
      <c r="B8" s="59"/>
      <c r="C8" s="57"/>
      <c r="D8" s="58"/>
      <c r="E8" s="53"/>
      <c r="F8" s="53"/>
      <c r="G8" s="53"/>
    </row>
    <row r="9" spans="1:8" ht="15" customHeight="1" x14ac:dyDescent="0.35">
      <c r="A9" s="53"/>
      <c r="B9" s="75" t="str">
        <f>+Índice!B125</f>
        <v>Tema em Destaque: Determinantes do custo do capital próprio de bancos cotados da área do euro</v>
      </c>
      <c r="C9" s="57"/>
      <c r="D9" s="58"/>
      <c r="E9" s="53"/>
      <c r="F9" s="53"/>
      <c r="G9" s="53"/>
    </row>
    <row r="10" spans="1:8" ht="15" customHeight="1" x14ac:dyDescent="0.35">
      <c r="A10" s="53"/>
      <c r="B10" s="76" t="str">
        <f>Contents!B125</f>
        <v>Special issue: Determinants of Cost of Equity for listed euro area banks</v>
      </c>
      <c r="C10" s="57"/>
      <c r="D10" s="58"/>
      <c r="E10" s="53"/>
      <c r="F10" s="53"/>
      <c r="G10" s="53"/>
    </row>
    <row r="11" spans="1:8" ht="8.15" customHeight="1" x14ac:dyDescent="0.35">
      <c r="A11" s="49"/>
      <c r="B11" s="60"/>
      <c r="C11" s="61"/>
      <c r="D11" s="56"/>
      <c r="E11" s="49"/>
      <c r="F11" s="49"/>
      <c r="G11" s="49"/>
    </row>
    <row r="12" spans="1:8" ht="15" customHeight="1" x14ac:dyDescent="0.35">
      <c r="A12" s="51"/>
      <c r="B12" s="74" t="s">
        <v>1456</v>
      </c>
      <c r="C12" s="62"/>
      <c r="D12" s="63"/>
      <c r="E12" s="51"/>
      <c r="F12" s="51"/>
      <c r="G12" s="51"/>
    </row>
    <row r="13" spans="1:8" ht="15" customHeight="1" x14ac:dyDescent="0.35">
      <c r="A13" s="51"/>
      <c r="B13" s="77" t="s">
        <v>1530</v>
      </c>
      <c r="C13" s="62"/>
      <c r="D13" s="63"/>
      <c r="E13" s="51"/>
      <c r="F13" s="51"/>
      <c r="G13" s="51"/>
    </row>
    <row r="14" spans="1:8" ht="8.15" customHeight="1" x14ac:dyDescent="0.35">
      <c r="A14" s="51"/>
      <c r="B14" s="51"/>
      <c r="C14" s="51"/>
      <c r="D14" s="51"/>
      <c r="E14" s="51"/>
      <c r="F14" s="51"/>
      <c r="G14" s="51"/>
    </row>
    <row r="15" spans="1:8" ht="14.5" x14ac:dyDescent="0.35">
      <c r="A15" s="51"/>
      <c r="B15" s="51"/>
      <c r="C15" s="17"/>
      <c r="D15" s="70" t="s">
        <v>2</v>
      </c>
      <c r="E15" s="71" t="s">
        <v>544</v>
      </c>
      <c r="F15" s="71" t="s">
        <v>544</v>
      </c>
      <c r="G15" s="71" t="s">
        <v>544</v>
      </c>
      <c r="H15" s="71" t="s">
        <v>544</v>
      </c>
    </row>
    <row r="16" spans="1:8" ht="14.5" x14ac:dyDescent="0.35">
      <c r="A16" s="51"/>
      <c r="B16" s="51"/>
      <c r="C16" s="45"/>
      <c r="D16" s="68" t="s">
        <v>131</v>
      </c>
      <c r="E16" s="69" t="s">
        <v>545</v>
      </c>
      <c r="F16" s="69" t="s">
        <v>545</v>
      </c>
      <c r="G16" s="69" t="s">
        <v>545</v>
      </c>
      <c r="H16" s="69" t="s">
        <v>545</v>
      </c>
    </row>
    <row r="17" spans="1:8" ht="8.15" customHeight="1" x14ac:dyDescent="0.35">
      <c r="A17" s="55"/>
      <c r="B17" s="55"/>
      <c r="C17" s="45"/>
      <c r="D17" s="45"/>
      <c r="E17" s="45"/>
      <c r="F17" s="45"/>
      <c r="G17" s="45"/>
      <c r="H17" s="45"/>
    </row>
    <row r="18" spans="1:8" x14ac:dyDescent="0.4">
      <c r="A18" s="50"/>
      <c r="B18" s="50"/>
      <c r="C18" s="46"/>
      <c r="D18" s="46"/>
      <c r="E18" s="72" t="s">
        <v>937</v>
      </c>
      <c r="F18" s="72" t="s">
        <v>938</v>
      </c>
      <c r="G18" s="72" t="s">
        <v>939</v>
      </c>
      <c r="H18" s="72" t="s">
        <v>940</v>
      </c>
    </row>
    <row r="19" spans="1:8" ht="14.5" x14ac:dyDescent="0.35">
      <c r="A19" s="51"/>
      <c r="B19" s="51"/>
      <c r="C19" s="46"/>
      <c r="D19" s="47"/>
      <c r="E19" s="66" t="s">
        <v>941</v>
      </c>
      <c r="F19" s="66" t="s">
        <v>942</v>
      </c>
      <c r="G19" s="66" t="s">
        <v>943</v>
      </c>
      <c r="H19" s="66" t="s">
        <v>944</v>
      </c>
    </row>
    <row r="20" spans="1:8" ht="15" customHeight="1" x14ac:dyDescent="0.35">
      <c r="A20" s="51"/>
      <c r="B20" s="51"/>
      <c r="C20" s="73">
        <v>2012</v>
      </c>
      <c r="D20" s="67">
        <v>2012</v>
      </c>
      <c r="E20" s="81">
        <v>9.8227812300000004</v>
      </c>
      <c r="F20" s="81">
        <v>11.300149130000001</v>
      </c>
      <c r="G20" s="81">
        <v>8.2092723549999995</v>
      </c>
      <c r="H20" s="81">
        <v>9.2297576049999996</v>
      </c>
    </row>
    <row r="21" spans="1:8" ht="15" customHeight="1" x14ac:dyDescent="0.35">
      <c r="A21" s="51"/>
      <c r="B21" s="51"/>
      <c r="C21" s="73">
        <v>2016</v>
      </c>
      <c r="D21" s="67">
        <v>2016</v>
      </c>
      <c r="E21" s="81">
        <v>8.4829999750000002</v>
      </c>
      <c r="F21" s="81">
        <v>12.862049275</v>
      </c>
      <c r="G21" s="81">
        <v>7.7094320999999999</v>
      </c>
      <c r="H21" s="81">
        <v>8.9194996</v>
      </c>
    </row>
    <row r="22" spans="1:8" ht="15" customHeight="1" x14ac:dyDescent="0.35">
      <c r="A22" s="51"/>
      <c r="B22" s="51"/>
      <c r="C22" s="73">
        <v>2020</v>
      </c>
      <c r="D22" s="67">
        <v>2020</v>
      </c>
      <c r="E22" s="81">
        <v>7.6957104950000002</v>
      </c>
      <c r="F22" s="81">
        <v>9.8717999700000014</v>
      </c>
      <c r="G22" s="81">
        <v>7.9496371699999999</v>
      </c>
      <c r="H22" s="81">
        <v>8.2725211450000007</v>
      </c>
    </row>
    <row r="23" spans="1:8" ht="15" customHeight="1" x14ac:dyDescent="0.35">
      <c r="A23" s="51"/>
      <c r="B23" s="51"/>
      <c r="C23" s="73"/>
      <c r="D23" s="67"/>
      <c r="E23" s="81"/>
      <c r="F23" s="81"/>
      <c r="G23" s="81"/>
      <c r="H23" s="81"/>
    </row>
    <row r="24" spans="1:8" ht="15" customHeight="1" x14ac:dyDescent="0.35">
      <c r="A24" s="51"/>
      <c r="B24" s="51"/>
      <c r="C24" s="73"/>
      <c r="D24" s="67"/>
      <c r="E24" s="81"/>
      <c r="F24" s="81"/>
      <c r="G24" s="81"/>
      <c r="H24" s="81"/>
    </row>
    <row r="25" spans="1:8" ht="15" customHeight="1" x14ac:dyDescent="0.35">
      <c r="A25" s="51"/>
      <c r="B25" s="51"/>
      <c r="C25" s="73"/>
      <c r="D25" s="67"/>
      <c r="E25" s="81"/>
      <c r="F25" s="81"/>
      <c r="G25" s="81"/>
      <c r="H25" s="81"/>
    </row>
    <row r="26" spans="1:8" ht="15" customHeight="1" x14ac:dyDescent="0.35">
      <c r="A26" s="49"/>
      <c r="B26" s="49"/>
      <c r="C26" s="73"/>
      <c r="D26" s="67"/>
      <c r="E26" s="81"/>
      <c r="F26" s="81"/>
      <c r="G26" s="81"/>
      <c r="H26" s="81"/>
    </row>
    <row r="27" spans="1:8" ht="15" customHeight="1" x14ac:dyDescent="0.35">
      <c r="A27" s="49"/>
      <c r="B27" s="49"/>
      <c r="C27" s="73"/>
      <c r="D27" s="67"/>
      <c r="E27" s="81"/>
      <c r="F27" s="81"/>
      <c r="G27" s="81"/>
      <c r="H27" s="81"/>
    </row>
    <row r="28" spans="1:8" ht="15" customHeight="1" x14ac:dyDescent="0.35">
      <c r="C28" s="73"/>
      <c r="D28" s="67"/>
      <c r="E28" s="81"/>
      <c r="F28" s="81"/>
      <c r="G28" s="81"/>
      <c r="H28" s="81"/>
    </row>
    <row r="29" spans="1:8" ht="15" customHeight="1" x14ac:dyDescent="0.35">
      <c r="C29" s="73"/>
      <c r="D29" s="67"/>
      <c r="E29" s="81"/>
      <c r="F29" s="81"/>
      <c r="G29" s="81"/>
      <c r="H29" s="81"/>
    </row>
    <row r="30" spans="1:8" ht="15" customHeight="1" x14ac:dyDescent="0.35">
      <c r="C30" s="73"/>
      <c r="D30" s="67"/>
      <c r="E30" s="81"/>
      <c r="F30" s="81"/>
      <c r="G30" s="81"/>
      <c r="H30" s="81"/>
    </row>
    <row r="31" spans="1:8" ht="15" customHeight="1" x14ac:dyDescent="0.35">
      <c r="C31" s="73"/>
      <c r="D31" s="67"/>
      <c r="E31" s="81"/>
      <c r="F31" s="81"/>
      <c r="G31" s="81"/>
      <c r="H31" s="81"/>
    </row>
  </sheetData>
  <pageMargins left="0.7" right="0.7" top="0.75" bottom="0.75" header="0.3" footer="0.3"/>
  <pageSetup paperSize="9" orientation="portrait" horizontalDpi="90" verticalDpi="9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J30"/>
  <sheetViews>
    <sheetView showGridLines="0" zoomScaleNormal="100" workbookViewId="0"/>
  </sheetViews>
  <sheetFormatPr defaultColWidth="9.453125" defaultRowHeight="15" customHeight="1" x14ac:dyDescent="0.35"/>
  <cols>
    <col min="1" max="1" width="1.81640625" style="18" customWidth="1"/>
    <col min="2" max="2" width="9.453125" style="18"/>
    <col min="3" max="3" width="18.1796875" style="18" customWidth="1"/>
    <col min="4" max="10" width="15.81640625" style="18" customWidth="1"/>
    <col min="11" max="16384" width="9.453125" style="18"/>
  </cols>
  <sheetData>
    <row r="1" spans="1:10" ht="15" customHeight="1" x14ac:dyDescent="0.35">
      <c r="A1" s="48"/>
      <c r="B1" s="52"/>
      <c r="C1" s="48"/>
      <c r="D1" s="48"/>
      <c r="E1" s="48"/>
      <c r="F1" s="48"/>
      <c r="G1" s="48"/>
    </row>
    <row r="2" spans="1:10" ht="15" customHeight="1" x14ac:dyDescent="0.35">
      <c r="A2" s="48"/>
      <c r="B2" s="48"/>
      <c r="C2" s="48"/>
      <c r="D2" s="48"/>
      <c r="E2" s="48"/>
      <c r="F2" s="48"/>
      <c r="G2" s="48"/>
    </row>
    <row r="3" spans="1:10" ht="8.15" customHeight="1" x14ac:dyDescent="0.35">
      <c r="A3" s="48"/>
      <c r="B3" s="48"/>
      <c r="C3" s="48"/>
      <c r="D3" s="48"/>
      <c r="E3" s="48"/>
      <c r="F3" s="48"/>
      <c r="G3" s="48"/>
    </row>
    <row r="4" spans="1:10" ht="15" customHeight="1" x14ac:dyDescent="0.35">
      <c r="A4" s="48"/>
      <c r="B4" s="80" t="str">
        <f>HYPERLINK("#"&amp;"Índice!B7",Índice!B7)</f>
        <v>Índice</v>
      </c>
      <c r="C4" s="80" t="str">
        <f>HYPERLINK("#"&amp;"Contents!B7",Contents!B7)</f>
        <v>Contents</v>
      </c>
      <c r="D4" s="48"/>
      <c r="E4" s="48"/>
      <c r="F4" s="48"/>
      <c r="G4" s="48"/>
    </row>
    <row r="5" spans="1:10" ht="8.15" customHeight="1" x14ac:dyDescent="0.35">
      <c r="A5" s="49"/>
      <c r="B5" s="49"/>
      <c r="C5" s="56"/>
      <c r="D5" s="56"/>
      <c r="E5" s="49"/>
      <c r="F5" s="49"/>
      <c r="G5" s="49"/>
    </row>
    <row r="6" spans="1:10" ht="15" customHeight="1" x14ac:dyDescent="0.35">
      <c r="A6" s="53"/>
      <c r="B6" s="75" t="s">
        <v>136</v>
      </c>
      <c r="C6" s="57"/>
      <c r="D6" s="58"/>
      <c r="E6" s="53"/>
      <c r="F6" s="53"/>
      <c r="G6" s="53"/>
    </row>
    <row r="7" spans="1:10" ht="15" customHeight="1" x14ac:dyDescent="0.35">
      <c r="A7" s="53"/>
      <c r="B7" s="76" t="s">
        <v>134</v>
      </c>
      <c r="C7" s="57"/>
      <c r="D7" s="58"/>
      <c r="E7" s="53"/>
      <c r="F7" s="53"/>
      <c r="G7" s="53"/>
    </row>
    <row r="8" spans="1:10" ht="8.15" customHeight="1" x14ac:dyDescent="0.35">
      <c r="A8" s="53"/>
      <c r="B8" s="59"/>
      <c r="C8" s="57"/>
      <c r="D8" s="58"/>
      <c r="E8" s="53"/>
      <c r="F8" s="53"/>
      <c r="G8" s="53"/>
    </row>
    <row r="9" spans="1:10" ht="15" customHeight="1" x14ac:dyDescent="0.35">
      <c r="A9" s="53"/>
      <c r="B9" s="75" t="str">
        <f>+Índice!B125</f>
        <v>Tema em Destaque: Determinantes do custo do capital próprio de bancos cotados da área do euro</v>
      </c>
      <c r="C9" s="57"/>
      <c r="D9" s="58"/>
      <c r="E9" s="53"/>
      <c r="F9" s="53"/>
      <c r="G9" s="53"/>
    </row>
    <row r="10" spans="1:10" ht="15" customHeight="1" x14ac:dyDescent="0.35">
      <c r="A10" s="53"/>
      <c r="B10" s="76" t="str">
        <f>Contents!B125</f>
        <v>Special issue: Determinants of Cost of Equity for listed euro area banks</v>
      </c>
      <c r="C10" s="57"/>
      <c r="D10" s="58"/>
      <c r="E10" s="53"/>
      <c r="F10" s="53"/>
      <c r="G10" s="53"/>
    </row>
    <row r="11" spans="1:10" ht="8.15" customHeight="1" x14ac:dyDescent="0.35">
      <c r="A11" s="49"/>
      <c r="B11" s="60"/>
      <c r="C11" s="61"/>
      <c r="D11" s="56"/>
      <c r="E11" s="49"/>
      <c r="F11" s="49"/>
      <c r="G11" s="49"/>
    </row>
    <row r="12" spans="1:10" ht="15" customHeight="1" x14ac:dyDescent="0.35">
      <c r="A12" s="51"/>
      <c r="B12" s="74" t="s">
        <v>948</v>
      </c>
      <c r="C12" s="62"/>
      <c r="D12" s="63"/>
      <c r="E12" s="51"/>
      <c r="F12" s="51"/>
      <c r="G12" s="51"/>
    </row>
    <row r="13" spans="1:10" ht="15" customHeight="1" x14ac:dyDescent="0.35">
      <c r="A13" s="51"/>
      <c r="B13" s="77" t="s">
        <v>947</v>
      </c>
      <c r="C13" s="122"/>
      <c r="D13" s="123"/>
      <c r="E13" s="124"/>
      <c r="F13" s="124"/>
      <c r="G13" s="124"/>
    </row>
    <row r="14" spans="1:10" ht="8.15" customHeight="1" x14ac:dyDescent="0.35">
      <c r="A14" s="51"/>
      <c r="B14" s="51"/>
      <c r="C14" s="51"/>
      <c r="D14" s="51"/>
      <c r="E14" s="51"/>
      <c r="F14" s="51"/>
      <c r="G14" s="51"/>
    </row>
    <row r="15" spans="1:10" ht="14.5" x14ac:dyDescent="0.35">
      <c r="A15" s="51"/>
      <c r="B15" s="51"/>
      <c r="C15" s="17"/>
      <c r="D15" s="70" t="s">
        <v>2</v>
      </c>
      <c r="E15" s="71" t="s">
        <v>909</v>
      </c>
      <c r="F15" s="71" t="s">
        <v>909</v>
      </c>
      <c r="G15" s="71" t="s">
        <v>909</v>
      </c>
      <c r="H15" s="71" t="s">
        <v>909</v>
      </c>
      <c r="I15" s="71" t="s">
        <v>909</v>
      </c>
      <c r="J15" s="71" t="s">
        <v>909</v>
      </c>
    </row>
    <row r="16" spans="1:10" ht="14.5" x14ac:dyDescent="0.35">
      <c r="A16" s="51"/>
      <c r="B16" s="51"/>
      <c r="C16" s="45"/>
      <c r="D16" s="125" t="s">
        <v>131</v>
      </c>
      <c r="E16" s="69" t="s">
        <v>910</v>
      </c>
      <c r="F16" s="69" t="s">
        <v>910</v>
      </c>
      <c r="G16" s="69" t="s">
        <v>910</v>
      </c>
      <c r="H16" s="69" t="s">
        <v>910</v>
      </c>
      <c r="I16" s="69" t="s">
        <v>910</v>
      </c>
      <c r="J16" s="69" t="s">
        <v>910</v>
      </c>
    </row>
    <row r="17" spans="1:10" ht="8.15" customHeight="1" x14ac:dyDescent="0.35">
      <c r="A17" s="55"/>
      <c r="B17" s="55"/>
      <c r="C17" s="45"/>
      <c r="D17" s="45"/>
      <c r="E17" s="45"/>
      <c r="F17" s="45"/>
      <c r="G17" s="45"/>
      <c r="H17" s="45"/>
      <c r="I17" s="45"/>
      <c r="J17" s="45"/>
    </row>
    <row r="18" spans="1:10" x14ac:dyDescent="0.4">
      <c r="A18" s="50"/>
      <c r="B18" s="50"/>
      <c r="C18" s="46"/>
      <c r="D18" s="46"/>
      <c r="E18" s="190" t="s">
        <v>911</v>
      </c>
      <c r="F18" s="190" t="s">
        <v>912</v>
      </c>
      <c r="G18" s="190" t="s">
        <v>913</v>
      </c>
      <c r="H18" s="190" t="s">
        <v>914</v>
      </c>
      <c r="I18" s="190" t="s">
        <v>915</v>
      </c>
      <c r="J18" s="190" t="s">
        <v>916</v>
      </c>
    </row>
    <row r="19" spans="1:10" ht="14.5" x14ac:dyDescent="0.35">
      <c r="A19" s="51"/>
      <c r="B19" s="51"/>
      <c r="C19" s="46"/>
      <c r="D19" s="47"/>
      <c r="E19" s="191" t="s">
        <v>911</v>
      </c>
      <c r="F19" s="191" t="s">
        <v>912</v>
      </c>
      <c r="G19" s="191" t="s">
        <v>913</v>
      </c>
      <c r="H19" s="191" t="s">
        <v>914</v>
      </c>
      <c r="I19" s="191" t="s">
        <v>915</v>
      </c>
      <c r="J19" s="191" t="s">
        <v>916</v>
      </c>
    </row>
    <row r="20" spans="1:10" ht="15" customHeight="1" x14ac:dyDescent="0.4">
      <c r="A20" s="51"/>
      <c r="B20" s="51"/>
      <c r="C20" s="126" t="s">
        <v>917</v>
      </c>
      <c r="D20" s="127" t="s">
        <v>917</v>
      </c>
      <c r="F20" s="192">
        <v>0.67800000000000005</v>
      </c>
      <c r="G20" s="193"/>
      <c r="H20" s="193">
        <v>0.67700000000000005</v>
      </c>
      <c r="I20" s="193"/>
      <c r="J20" s="193">
        <v>0.63</v>
      </c>
    </row>
    <row r="21" spans="1:10" ht="15" customHeight="1" x14ac:dyDescent="0.4">
      <c r="A21" s="51"/>
      <c r="B21" s="51"/>
      <c r="C21" s="126" t="s">
        <v>918</v>
      </c>
      <c r="D21" s="127" t="s">
        <v>918</v>
      </c>
      <c r="E21" s="81"/>
      <c r="F21" s="193">
        <v>-0.156</v>
      </c>
      <c r="G21" s="193"/>
      <c r="H21" s="193">
        <v>-0.159</v>
      </c>
      <c r="I21" s="193"/>
      <c r="J21" s="193">
        <v>-0.19900000000000001</v>
      </c>
    </row>
    <row r="22" spans="1:10" ht="15" customHeight="1" x14ac:dyDescent="0.4">
      <c r="A22" s="51"/>
      <c r="B22" s="51"/>
      <c r="C22" s="126" t="s">
        <v>919</v>
      </c>
      <c r="D22" s="127" t="s">
        <v>919</v>
      </c>
      <c r="E22" s="193">
        <v>-1.79</v>
      </c>
      <c r="F22" s="193">
        <v>-1.1619999999999999</v>
      </c>
      <c r="G22" s="193">
        <v>-1.762</v>
      </c>
      <c r="H22" s="193">
        <v>-1.125</v>
      </c>
      <c r="I22" s="193">
        <v>-3.153</v>
      </c>
      <c r="J22" s="193">
        <v>-2.024</v>
      </c>
    </row>
    <row r="23" spans="1:10" ht="15" customHeight="1" x14ac:dyDescent="0.4">
      <c r="A23" s="51"/>
      <c r="B23" s="51"/>
      <c r="C23" s="126" t="s">
        <v>920</v>
      </c>
      <c r="D23" s="127" t="s">
        <v>920</v>
      </c>
      <c r="E23" s="193">
        <v>0.59599999999999997</v>
      </c>
      <c r="F23" s="193">
        <v>0.36299999999999999</v>
      </c>
      <c r="G23" s="193">
        <v>0.499</v>
      </c>
      <c r="H23" s="193">
        <v>0.308</v>
      </c>
      <c r="I23" s="193">
        <v>0.48099999999999998</v>
      </c>
      <c r="J23" s="193">
        <v>0.33800000000000002</v>
      </c>
    </row>
    <row r="24" spans="1:10" ht="15" customHeight="1" x14ac:dyDescent="0.4">
      <c r="A24" s="51"/>
      <c r="B24" s="51"/>
      <c r="C24" s="126" t="s">
        <v>921</v>
      </c>
      <c r="D24" s="127" t="s">
        <v>921</v>
      </c>
      <c r="E24" s="193"/>
      <c r="F24" s="81"/>
      <c r="G24" s="193">
        <v>-0.185</v>
      </c>
      <c r="H24" s="193">
        <v>-0.13200000000000001</v>
      </c>
      <c r="I24" s="193">
        <v>-0.223</v>
      </c>
      <c r="J24" s="193">
        <v>-0.14000000000000001</v>
      </c>
    </row>
    <row r="25" spans="1:10" ht="15" customHeight="1" x14ac:dyDescent="0.4">
      <c r="A25" s="51"/>
      <c r="B25" s="51"/>
      <c r="C25" s="126" t="s">
        <v>922</v>
      </c>
      <c r="D25" s="127" t="s">
        <v>922</v>
      </c>
      <c r="E25" s="193"/>
      <c r="F25" s="81"/>
      <c r="G25" s="193">
        <v>-0.14099999999999999</v>
      </c>
      <c r="H25" s="193">
        <v>-7.3999999999999996E-2</v>
      </c>
      <c r="I25" s="193">
        <v>-0.13100000000000001</v>
      </c>
      <c r="J25" s="193">
        <v>-6.7000000000000004E-2</v>
      </c>
    </row>
    <row r="26" spans="1:10" ht="15" customHeight="1" x14ac:dyDescent="0.4">
      <c r="A26" s="49"/>
      <c r="B26" s="49"/>
      <c r="C26" s="126" t="s">
        <v>923</v>
      </c>
      <c r="D26" s="127" t="s">
        <v>923</v>
      </c>
      <c r="E26" s="193"/>
      <c r="F26" s="81"/>
      <c r="G26" s="193"/>
      <c r="H26" s="193"/>
      <c r="I26" s="193">
        <v>5.8999999999999997E-2</v>
      </c>
      <c r="J26" s="193">
        <v>3.7999999999999999E-2</v>
      </c>
    </row>
    <row r="27" spans="1:10" ht="15" customHeight="1" x14ac:dyDescent="0.4">
      <c r="A27" s="49"/>
      <c r="B27" s="49"/>
      <c r="C27" s="126" t="s">
        <v>924</v>
      </c>
      <c r="D27" s="127" t="s">
        <v>924</v>
      </c>
      <c r="E27" s="193"/>
      <c r="F27" s="81"/>
      <c r="G27" s="193"/>
      <c r="H27" s="193"/>
      <c r="I27" s="193">
        <v>-0.873</v>
      </c>
      <c r="J27" s="193">
        <v>-0.41799999999999998</v>
      </c>
    </row>
    <row r="28" spans="1:10" ht="15" customHeight="1" x14ac:dyDescent="0.4">
      <c r="C28" s="126" t="s">
        <v>925</v>
      </c>
      <c r="D28" s="127" t="s">
        <v>925</v>
      </c>
      <c r="E28" s="113"/>
      <c r="F28" s="113"/>
      <c r="G28" s="194"/>
      <c r="H28" s="194"/>
      <c r="I28" s="193">
        <v>-0.13600000000000001</v>
      </c>
      <c r="J28" s="193">
        <v>-7.9000000000000001E-2</v>
      </c>
    </row>
    <row r="29" spans="1:10" ht="15" customHeight="1" x14ac:dyDescent="0.4">
      <c r="C29" s="126" t="s">
        <v>926</v>
      </c>
      <c r="D29" s="127" t="s">
        <v>927</v>
      </c>
      <c r="E29" s="195">
        <v>893</v>
      </c>
      <c r="F29" s="195">
        <v>893</v>
      </c>
      <c r="G29" s="195">
        <v>893</v>
      </c>
      <c r="H29" s="195">
        <v>893</v>
      </c>
      <c r="I29" s="195">
        <v>893</v>
      </c>
      <c r="J29" s="195">
        <v>893</v>
      </c>
    </row>
    <row r="30" spans="1:10" ht="15" customHeight="1" x14ac:dyDescent="0.4">
      <c r="C30" s="126" t="s">
        <v>928</v>
      </c>
      <c r="D30" s="127" t="s">
        <v>928</v>
      </c>
      <c r="E30" s="195">
        <v>0.75800000000000001</v>
      </c>
      <c r="F30" s="195">
        <v>0.83899999999999997</v>
      </c>
      <c r="G30" s="195">
        <v>0.75900000000000001</v>
      </c>
      <c r="H30" s="195">
        <v>0.83899999999999997</v>
      </c>
      <c r="I30" s="195">
        <v>0.78300000000000003</v>
      </c>
      <c r="J30" s="195">
        <v>0.85</v>
      </c>
    </row>
  </sheetData>
  <pageMargins left="0.7" right="0.7" top="0.75" bottom="0.75" header="0.3" footer="0.3"/>
  <pageSetup paperSize="9"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F127"/>
  <sheetViews>
    <sheetView showGridLines="0" workbookViewId="0"/>
  </sheetViews>
  <sheetFormatPr defaultColWidth="9.1796875" defaultRowHeight="15" customHeight="1" x14ac:dyDescent="0.35"/>
  <cols>
    <col min="1" max="1" width="1.81640625" style="18" customWidth="1"/>
    <col min="2" max="2" width="9.1796875" style="18"/>
    <col min="3" max="6" width="15.81640625" style="18" customWidth="1"/>
    <col min="7" max="16384" width="9.1796875" style="18"/>
  </cols>
  <sheetData>
    <row r="1" spans="1:6" ht="15" customHeight="1" x14ac:dyDescent="0.35">
      <c r="A1" s="48"/>
      <c r="B1" s="52"/>
      <c r="C1" s="48"/>
      <c r="D1" s="48"/>
      <c r="E1" s="48"/>
      <c r="F1" s="48"/>
    </row>
    <row r="2" spans="1:6" ht="15" customHeight="1" x14ac:dyDescent="0.35">
      <c r="A2" s="48"/>
      <c r="B2" s="48"/>
      <c r="C2" s="48"/>
      <c r="D2" s="48"/>
      <c r="E2" s="48"/>
      <c r="F2" s="48"/>
    </row>
    <row r="3" spans="1:6" ht="8.15" customHeight="1" x14ac:dyDescent="0.35">
      <c r="A3" s="48"/>
      <c r="B3" s="48"/>
      <c r="C3" s="48"/>
      <c r="D3" s="48"/>
      <c r="E3" s="48"/>
      <c r="F3" s="48"/>
    </row>
    <row r="4" spans="1:6" ht="15" customHeight="1" x14ac:dyDescent="0.35">
      <c r="A4" s="48"/>
      <c r="B4" s="80" t="str">
        <f>HYPERLINK("#"&amp;"Índice!B7",Índice!B7)</f>
        <v>Índice</v>
      </c>
      <c r="C4" s="80" t="str">
        <f>HYPERLINK("#"&amp;"Contents!B7",Contents!B7)</f>
        <v>Contents</v>
      </c>
      <c r="D4" s="48"/>
      <c r="E4" s="48"/>
      <c r="F4" s="48"/>
    </row>
    <row r="5" spans="1:6" ht="8.15" customHeight="1" x14ac:dyDescent="0.35">
      <c r="A5" s="49"/>
      <c r="B5" s="49"/>
      <c r="C5" s="56"/>
      <c r="D5" s="56"/>
      <c r="E5" s="49"/>
      <c r="F5" s="49"/>
    </row>
    <row r="6" spans="1:6" ht="15" customHeight="1" x14ac:dyDescent="0.35">
      <c r="A6" s="53"/>
      <c r="B6" s="75" t="str">
        <f>Índice!B5</f>
        <v>Relatório de Estabilidade Financeira - junho 2022</v>
      </c>
      <c r="C6" s="57"/>
      <c r="D6" s="58"/>
      <c r="E6" s="53"/>
      <c r="F6" s="53"/>
    </row>
    <row r="7" spans="1:6" ht="15" customHeight="1" x14ac:dyDescent="0.35">
      <c r="A7" s="53"/>
      <c r="B7" s="76" t="str">
        <f>Contents!B5</f>
        <v>Financial Stability Report - June 2022</v>
      </c>
      <c r="C7" s="57"/>
      <c r="D7" s="58"/>
      <c r="E7" s="53"/>
      <c r="F7" s="53"/>
    </row>
    <row r="8" spans="1:6" ht="8.15" customHeight="1" x14ac:dyDescent="0.35">
      <c r="A8" s="53"/>
      <c r="B8" s="59"/>
      <c r="C8" s="57"/>
      <c r="D8" s="58"/>
      <c r="E8" s="53"/>
      <c r="F8" s="53"/>
    </row>
    <row r="9" spans="1:6" ht="15" customHeight="1" x14ac:dyDescent="0.35">
      <c r="A9" s="53"/>
      <c r="B9" s="75" t="str">
        <f>Índice!B9</f>
        <v>1. Vulnerabilidades, riscos e política macroprudencial</v>
      </c>
      <c r="C9" s="57"/>
      <c r="D9" s="58"/>
      <c r="E9" s="53"/>
      <c r="F9" s="53"/>
    </row>
    <row r="10" spans="1:6" ht="15" customHeight="1" x14ac:dyDescent="0.35">
      <c r="A10" s="53"/>
      <c r="B10" s="76" t="str">
        <f>Contents!B9</f>
        <v>1. Vulnerabilities, risks and macroprudential policy</v>
      </c>
      <c r="C10" s="57"/>
      <c r="D10" s="58"/>
      <c r="E10" s="53"/>
      <c r="F10" s="53"/>
    </row>
    <row r="11" spans="1:6" ht="8.15" customHeight="1" x14ac:dyDescent="0.35">
      <c r="A11" s="49"/>
      <c r="B11" s="60"/>
      <c r="C11" s="61"/>
      <c r="D11" s="56"/>
      <c r="E11" s="49"/>
      <c r="F11" s="49"/>
    </row>
    <row r="12" spans="1:6" ht="15" customHeight="1" x14ac:dyDescent="0.35">
      <c r="A12" s="51"/>
      <c r="B12" s="74" t="s">
        <v>1194</v>
      </c>
      <c r="C12" s="62"/>
      <c r="D12" s="63"/>
      <c r="E12" s="51"/>
      <c r="F12" s="51"/>
    </row>
    <row r="13" spans="1:6" ht="15" customHeight="1" x14ac:dyDescent="0.35">
      <c r="A13" s="51"/>
      <c r="B13" s="77" t="s">
        <v>1193</v>
      </c>
      <c r="C13" s="62"/>
      <c r="D13" s="63"/>
      <c r="E13" s="51"/>
      <c r="F13" s="51"/>
    </row>
    <row r="14" spans="1:6" ht="8.15" customHeight="1" x14ac:dyDescent="0.35">
      <c r="A14" s="51"/>
      <c r="B14" s="51"/>
      <c r="C14" s="51"/>
      <c r="D14" s="51"/>
      <c r="E14" s="51"/>
      <c r="F14" s="51"/>
    </row>
    <row r="15" spans="1:6" ht="14.5" x14ac:dyDescent="0.35">
      <c r="A15" s="51"/>
      <c r="B15" s="51"/>
      <c r="C15" s="17"/>
      <c r="D15" s="70" t="s">
        <v>2</v>
      </c>
      <c r="E15" s="71" t="s">
        <v>544</v>
      </c>
      <c r="F15" s="71" t="s">
        <v>544</v>
      </c>
    </row>
    <row r="16" spans="1:6" ht="14.5" x14ac:dyDescent="0.35">
      <c r="A16" s="51"/>
      <c r="B16" s="51"/>
      <c r="C16" s="45"/>
      <c r="D16" s="68" t="s">
        <v>131</v>
      </c>
      <c r="E16" s="69" t="s">
        <v>545</v>
      </c>
      <c r="F16" s="69" t="s">
        <v>545</v>
      </c>
    </row>
    <row r="17" spans="1:6" ht="8.15" customHeight="1" x14ac:dyDescent="0.35">
      <c r="A17" s="55"/>
      <c r="B17" s="55"/>
      <c r="C17" s="45"/>
      <c r="D17" s="45"/>
      <c r="E17" s="45"/>
      <c r="F17" s="45"/>
    </row>
    <row r="18" spans="1:6" ht="65" x14ac:dyDescent="0.4">
      <c r="A18" s="50"/>
      <c r="B18" s="50"/>
      <c r="C18" s="46"/>
      <c r="D18" s="46"/>
      <c r="E18" s="72" t="s">
        <v>1192</v>
      </c>
      <c r="F18" s="72" t="s">
        <v>1191</v>
      </c>
    </row>
    <row r="19" spans="1:6" ht="52" x14ac:dyDescent="0.35">
      <c r="A19" s="51"/>
      <c r="B19" s="51"/>
      <c r="C19" s="46"/>
      <c r="D19" s="47"/>
      <c r="E19" s="66" t="s">
        <v>1190</v>
      </c>
      <c r="F19" s="66" t="s">
        <v>1189</v>
      </c>
    </row>
    <row r="20" spans="1:6" ht="15" customHeight="1" x14ac:dyDescent="0.35">
      <c r="A20" s="51"/>
      <c r="B20" s="51"/>
      <c r="C20" s="73" t="s">
        <v>158</v>
      </c>
      <c r="D20" s="67" t="s">
        <v>158</v>
      </c>
      <c r="E20" s="82">
        <v>28.462775479655733</v>
      </c>
      <c r="F20" s="82">
        <v>41.51846261891518</v>
      </c>
    </row>
    <row r="21" spans="1:6" ht="15" customHeight="1" x14ac:dyDescent="0.35">
      <c r="A21" s="51"/>
      <c r="B21" s="51"/>
      <c r="C21" s="73" t="s">
        <v>167</v>
      </c>
      <c r="D21" s="67" t="s">
        <v>167</v>
      </c>
      <c r="E21" s="82">
        <v>45.866683926272714</v>
      </c>
      <c r="F21" s="82">
        <v>23.398137630110185</v>
      </c>
    </row>
    <row r="22" spans="1:6" ht="15" customHeight="1" x14ac:dyDescent="0.35">
      <c r="A22" s="51"/>
      <c r="B22" s="51"/>
      <c r="C22" s="73" t="s">
        <v>166</v>
      </c>
      <c r="D22" s="67" t="s">
        <v>166</v>
      </c>
      <c r="E22" s="82">
        <v>29.641271925442794</v>
      </c>
      <c r="F22" s="82">
        <v>42.073224524997471</v>
      </c>
    </row>
    <row r="23" spans="1:6" ht="15" customHeight="1" x14ac:dyDescent="0.35">
      <c r="A23" s="51"/>
      <c r="B23" s="51"/>
      <c r="C23" s="73" t="s">
        <v>177</v>
      </c>
      <c r="D23" s="67" t="s">
        <v>177</v>
      </c>
      <c r="E23" s="82">
        <v>37.577125658389775</v>
      </c>
      <c r="F23" s="82">
        <v>43.29298205541582</v>
      </c>
    </row>
    <row r="24" spans="1:6" ht="15" customHeight="1" x14ac:dyDescent="0.35">
      <c r="A24" s="51"/>
      <c r="B24" s="51"/>
      <c r="C24" s="73" t="s">
        <v>161</v>
      </c>
      <c r="D24" s="67" t="s">
        <v>161</v>
      </c>
      <c r="E24" s="82">
        <v>-5.2049336430241055</v>
      </c>
      <c r="F24" s="82">
        <v>25.024925425809002</v>
      </c>
    </row>
    <row r="25" spans="1:6" ht="15" customHeight="1" x14ac:dyDescent="0.35">
      <c r="A25" s="51"/>
      <c r="B25" s="51"/>
      <c r="C25" s="73" t="s">
        <v>162</v>
      </c>
      <c r="D25" s="67" t="s">
        <v>162</v>
      </c>
      <c r="E25" s="82">
        <v>13.358794867975917</v>
      </c>
      <c r="F25" s="82">
        <v>10.688591781988023</v>
      </c>
    </row>
    <row r="26" spans="1:6" ht="15" customHeight="1" x14ac:dyDescent="0.35">
      <c r="A26" s="49"/>
      <c r="B26" s="49"/>
      <c r="C26" s="73" t="s">
        <v>159</v>
      </c>
      <c r="D26" s="67" t="s">
        <v>159</v>
      </c>
      <c r="E26" s="82">
        <v>33.77344131725394</v>
      </c>
      <c r="F26" s="82">
        <v>24.015748031496059</v>
      </c>
    </row>
    <row r="27" spans="1:6" ht="15" customHeight="1" x14ac:dyDescent="0.35">
      <c r="A27" s="49"/>
      <c r="B27" s="49"/>
      <c r="C27" s="73" t="s">
        <v>176</v>
      </c>
      <c r="D27" s="67" t="s">
        <v>176</v>
      </c>
      <c r="E27" s="82">
        <v>-39.739787307257444</v>
      </c>
      <c r="F27" s="82">
        <v>22.891036414663191</v>
      </c>
    </row>
    <row r="28" spans="1:6" ht="15" customHeight="1" x14ac:dyDescent="0.35">
      <c r="C28" s="73" t="s">
        <v>170</v>
      </c>
      <c r="D28" s="67" t="s">
        <v>170</v>
      </c>
      <c r="E28" s="82">
        <v>-5.8691420871387834</v>
      </c>
      <c r="F28" s="82">
        <v>33.250543072940957</v>
      </c>
    </row>
    <row r="29" spans="1:6" ht="15" customHeight="1" x14ac:dyDescent="0.35">
      <c r="C29" s="73" t="s">
        <v>160</v>
      </c>
      <c r="D29" s="67" t="s">
        <v>160</v>
      </c>
      <c r="E29" s="82">
        <v>9.6841848885040065</v>
      </c>
      <c r="F29" s="82">
        <v>3.7080861405719219</v>
      </c>
    </row>
    <row r="30" spans="1:6" ht="15" customHeight="1" x14ac:dyDescent="0.35">
      <c r="C30" s="73" t="s">
        <v>171</v>
      </c>
      <c r="D30" s="67" t="s">
        <v>171</v>
      </c>
      <c r="E30" s="82">
        <v>50.65309842041313</v>
      </c>
      <c r="F30" s="82">
        <v>51.923838619703247</v>
      </c>
    </row>
    <row r="31" spans="1:6" ht="15" customHeight="1" x14ac:dyDescent="0.35">
      <c r="C31" s="73" t="s">
        <v>174</v>
      </c>
      <c r="D31" s="67" t="s">
        <v>174</v>
      </c>
      <c r="E31" s="82">
        <v>49.56625669892432</v>
      </c>
      <c r="F31" s="82">
        <v>59.415055661409184</v>
      </c>
    </row>
    <row r="32" spans="1:6" ht="15" customHeight="1" x14ac:dyDescent="0.35">
      <c r="C32" s="73" t="s">
        <v>175</v>
      </c>
      <c r="D32" s="67" t="s">
        <v>175</v>
      </c>
      <c r="E32" s="82">
        <v>-6.7996373526739262E-2</v>
      </c>
      <c r="F32" s="82">
        <v>47.603775517067959</v>
      </c>
    </row>
    <row r="33" spans="3:6" ht="15" customHeight="1" x14ac:dyDescent="0.35">
      <c r="C33" s="73" t="s">
        <v>172</v>
      </c>
      <c r="D33" s="67" t="s">
        <v>172</v>
      </c>
      <c r="E33" s="82">
        <v>9.9588441989662613</v>
      </c>
      <c r="F33" s="82">
        <v>56.26429649467849</v>
      </c>
    </row>
    <row r="34" spans="3:6" ht="15" customHeight="1" x14ac:dyDescent="0.35">
      <c r="C34" s="73" t="s">
        <v>165</v>
      </c>
      <c r="D34" s="67" t="s">
        <v>165</v>
      </c>
      <c r="E34" s="82">
        <v>1.5235054921607656</v>
      </c>
      <c r="F34" s="82">
        <v>53.202620578716505</v>
      </c>
    </row>
    <row r="35" spans="3:6" ht="15" customHeight="1" x14ac:dyDescent="0.35">
      <c r="C35" s="73" t="s">
        <v>169</v>
      </c>
      <c r="D35" s="67" t="s">
        <v>169</v>
      </c>
      <c r="E35" s="82">
        <v>27.728809657465362</v>
      </c>
      <c r="F35" s="82">
        <v>45.025571397335682</v>
      </c>
    </row>
    <row r="36" spans="3:6" ht="15" customHeight="1" x14ac:dyDescent="0.35">
      <c r="C36" s="73" t="s">
        <v>168</v>
      </c>
      <c r="D36" s="67" t="s">
        <v>168</v>
      </c>
      <c r="E36" s="82">
        <v>62.626721385361321</v>
      </c>
      <c r="F36" s="82">
        <v>42.899378539067072</v>
      </c>
    </row>
    <row r="37" spans="3:6" ht="15" customHeight="1" x14ac:dyDescent="0.35">
      <c r="C37" s="73"/>
      <c r="D37" s="67"/>
      <c r="E37" s="82"/>
      <c r="F37" s="82"/>
    </row>
    <row r="38" spans="3:6" ht="15" customHeight="1" x14ac:dyDescent="0.35">
      <c r="C38" s="73"/>
      <c r="D38" s="67"/>
      <c r="E38" s="82"/>
      <c r="F38" s="82"/>
    </row>
    <row r="39" spans="3:6" ht="15" customHeight="1" x14ac:dyDescent="0.35">
      <c r="C39" s="73"/>
      <c r="D39" s="67"/>
      <c r="E39" s="82"/>
      <c r="F39" s="82"/>
    </row>
    <row r="40" spans="3:6" ht="15" customHeight="1" x14ac:dyDescent="0.35">
      <c r="C40" s="73"/>
      <c r="D40" s="67"/>
      <c r="E40" s="82"/>
      <c r="F40" s="82"/>
    </row>
    <row r="41" spans="3:6" ht="15" customHeight="1" x14ac:dyDescent="0.35">
      <c r="C41" s="73"/>
      <c r="D41" s="67"/>
      <c r="E41" s="82"/>
      <c r="F41" s="82"/>
    </row>
    <row r="42" spans="3:6" ht="15" customHeight="1" x14ac:dyDescent="0.35">
      <c r="C42" s="73"/>
      <c r="D42" s="67"/>
      <c r="E42" s="82"/>
      <c r="F42" s="82"/>
    </row>
    <row r="43" spans="3:6" ht="15" customHeight="1" x14ac:dyDescent="0.35">
      <c r="C43" s="73"/>
      <c r="D43" s="67"/>
      <c r="E43" s="82"/>
      <c r="F43" s="82"/>
    </row>
    <row r="44" spans="3:6" ht="15" customHeight="1" x14ac:dyDescent="0.35">
      <c r="C44" s="73"/>
      <c r="D44" s="67"/>
      <c r="E44" s="82"/>
      <c r="F44" s="82"/>
    </row>
    <row r="45" spans="3:6" ht="15" customHeight="1" x14ac:dyDescent="0.35">
      <c r="C45" s="73"/>
      <c r="D45" s="67"/>
      <c r="E45" s="82"/>
      <c r="F45" s="82"/>
    </row>
    <row r="46" spans="3:6" ht="15" customHeight="1" x14ac:dyDescent="0.35">
      <c r="C46" s="73"/>
      <c r="D46" s="67"/>
      <c r="E46" s="82"/>
      <c r="F46" s="82"/>
    </row>
    <row r="47" spans="3:6" ht="15" customHeight="1" x14ac:dyDescent="0.35">
      <c r="C47" s="73"/>
      <c r="D47" s="67"/>
      <c r="E47" s="82"/>
      <c r="F47" s="82"/>
    </row>
    <row r="48" spans="3:6" ht="15" customHeight="1" x14ac:dyDescent="0.35">
      <c r="C48" s="73"/>
      <c r="D48" s="67"/>
      <c r="E48" s="82"/>
      <c r="F48" s="82"/>
    </row>
    <row r="49" spans="3:6" ht="15" customHeight="1" x14ac:dyDescent="0.35">
      <c r="C49" s="73"/>
      <c r="D49" s="67"/>
      <c r="E49" s="82"/>
      <c r="F49" s="82"/>
    </row>
    <row r="50" spans="3:6" ht="15" customHeight="1" x14ac:dyDescent="0.35">
      <c r="C50" s="73"/>
      <c r="D50" s="67"/>
      <c r="E50" s="82"/>
      <c r="F50" s="82"/>
    </row>
    <row r="51" spans="3:6" ht="15" customHeight="1" x14ac:dyDescent="0.35">
      <c r="C51" s="73"/>
      <c r="D51" s="67"/>
      <c r="E51" s="82"/>
      <c r="F51" s="82"/>
    </row>
    <row r="52" spans="3:6" ht="15" customHeight="1" x14ac:dyDescent="0.35">
      <c r="C52" s="73"/>
      <c r="D52" s="67"/>
      <c r="E52" s="82"/>
      <c r="F52" s="82"/>
    </row>
    <row r="53" spans="3:6" ht="15" customHeight="1" x14ac:dyDescent="0.35">
      <c r="C53" s="73"/>
      <c r="D53" s="67"/>
      <c r="E53" s="82"/>
      <c r="F53" s="82"/>
    </row>
    <row r="54" spans="3:6" ht="15" customHeight="1" x14ac:dyDescent="0.35">
      <c r="C54" s="73"/>
      <c r="D54" s="67"/>
      <c r="E54" s="82"/>
      <c r="F54" s="82"/>
    </row>
    <row r="55" spans="3:6" ht="15" customHeight="1" x14ac:dyDescent="0.35">
      <c r="C55" s="73"/>
      <c r="D55" s="67"/>
      <c r="E55" s="82"/>
      <c r="F55" s="82"/>
    </row>
    <row r="56" spans="3:6" ht="15" customHeight="1" x14ac:dyDescent="0.35">
      <c r="C56" s="73"/>
      <c r="D56" s="67"/>
      <c r="E56" s="82"/>
      <c r="F56" s="82"/>
    </row>
    <row r="57" spans="3:6" ht="15" customHeight="1" x14ac:dyDescent="0.35">
      <c r="C57" s="73"/>
      <c r="D57" s="67"/>
      <c r="E57" s="82"/>
      <c r="F57" s="82"/>
    </row>
    <row r="58" spans="3:6" ht="15" customHeight="1" x14ac:dyDescent="0.35">
      <c r="C58" s="73"/>
      <c r="D58" s="67"/>
      <c r="E58" s="82"/>
      <c r="F58" s="82"/>
    </row>
    <row r="59" spans="3:6" ht="15" customHeight="1" x14ac:dyDescent="0.35">
      <c r="C59" s="73"/>
      <c r="D59" s="67"/>
      <c r="E59" s="82"/>
      <c r="F59" s="82"/>
    </row>
    <row r="60" spans="3:6" ht="15" customHeight="1" x14ac:dyDescent="0.35">
      <c r="C60" s="73"/>
      <c r="D60" s="67"/>
      <c r="E60" s="82"/>
      <c r="F60" s="82"/>
    </row>
    <row r="61" spans="3:6" ht="15" customHeight="1" x14ac:dyDescent="0.35">
      <c r="C61" s="73"/>
      <c r="D61" s="67"/>
      <c r="E61" s="82"/>
      <c r="F61" s="82"/>
    </row>
    <row r="62" spans="3:6" ht="15" customHeight="1" x14ac:dyDescent="0.35">
      <c r="C62" s="73"/>
      <c r="D62" s="67"/>
      <c r="E62" s="82"/>
      <c r="F62" s="82"/>
    </row>
    <row r="63" spans="3:6" ht="15" customHeight="1" x14ac:dyDescent="0.35">
      <c r="C63" s="73"/>
      <c r="D63" s="67"/>
      <c r="E63" s="82"/>
      <c r="F63" s="82"/>
    </row>
    <row r="64" spans="3:6" ht="15" customHeight="1" x14ac:dyDescent="0.35">
      <c r="C64" s="73"/>
      <c r="D64" s="67"/>
      <c r="E64" s="82"/>
      <c r="F64" s="82"/>
    </row>
    <row r="65" spans="3:6" ht="15" customHeight="1" x14ac:dyDescent="0.35">
      <c r="C65" s="73"/>
      <c r="D65" s="67"/>
      <c r="E65" s="82"/>
      <c r="F65" s="82"/>
    </row>
    <row r="66" spans="3:6" ht="15" customHeight="1" x14ac:dyDescent="0.35">
      <c r="C66" s="73"/>
      <c r="D66" s="67"/>
      <c r="E66" s="82"/>
      <c r="F66" s="82"/>
    </row>
    <row r="67" spans="3:6" ht="15" customHeight="1" x14ac:dyDescent="0.35">
      <c r="C67" s="73"/>
      <c r="D67" s="67"/>
      <c r="E67" s="82"/>
      <c r="F67" s="82"/>
    </row>
    <row r="68" spans="3:6" ht="15" customHeight="1" x14ac:dyDescent="0.35">
      <c r="C68" s="73"/>
      <c r="D68" s="67"/>
      <c r="E68" s="82"/>
      <c r="F68" s="82"/>
    </row>
    <row r="69" spans="3:6" ht="15" customHeight="1" x14ac:dyDescent="0.35">
      <c r="C69" s="73"/>
      <c r="D69" s="67"/>
      <c r="E69" s="82"/>
      <c r="F69" s="82"/>
    </row>
    <row r="70" spans="3:6" ht="15" customHeight="1" x14ac:dyDescent="0.35">
      <c r="C70" s="73"/>
      <c r="D70" s="67"/>
      <c r="E70" s="82"/>
      <c r="F70" s="82"/>
    </row>
    <row r="71" spans="3:6" ht="15" customHeight="1" x14ac:dyDescent="0.35">
      <c r="C71" s="73"/>
      <c r="D71" s="67"/>
      <c r="E71" s="82"/>
      <c r="F71" s="82"/>
    </row>
    <row r="72" spans="3:6" ht="15" customHeight="1" x14ac:dyDescent="0.35">
      <c r="C72" s="73"/>
      <c r="D72" s="67"/>
      <c r="E72" s="82"/>
      <c r="F72" s="82"/>
    </row>
    <row r="73" spans="3:6" ht="15" customHeight="1" x14ac:dyDescent="0.35">
      <c r="C73" s="73"/>
      <c r="D73" s="67"/>
      <c r="E73" s="82"/>
      <c r="F73" s="82"/>
    </row>
    <row r="74" spans="3:6" ht="15" customHeight="1" x14ac:dyDescent="0.35">
      <c r="C74" s="73"/>
      <c r="D74" s="67"/>
      <c r="E74" s="82"/>
      <c r="F74" s="82"/>
    </row>
    <row r="75" spans="3:6" ht="15" customHeight="1" x14ac:dyDescent="0.35">
      <c r="C75" s="73"/>
      <c r="D75" s="67"/>
      <c r="E75" s="82"/>
      <c r="F75" s="82"/>
    </row>
    <row r="76" spans="3:6" ht="15" customHeight="1" x14ac:dyDescent="0.35">
      <c r="C76" s="73"/>
      <c r="D76" s="67"/>
      <c r="E76" s="82"/>
      <c r="F76" s="82"/>
    </row>
    <row r="77" spans="3:6" ht="15" customHeight="1" x14ac:dyDescent="0.35">
      <c r="C77" s="73"/>
      <c r="D77" s="67"/>
      <c r="E77" s="82"/>
      <c r="F77" s="82"/>
    </row>
    <row r="78" spans="3:6" ht="15" customHeight="1" x14ac:dyDescent="0.35">
      <c r="C78" s="73"/>
      <c r="D78" s="67"/>
      <c r="E78" s="82"/>
      <c r="F78" s="82"/>
    </row>
    <row r="79" spans="3:6" ht="15" customHeight="1" x14ac:dyDescent="0.35">
      <c r="C79" s="73"/>
      <c r="D79" s="67"/>
      <c r="E79" s="82"/>
      <c r="F79" s="82"/>
    </row>
    <row r="80" spans="3:6" ht="15" customHeight="1" x14ac:dyDescent="0.35">
      <c r="C80" s="73"/>
      <c r="D80" s="67"/>
      <c r="E80" s="82"/>
      <c r="F80" s="82"/>
    </row>
    <row r="81" spans="3:6" ht="15" customHeight="1" x14ac:dyDescent="0.35">
      <c r="C81" s="73"/>
      <c r="D81" s="67"/>
      <c r="E81" s="82"/>
      <c r="F81" s="82"/>
    </row>
    <row r="82" spans="3:6" ht="15" customHeight="1" x14ac:dyDescent="0.35">
      <c r="C82" s="73"/>
      <c r="D82" s="67"/>
      <c r="E82" s="82"/>
      <c r="F82" s="82"/>
    </row>
    <row r="83" spans="3:6" ht="15" customHeight="1" x14ac:dyDescent="0.35">
      <c r="C83" s="73"/>
      <c r="D83" s="67"/>
      <c r="E83" s="82"/>
      <c r="F83" s="82"/>
    </row>
    <row r="84" spans="3:6" ht="15" customHeight="1" x14ac:dyDescent="0.35">
      <c r="C84" s="73"/>
      <c r="D84" s="67"/>
      <c r="E84" s="82"/>
      <c r="F84" s="82"/>
    </row>
    <row r="85" spans="3:6" ht="15" customHeight="1" x14ac:dyDescent="0.35">
      <c r="C85" s="73"/>
      <c r="D85" s="67"/>
      <c r="E85" s="82"/>
      <c r="F85" s="82"/>
    </row>
    <row r="86" spans="3:6" ht="15" customHeight="1" x14ac:dyDescent="0.35">
      <c r="C86" s="73"/>
      <c r="D86" s="67"/>
      <c r="E86" s="82"/>
      <c r="F86" s="82"/>
    </row>
    <row r="87" spans="3:6" ht="15" customHeight="1" x14ac:dyDescent="0.35">
      <c r="C87" s="73"/>
      <c r="D87" s="67"/>
      <c r="E87" s="82"/>
      <c r="F87" s="82"/>
    </row>
    <row r="88" spans="3:6" ht="15" customHeight="1" x14ac:dyDescent="0.35">
      <c r="C88" s="73"/>
      <c r="D88" s="67"/>
      <c r="E88" s="82"/>
      <c r="F88" s="82"/>
    </row>
    <row r="89" spans="3:6" ht="15" customHeight="1" x14ac:dyDescent="0.35">
      <c r="C89" s="73"/>
      <c r="D89" s="67"/>
      <c r="E89" s="82"/>
      <c r="F89" s="82"/>
    </row>
    <row r="90" spans="3:6" ht="15" customHeight="1" x14ac:dyDescent="0.35">
      <c r="C90" s="73"/>
      <c r="D90" s="67"/>
      <c r="E90" s="82"/>
      <c r="F90" s="82"/>
    </row>
    <row r="91" spans="3:6" ht="15" customHeight="1" x14ac:dyDescent="0.35">
      <c r="C91" s="73"/>
      <c r="D91" s="67"/>
      <c r="E91" s="82"/>
      <c r="F91" s="82"/>
    </row>
    <row r="92" spans="3:6" ht="15" customHeight="1" x14ac:dyDescent="0.35">
      <c r="C92" s="73"/>
      <c r="D92" s="67"/>
      <c r="E92" s="82"/>
      <c r="F92" s="82"/>
    </row>
    <row r="93" spans="3:6" ht="15" customHeight="1" x14ac:dyDescent="0.35">
      <c r="C93" s="73"/>
      <c r="D93" s="67"/>
      <c r="E93" s="82"/>
      <c r="F93" s="82"/>
    </row>
    <row r="94" spans="3:6" ht="15" customHeight="1" x14ac:dyDescent="0.35">
      <c r="C94" s="73"/>
      <c r="D94" s="67"/>
      <c r="E94" s="82"/>
      <c r="F94" s="82"/>
    </row>
    <row r="95" spans="3:6" ht="15" customHeight="1" x14ac:dyDescent="0.35">
      <c r="C95" s="73"/>
      <c r="D95" s="67"/>
      <c r="E95" s="82"/>
      <c r="F95" s="82"/>
    </row>
    <row r="96" spans="3:6" ht="15" customHeight="1" x14ac:dyDescent="0.35">
      <c r="C96" s="73"/>
      <c r="D96" s="67"/>
      <c r="E96" s="82"/>
      <c r="F96" s="82"/>
    </row>
    <row r="97" spans="3:6" ht="15" customHeight="1" x14ac:dyDescent="0.35">
      <c r="C97" s="73"/>
      <c r="D97" s="67"/>
      <c r="E97" s="82"/>
      <c r="F97" s="82"/>
    </row>
    <row r="98" spans="3:6" ht="15" customHeight="1" x14ac:dyDescent="0.35">
      <c r="C98" s="73"/>
      <c r="D98" s="67"/>
      <c r="E98" s="82"/>
      <c r="F98" s="82"/>
    </row>
    <row r="99" spans="3:6" ht="15" customHeight="1" x14ac:dyDescent="0.35">
      <c r="C99" s="73"/>
      <c r="D99" s="67"/>
      <c r="E99" s="82"/>
      <c r="F99" s="82"/>
    </row>
    <row r="100" spans="3:6" ht="15" customHeight="1" x14ac:dyDescent="0.35">
      <c r="C100" s="73"/>
      <c r="D100" s="67"/>
      <c r="E100" s="82"/>
      <c r="F100" s="82"/>
    </row>
    <row r="101" spans="3:6" ht="15" customHeight="1" x14ac:dyDescent="0.35">
      <c r="C101" s="73"/>
      <c r="D101" s="67"/>
      <c r="E101" s="82"/>
      <c r="F101" s="82"/>
    </row>
    <row r="102" spans="3:6" ht="15" customHeight="1" x14ac:dyDescent="0.35">
      <c r="C102" s="73"/>
      <c r="D102" s="67"/>
      <c r="E102" s="82"/>
      <c r="F102" s="82"/>
    </row>
    <row r="103" spans="3:6" ht="15" customHeight="1" x14ac:dyDescent="0.35">
      <c r="C103" s="73"/>
      <c r="D103" s="67"/>
      <c r="E103" s="82"/>
      <c r="F103" s="82"/>
    </row>
    <row r="104" spans="3:6" ht="15" customHeight="1" x14ac:dyDescent="0.35">
      <c r="C104" s="73"/>
      <c r="D104" s="67"/>
      <c r="E104" s="82"/>
      <c r="F104" s="82"/>
    </row>
    <row r="105" spans="3:6" ht="15" customHeight="1" x14ac:dyDescent="0.35">
      <c r="C105" s="73"/>
      <c r="D105" s="67"/>
      <c r="E105" s="82"/>
      <c r="F105" s="82"/>
    </row>
    <row r="106" spans="3:6" ht="15" customHeight="1" x14ac:dyDescent="0.35">
      <c r="C106" s="73"/>
      <c r="D106" s="67"/>
      <c r="E106" s="82"/>
      <c r="F106" s="82"/>
    </row>
    <row r="107" spans="3:6" ht="15" customHeight="1" x14ac:dyDescent="0.35">
      <c r="C107" s="73"/>
      <c r="D107" s="67"/>
      <c r="E107" s="82"/>
      <c r="F107" s="82"/>
    </row>
    <row r="108" spans="3:6" ht="15" customHeight="1" x14ac:dyDescent="0.35">
      <c r="C108" s="73"/>
      <c r="D108" s="67"/>
      <c r="E108" s="82"/>
      <c r="F108" s="82"/>
    </row>
    <row r="109" spans="3:6" ht="15" customHeight="1" x14ac:dyDescent="0.35">
      <c r="C109" s="73"/>
      <c r="D109" s="67"/>
      <c r="E109" s="82"/>
      <c r="F109" s="82"/>
    </row>
    <row r="110" spans="3:6" ht="15" customHeight="1" x14ac:dyDescent="0.35">
      <c r="C110" s="73"/>
      <c r="D110" s="67"/>
      <c r="E110" s="82"/>
      <c r="F110" s="82"/>
    </row>
    <row r="111" spans="3:6" ht="15" customHeight="1" x14ac:dyDescent="0.35">
      <c r="C111" s="73"/>
      <c r="D111" s="67"/>
      <c r="E111" s="82"/>
      <c r="F111" s="82"/>
    </row>
    <row r="112" spans="3:6" ht="15" customHeight="1" x14ac:dyDescent="0.35">
      <c r="C112" s="73"/>
      <c r="D112" s="67"/>
      <c r="E112" s="82"/>
      <c r="F112" s="82"/>
    </row>
    <row r="113" spans="3:6" ht="15" customHeight="1" x14ac:dyDescent="0.35">
      <c r="C113" s="73"/>
      <c r="D113" s="67"/>
      <c r="E113" s="82"/>
      <c r="F113" s="82"/>
    </row>
    <row r="114" spans="3:6" ht="15" customHeight="1" x14ac:dyDescent="0.35">
      <c r="C114" s="73"/>
      <c r="D114" s="67"/>
      <c r="E114" s="82"/>
      <c r="F114" s="82"/>
    </row>
    <row r="115" spans="3:6" ht="15" customHeight="1" x14ac:dyDescent="0.35">
      <c r="C115" s="73"/>
      <c r="D115" s="67"/>
      <c r="E115" s="82"/>
      <c r="F115" s="82"/>
    </row>
    <row r="116" spans="3:6" ht="15" customHeight="1" x14ac:dyDescent="0.35">
      <c r="C116" s="73"/>
      <c r="D116" s="67"/>
      <c r="E116" s="82"/>
      <c r="F116" s="82"/>
    </row>
    <row r="117" spans="3:6" ht="15" customHeight="1" x14ac:dyDescent="0.35">
      <c r="C117" s="73"/>
      <c r="D117" s="67"/>
      <c r="E117" s="82"/>
      <c r="F117" s="82"/>
    </row>
    <row r="118" spans="3:6" ht="15" customHeight="1" x14ac:dyDescent="0.35">
      <c r="C118" s="73"/>
      <c r="D118" s="67"/>
      <c r="E118" s="82"/>
      <c r="F118" s="82"/>
    </row>
    <row r="119" spans="3:6" ht="15" customHeight="1" x14ac:dyDescent="0.35">
      <c r="C119" s="73"/>
      <c r="D119" s="67"/>
      <c r="E119" s="82"/>
      <c r="F119" s="82"/>
    </row>
    <row r="120" spans="3:6" ht="15" customHeight="1" x14ac:dyDescent="0.35">
      <c r="C120" s="73"/>
      <c r="D120" s="67"/>
      <c r="E120" s="82"/>
      <c r="F120" s="82"/>
    </row>
    <row r="121" spans="3:6" ht="15" customHeight="1" x14ac:dyDescent="0.35">
      <c r="C121" s="73"/>
      <c r="D121" s="67"/>
      <c r="E121" s="82"/>
      <c r="F121" s="82"/>
    </row>
    <row r="122" spans="3:6" ht="15" customHeight="1" x14ac:dyDescent="0.35">
      <c r="C122" s="73"/>
      <c r="D122" s="67"/>
      <c r="E122" s="82"/>
      <c r="F122" s="82"/>
    </row>
    <row r="123" spans="3:6" ht="15" customHeight="1" x14ac:dyDescent="0.35">
      <c r="C123" s="73"/>
      <c r="D123" s="67"/>
      <c r="E123" s="82"/>
      <c r="F123" s="82"/>
    </row>
    <row r="124" spans="3:6" ht="15" customHeight="1" x14ac:dyDescent="0.35">
      <c r="C124" s="73"/>
      <c r="D124" s="67"/>
      <c r="E124" s="82"/>
      <c r="F124" s="82"/>
    </row>
    <row r="125" spans="3:6" ht="15" customHeight="1" x14ac:dyDescent="0.35">
      <c r="C125" s="73"/>
      <c r="D125" s="67"/>
      <c r="E125" s="82"/>
      <c r="F125" s="82"/>
    </row>
    <row r="126" spans="3:6" ht="15" customHeight="1" x14ac:dyDescent="0.35">
      <c r="C126" s="73"/>
      <c r="D126" s="67"/>
      <c r="E126" s="82"/>
      <c r="F126" s="82"/>
    </row>
    <row r="127" spans="3:6" ht="15" customHeight="1" x14ac:dyDescent="0.35">
      <c r="C127" s="73"/>
      <c r="D127" s="67"/>
      <c r="E127" s="82"/>
      <c r="F127" s="82"/>
    </row>
  </sheetData>
  <pageMargins left="0.7" right="0.7" top="0.75" bottom="0.75" header="0.3" footer="0.3"/>
  <pageSetup paperSize="9" orientation="portrait" horizontalDpi="90" verticalDpi="90" r:id="rId1"/>
  <ignoredErrors>
    <ignoredError sqref="B6:B10"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L020780.bdp.pt</XMLData>
</file>

<file path=customXml/item2.xml><?xml version="1.0" encoding="utf-8"?>
<XMLData TextToDisplay="RightsWATCHMark">12|BDP-Externo-Público|{00000000-0000-0000-0000-000000000000}</XMLData>
</file>

<file path=customXml/item3.xml><?xml version="1.0" encoding="utf-8"?>
<XMLData TextToDisplay="%EMAILADDRESS%">ffaugusto@bportugal.pt</XMLData>
</file>

<file path=customXml/item4.xml><?xml version="1.0" encoding="utf-8"?>
<XMLData TextToDisplay="%DOCUMENTGUID%">{00000000-0000-0000-0000-000000000000}</XMLData>
</file>

<file path=customXml/item5.xml><?xml version="1.0" encoding="utf-8"?>
<XMLData TextToDisplay="%USERNAME%">DSU035</XMLData>
</file>

<file path=customXml/item6.xml><?xml version="1.0" encoding="utf-8"?>
<XMLData TextToDisplay="%CLASSIFICATIONDATETIME%">16:27 29/11/2019</XMLData>
</file>

<file path=customXml/itemProps1.xml><?xml version="1.0" encoding="utf-8"?>
<ds:datastoreItem xmlns:ds="http://schemas.openxmlformats.org/officeDocument/2006/customXml" ds:itemID="{46D86F40-1590-44EC-B131-6A3F7976FB55}">
  <ds:schemaRefs/>
</ds:datastoreItem>
</file>

<file path=customXml/itemProps2.xml><?xml version="1.0" encoding="utf-8"?>
<ds:datastoreItem xmlns:ds="http://schemas.openxmlformats.org/officeDocument/2006/customXml" ds:itemID="{BB7D2CB3-3FCD-4846-875B-73DE52A8F27F}">
  <ds:schemaRefs/>
</ds:datastoreItem>
</file>

<file path=customXml/itemProps3.xml><?xml version="1.0" encoding="utf-8"?>
<ds:datastoreItem xmlns:ds="http://schemas.openxmlformats.org/officeDocument/2006/customXml" ds:itemID="{AC47DB11-1176-4496-85B3-5DFBE4B1CEA8}">
  <ds:schemaRefs/>
</ds:datastoreItem>
</file>

<file path=customXml/itemProps4.xml><?xml version="1.0" encoding="utf-8"?>
<ds:datastoreItem xmlns:ds="http://schemas.openxmlformats.org/officeDocument/2006/customXml" ds:itemID="{10666938-5285-44F0-BB9F-80BF378052BB}">
  <ds:schemaRefs/>
</ds:datastoreItem>
</file>

<file path=customXml/itemProps5.xml><?xml version="1.0" encoding="utf-8"?>
<ds:datastoreItem xmlns:ds="http://schemas.openxmlformats.org/officeDocument/2006/customXml" ds:itemID="{CCD79916-2384-4FEF-BE09-E959E59AE8E3}">
  <ds:schemaRefs/>
</ds:datastoreItem>
</file>

<file path=customXml/itemProps6.xml><?xml version="1.0" encoding="utf-8"?>
<ds:datastoreItem xmlns:ds="http://schemas.openxmlformats.org/officeDocument/2006/customXml" ds:itemID="{B612A23A-588E-45C9-90D9-B5563E7446B8}">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84</vt:i4>
      </vt:variant>
    </vt:vector>
  </HeadingPairs>
  <TitlesOfParts>
    <vt:vector size="84" baseType="lpstr">
      <vt:lpstr>Capa</vt:lpstr>
      <vt:lpstr>Índice</vt:lpstr>
      <vt:lpstr>Contents</vt:lpstr>
      <vt:lpstr>Q.I.1.1</vt:lpstr>
      <vt:lpstr>G.I.1.1</vt:lpstr>
      <vt:lpstr>G.I.1.11</vt:lpstr>
      <vt:lpstr>G.I.1.12</vt:lpstr>
      <vt:lpstr>G.I.1.13</vt:lpstr>
      <vt:lpstr>G.I.1.14</vt:lpstr>
      <vt:lpstr>G.I.1.15</vt:lpstr>
      <vt:lpstr>G.I.1.16</vt:lpstr>
      <vt:lpstr>G.I.1.17</vt:lpstr>
      <vt:lpstr>G.I.1.18</vt:lpstr>
      <vt:lpstr>G.I.1.19</vt:lpstr>
      <vt:lpstr>G.I.1.20</vt:lpstr>
      <vt:lpstr>Q.I.1.2</vt:lpstr>
      <vt:lpstr>G.I.1.21</vt:lpstr>
      <vt:lpstr>G.I.1.22</vt:lpstr>
      <vt:lpstr>G.I.1.23</vt:lpstr>
      <vt:lpstr>Q.I.1.4</vt:lpstr>
      <vt:lpstr>G.I.1.24</vt:lpstr>
      <vt:lpstr>G.I.1.25</vt:lpstr>
      <vt:lpstr>G.I.1.26</vt:lpstr>
      <vt:lpstr>G.I.1.27</vt:lpstr>
      <vt:lpstr>G.I.1.28</vt:lpstr>
      <vt:lpstr>G.I.1.29</vt:lpstr>
      <vt:lpstr>G.I.1.30</vt:lpstr>
      <vt:lpstr>G.I.1.31</vt:lpstr>
      <vt:lpstr>G.I.1.35</vt:lpstr>
      <vt:lpstr>G.I.1.36</vt:lpstr>
      <vt:lpstr>G.I.1.37</vt:lpstr>
      <vt:lpstr>G.I.1.38</vt:lpstr>
      <vt:lpstr>G.I.2.1</vt:lpstr>
      <vt:lpstr>Q.I.2.1</vt:lpstr>
      <vt:lpstr>G.I.2.2</vt:lpstr>
      <vt:lpstr>Q.I.2.2</vt:lpstr>
      <vt:lpstr>G.I.2.3</vt:lpstr>
      <vt:lpstr>Q.I.2.3</vt:lpstr>
      <vt:lpstr>G.I.2.4</vt:lpstr>
      <vt:lpstr>Q.I.2.4</vt:lpstr>
      <vt:lpstr>G.I.2.5</vt:lpstr>
      <vt:lpstr>G.I.2.6</vt:lpstr>
      <vt:lpstr>Q.I.2.5</vt:lpstr>
      <vt:lpstr>Q.I.2.6</vt:lpstr>
      <vt:lpstr>Q.I.2.7</vt:lpstr>
      <vt:lpstr>Q.I.2.8</vt:lpstr>
      <vt:lpstr>Q.I.2.9</vt:lpstr>
      <vt:lpstr>Q.I.2.10</vt:lpstr>
      <vt:lpstr>G.I.2.7</vt:lpstr>
      <vt:lpstr>G.I.2.8</vt:lpstr>
      <vt:lpstr>Q.I.2.11</vt:lpstr>
      <vt:lpstr>G.I.2.9</vt:lpstr>
      <vt:lpstr>Q.I.2.12</vt:lpstr>
      <vt:lpstr>Q.I.2.13</vt:lpstr>
      <vt:lpstr>Q.I.2.14</vt:lpstr>
      <vt:lpstr>G.I.2.10</vt:lpstr>
      <vt:lpstr>G.I.2.11</vt:lpstr>
      <vt:lpstr>Q.I.2.15</vt:lpstr>
      <vt:lpstr>G.C1.1</vt:lpstr>
      <vt:lpstr>G.C2.1</vt:lpstr>
      <vt:lpstr>G.C2.2</vt:lpstr>
      <vt:lpstr>G.C2.3</vt:lpstr>
      <vt:lpstr>G.C2.4</vt:lpstr>
      <vt:lpstr>Q.C3.1</vt:lpstr>
      <vt:lpstr>Q.C3.2</vt:lpstr>
      <vt:lpstr>Q.C3.3</vt:lpstr>
      <vt:lpstr>G.C4.1</vt:lpstr>
      <vt:lpstr>Q.C4.1</vt:lpstr>
      <vt:lpstr>Q.C4.2</vt:lpstr>
      <vt:lpstr>G.C5.1</vt:lpstr>
      <vt:lpstr>Q.C5.1</vt:lpstr>
      <vt:lpstr>G.C6.1</vt:lpstr>
      <vt:lpstr>Q.C6.1</vt:lpstr>
      <vt:lpstr>G.C6.2</vt:lpstr>
      <vt:lpstr>Q.TD1.1</vt:lpstr>
      <vt:lpstr>G.TD1.1</vt:lpstr>
      <vt:lpstr>G.TD1.2</vt:lpstr>
      <vt:lpstr>G.TD1.3</vt:lpstr>
      <vt:lpstr>G.TD1.4</vt:lpstr>
      <vt:lpstr>Q.TD2.1</vt:lpstr>
      <vt:lpstr>Q.TD2.2</vt:lpstr>
      <vt:lpstr>G.TD2.1</vt:lpstr>
      <vt:lpstr>G.TD2.2</vt:lpstr>
      <vt:lpstr>Q.TD2.3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2020-12-16T19:53:22Z</dcterms:created>
  <dcterms:modified xsi:type="dcterms:W3CDTF">2022-08-25T17:18:54Z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2021-06-14T16:08:56Z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767e08d9-d56c-42a7-b4d7-db1bd1589e65</vt:lpwstr>
  </property>
  <property fmtid="{D5CDD505-2E9C-101B-9397-08002B2CF9AE}" pid="8" name="MSIP_Label_84339546-1082-4534-91e1-91aa69eb15e8_ContentBits">
    <vt:lpwstr>0</vt:lpwstr>
  </property>
  <property fmtid="{D5CDD505-2E9C-101B-9397-08002B2CF9AE}" pid="9" name="{A44787D4-0540-4523-9961-78E4036D8C6D}">
    <vt:lpwstr>{810444F3-4F1E-4493-8AE1-B1D91B3E7FE5}</vt:lpwstr>
  </property>
</Properties>
</file>