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xr:revisionPtr revIDLastSave="0" documentId="8_{76D88F53-1289-41ED-9232-850DE2EF0097}" xr6:coauthVersionLast="47" xr6:coauthVersionMax="47" xr10:uidLastSave="{00000000-0000-0000-0000-000000000000}"/>
  <bookViews>
    <workbookView xWindow="-110" yWindow="-110" windowWidth="19420" windowHeight="10420" tabRatio="793" xr2:uid="{649C0F29-8E48-4859-BEA2-DD18C6C48432}"/>
  </bookViews>
  <sheets>
    <sheet name="Capa" sheetId="3" r:id="rId1"/>
    <sheet name="Índice" sheetId="1" r:id="rId2"/>
    <sheet name="QI.1.1" sheetId="17" r:id="rId3"/>
    <sheet name="GI.1.1" sheetId="18" r:id="rId4"/>
    <sheet name="GI.1.2" sheetId="19" r:id="rId5"/>
    <sheet name="GI.1.3" sheetId="20" r:id="rId6"/>
    <sheet name="GI.1.4" sheetId="21" r:id="rId7"/>
    <sheet name="GI.1.5" sheetId="22" r:id="rId8"/>
    <sheet name="GC.1.1" sheetId="42" r:id="rId9"/>
    <sheet name="QC.1.1" sheetId="43" r:id="rId10"/>
    <sheet name="GC.2.1" sheetId="44" r:id="rId11"/>
    <sheet name="GC.2.2" sheetId="45" r:id="rId12"/>
    <sheet name="GC.2.3" sheetId="46" r:id="rId13"/>
    <sheet name="GC.2.4" sheetId="47" r:id="rId14"/>
    <sheet name="GC.3.1" sheetId="5" r:id="rId15"/>
    <sheet name="GC.3.2" sheetId="8" r:id="rId16"/>
    <sheet name="QC.3.1" sheetId="6" r:id="rId17"/>
    <sheet name="QC.4.1" sheetId="40" r:id="rId18"/>
    <sheet name="QC.4.2" sheetId="41" r:id="rId19"/>
    <sheet name="GI.2.1" sheetId="23" r:id="rId20"/>
    <sheet name="GI.2.2" sheetId="24" r:id="rId21"/>
    <sheet name="GI.2.3" sheetId="25" r:id="rId22"/>
    <sheet name="GI.2.4" sheetId="26" r:id="rId23"/>
    <sheet name="GI.2.5" sheetId="27" r:id="rId24"/>
    <sheet name="GI.2.6" sheetId="28" r:id="rId25"/>
    <sheet name="GI.2.7" sheetId="29" r:id="rId26"/>
    <sheet name="GI.2.8" sheetId="30" r:id="rId27"/>
    <sheet name="GI.2.9" sheetId="31" r:id="rId28"/>
    <sheet name="GI.2.10" sheetId="33" r:id="rId29"/>
    <sheet name="GI.2.11" sheetId="32" r:id="rId30"/>
    <sheet name="GI.2.12" sheetId="34" r:id="rId31"/>
    <sheet name="GI.2.13" sheetId="35" r:id="rId32"/>
    <sheet name="GI.2.14" sheetId="36" r:id="rId33"/>
    <sheet name="GI.2.15" sheetId="37" r:id="rId34"/>
    <sheet name="GC.5.1" sheetId="38" r:id="rId35"/>
    <sheet name="GC.5.2" sheetId="39" r:id="rId36"/>
    <sheet name="TED.Q1" sheetId="48" r:id="rId37"/>
    <sheet name="TED.G1" sheetId="56" r:id="rId38"/>
    <sheet name="TED.G2" sheetId="57" r:id="rId39"/>
    <sheet name="TED.G3" sheetId="58" r:id="rId40"/>
    <sheet name="TED.G4" sheetId="59" r:id="rId41"/>
    <sheet name="TED.G5" sheetId="60" r:id="rId42"/>
    <sheet name="TED.G6" sheetId="61" r:id="rId43"/>
    <sheet name="TED.G7" sheetId="62" r:id="rId44"/>
    <sheet name="TED.G8" sheetId="49" r:id="rId45"/>
    <sheet name="TED.G9" sheetId="50" r:id="rId46"/>
    <sheet name="TED.G10" sheetId="51" r:id="rId47"/>
    <sheet name="TED.G11" sheetId="52" r:id="rId48"/>
    <sheet name="TED.G12" sheetId="53" r:id="rId49"/>
    <sheet name="TED.G13" sheetId="54" r:id="rId50"/>
    <sheet name="TED.C1.1" sheetId="55" r:id="rId51"/>
    <sheet name="PEA.Q1" sheetId="64" r:id="rId52"/>
    <sheet name="PEA.G1" sheetId="66" r:id="rId53"/>
    <sheet name="PEA.G2" sheetId="67" r:id="rId54"/>
    <sheet name="PEA.G3" sheetId="68" r:id="rId55"/>
    <sheet name="PEA.G4" sheetId="69" r:id="rId56"/>
    <sheet name="PEA.G5" sheetId="70" r:id="rId57"/>
    <sheet name="PEA.G6" sheetId="71" r:id="rId58"/>
    <sheet name="PEA.G7" sheetId="72" r:id="rId59"/>
  </sheets>
  <externalReferences>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 r:id="rId128"/>
    <externalReference r:id="rId129"/>
    <externalReference r:id="rId130"/>
    <externalReference r:id="rId131"/>
  </externalReferences>
  <definedNames>
    <definedName name="\a">#REF!</definedName>
    <definedName name="\b">#REF!</definedName>
    <definedName name="\C">[1]Money!#REF!</definedName>
    <definedName name="\D">[1]Money!#REF!</definedName>
    <definedName name="\E">[1]Money!#REF!</definedName>
    <definedName name="\F">[1]Money!#REF!</definedName>
    <definedName name="\I">[1]Money!#REF!</definedName>
    <definedName name="\J">[1]Money!#REF!</definedName>
    <definedName name="\O">[1]Money!#REF!</definedName>
    <definedName name="\P">[1]Money!$O$5:$O$9</definedName>
    <definedName name="\Q">[1]Money!$O$3:$O$58</definedName>
    <definedName name="\R">[1]Money!#REF!</definedName>
    <definedName name="\S">[1]Money!#REF!</definedName>
    <definedName name="\T">[1]Money!$O$65:$O$70</definedName>
    <definedName name="\X">[1]Money!#REF!</definedName>
    <definedName name="\Z">[1]Money!#REF!</definedName>
    <definedName name="__" hidden="1">#REF!</definedName>
    <definedName name="________" hidden="1">#REF!</definedName>
    <definedName name="__________ssmdndkdsldsjsld" hidden="1">#REF!</definedName>
    <definedName name="___bot1">#REF!</definedName>
    <definedName name="___bot2">#REF!</definedName>
    <definedName name="___bot3">#REF!</definedName>
    <definedName name="___bot4">#REF!</definedName>
    <definedName name="___bot5">#REF!</definedName>
    <definedName name="___bot6">#REF!</definedName>
    <definedName name="___top1">#REF!</definedName>
    <definedName name="___top2">#REF!</definedName>
    <definedName name="___top3">#REF!</definedName>
    <definedName name="___top4">#REF!</definedName>
    <definedName name="___top5">#REF!</definedName>
    <definedName name="___top6">#REF!</definedName>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[2]interv!$C$37:$K$37</definedName>
    <definedName name="__123Graph_ACBASSETS" hidden="1">[2]interv!$C$34:$K$34</definedName>
    <definedName name="__123Graph_ACurrent" hidden="1">[3]CPIINDEX!$O$263:$O$310</definedName>
    <definedName name="__123Graph_AERDOLLAR" hidden="1">'[4]ex rate'!$F$30:$AM$30</definedName>
    <definedName name="__123Graph_AERRUBLE" hidden="1">'[4]ex rate'!$F$31:$AM$31</definedName>
    <definedName name="__123Graph_AGFS.3" hidden="1">[5]GFS!$T$14:$V$14</definedName>
    <definedName name="__123Graph_AIBRD_LEND" hidden="1">[6]WB!$Q$13:$AK$13</definedName>
    <definedName name="__123Graph_AMIMPMAC" hidden="1">[7]monimp!$E$38:$N$38</definedName>
    <definedName name="__123Graph_AMONIMP" hidden="1">[7]monimp!$E$31:$N$31</definedName>
    <definedName name="__123Graph_AMULTVELO" hidden="1">[7]interv!$C$31:$K$31</definedName>
    <definedName name="__123Graph_APIPELINE" hidden="1">[6]BoP!$U$359:$AQ$359</definedName>
    <definedName name="__123Graph_AREALRATE" hidden="1">'[4]ex rate'!$F$36:$AU$36</definedName>
    <definedName name="__123Graph_ARESCOV" hidden="1">[7]fiscout!$J$146:$J$166</definedName>
    <definedName name="__123Graph_ARUBRATE" hidden="1">'[4]ex rate'!$K$37:$AN$37</definedName>
    <definedName name="__123Graph_ATAX1" hidden="1">[5]TAX!$V$21:$X$21</definedName>
    <definedName name="__123Graph_AUSRATE" hidden="1">'[4]ex rate'!$K$36:$AN$36</definedName>
    <definedName name="__123Graph_AXRATE" hidden="1">[8]data!$K$125:$K$243</definedName>
    <definedName name="__123Graph_B" hidden="1">'[9]Table 5'!$C$11:$C$11</definedName>
    <definedName name="__123Graph_BBSYSASST" hidden="1">[7]interv!$C$38:$K$38</definedName>
    <definedName name="__123Graph_BCBASSETS" hidden="1">[7]interv!$C$35:$K$35</definedName>
    <definedName name="__123Graph_BERDOLLAR" hidden="1">'[4]ex rate'!$F$36:$AM$36</definedName>
    <definedName name="__123Graph_BERRUBLE" hidden="1">'[4]ex rate'!$F$37:$AM$37</definedName>
    <definedName name="__123Graph_BGFS.1" hidden="1">[5]GFS!$T$9:$V$9</definedName>
    <definedName name="__123Graph_BGFS.3" hidden="1">[5]GFS!$T$15:$V$15</definedName>
    <definedName name="__123Graph_BIBRD_LEND" hidden="1">[6]WB!$Q$61:$AK$61</definedName>
    <definedName name="__123Graph_BMONIMP" hidden="1">[7]monimp!$E$38:$N$38</definedName>
    <definedName name="__123Graph_BMULTVELO" hidden="1">[7]interv!$C$32:$K$32</definedName>
    <definedName name="__123Graph_BPIPELINE" hidden="1">[6]BoP!$U$358:$AQ$358</definedName>
    <definedName name="__123Graph_BREALRATE" hidden="1">'[4]ex rate'!$F$37:$AU$37</definedName>
    <definedName name="__123Graph_BRESCOV" hidden="1">[7]fiscout!$K$146:$K$166</definedName>
    <definedName name="__123Graph_BRUBRATE" hidden="1">'[4]ex rate'!$K$31:$AN$31</definedName>
    <definedName name="__123Graph_BTAX1" hidden="1">[5]TAX!$V$22:$X$22</definedName>
    <definedName name="__123Graph_BUSRATE" hidden="1">'[4]ex rate'!$K$30:$AN$30</definedName>
    <definedName name="__123Graph_C" hidden="1">[5]GFS!$T$16:$V$16</definedName>
    <definedName name="__123Graph_CBSYSASST" hidden="1">[7]interv!$C$39:$K$39</definedName>
    <definedName name="__123Graph_CGFS.3" hidden="1">[5]GFS!$T$16:$V$16</definedName>
    <definedName name="__123Graph_CGRAPH1" hidden="1">[10]T17_T18_MSURC!$E$834:$I$834</definedName>
    <definedName name="__123Graph_CRESCOV" hidden="1">[7]fiscout!$I$146:$I$166</definedName>
    <definedName name="__123Graph_CTAX1" hidden="1">[5]TAX!$V$23:$X$23</definedName>
    <definedName name="__123Graph_CXRATE" hidden="1">[8]data!$V$125:$V$243</definedName>
    <definedName name="__123Graph_DGRAPH1" hidden="1">[10]T17_T18_MSURC!$E$835:$I$835</definedName>
    <definedName name="__123Graph_DTAX1" hidden="1">[5]TAX!$V$24:$X$24</definedName>
    <definedName name="__123Graph_E" hidden="1">[5]TAX!$V$26:$X$26</definedName>
    <definedName name="__123Graph_EGRAPH1" hidden="1">[10]T17_T18_MSURC!$E$837:$I$837</definedName>
    <definedName name="__123Graph_ETAX1" hidden="1">[5]TAX!$V$26:$X$26</definedName>
    <definedName name="__123Graph_FGRAPH1" hidden="1">[10]T17_T18_MSURC!$E$838:$I$838</definedName>
    <definedName name="__123Graph_XCurrent" hidden="1">[3]CPIINDEX!$B$263:$B$310</definedName>
    <definedName name="__123Graph_XERDOLLAR" hidden="1">'[4]ex rate'!$F$15:$AM$15</definedName>
    <definedName name="__123Graph_XERRUBLE" hidden="1">'[4]ex rate'!$F$15:$AM$15</definedName>
    <definedName name="__123Graph_XGFS.1" hidden="1">[5]GFS!$T$6:$V$6</definedName>
    <definedName name="__123Graph_XGFS.3" hidden="1">[5]GFS!$T$6:$V$6</definedName>
    <definedName name="__123Graph_XGRAPH1" hidden="1">[10]T17_T18_MSURC!$E$829:$I$829</definedName>
    <definedName name="__123Graph_XIBRD_LEND" hidden="1">[6]WB!$Q$9:$AK$9</definedName>
    <definedName name="__123Graph_XRUBRATE" hidden="1">'[4]ex rate'!$K$15:$AN$15</definedName>
    <definedName name="__123Graph_XTAX1" hidden="1">[5]TAX!$V$4:$X$4</definedName>
    <definedName name="__123Graph_XUSRATE" hidden="1">'[4]ex rate'!$K$15:$AN$15</definedName>
    <definedName name="__123Graph_XXRATE" hidden="1">[8]data!$AE$124:$AE$242</definedName>
    <definedName name="__ano1990">#REF!</definedName>
    <definedName name="__bot1">#REF!</definedName>
    <definedName name="__bot2">#REF!</definedName>
    <definedName name="__bot3">#REF!</definedName>
    <definedName name="__bot4">#REF!</definedName>
    <definedName name="__bot5">#REF!</definedName>
    <definedName name="__bot6">#REF!</definedName>
    <definedName name="__EXP10">#REF!</definedName>
    <definedName name="__EXP30">#REF!</definedName>
    <definedName name="__EXP5">#REF!</definedName>
    <definedName name="__OI10">#REF!</definedName>
    <definedName name="__OI30">#REF!</definedName>
    <definedName name="__Ois1">[11]Menu!$D$14</definedName>
    <definedName name="__OIS2">[11]Menu!$D$13</definedName>
    <definedName name="__OIS3">[11]Menu!#REF!</definedName>
    <definedName name="__top1">#REF!</definedName>
    <definedName name="__top2">#REF!</definedName>
    <definedName name="__top3">#REF!</definedName>
    <definedName name="__top4">#REF!</definedName>
    <definedName name="__top5">#REF!</definedName>
    <definedName name="__top6">#REF!</definedName>
    <definedName name="__Valor_for_Base_Consolidada_01" hidden="1">[12]pcQueryData!$A$3</definedName>
    <definedName name="__Valor_for_Jun_07_Base_Consolidada_All_1" hidden="1">[13]pcQueryData!$A$4</definedName>
    <definedName name="__Valor_Matriz_for_Verso_1_Estado_Concluido_Ano_01" hidden="1">[14]pcQueryData!$A$4</definedName>
    <definedName name="_1___123Graph_AChart_1A" hidden="1">[3]CPIINDEX!$O$263:$O$310</definedName>
    <definedName name="_1__123Graph_AChart_1A" hidden="1">[3]CPIINDEX!$O$263:$O$310</definedName>
    <definedName name="_10___123Graph_XChart_3A" hidden="1">[3]CPIINDEX!$B$203:$B$310</definedName>
    <definedName name="_10__123Graph_BCHART_2" hidden="1">[15]A!$C$36:$AJ$36</definedName>
    <definedName name="_10__123Graph_CCHART_2" hidden="1">[15]A!$C$38:$AJ$38</definedName>
    <definedName name="_104__123Graph_BWB_ADJ_PRJ" hidden="1">[6]WB!$Q$257:$AK$257</definedName>
    <definedName name="_11___123Graph_XChart_4A" hidden="1">[3]CPIINDEX!$B$239:$B$298</definedName>
    <definedName name="_11__123Graph_AWB_ADJ_PRJ" hidden="1">[16]WB!$Q$255:$AK$255</definedName>
    <definedName name="_11__123Graph_XCHART_1" hidden="1">[15]A!$C$5:$AJ$5</definedName>
    <definedName name="_12__123Graph_AWB_ADJ_PRJ" hidden="1">[16]WB!$Q$255:$AK$255</definedName>
    <definedName name="_12__123Graph_BCHART_1" hidden="1">[15]A!$C$28:$AJ$28</definedName>
    <definedName name="_12__123Graph_CCHART_1" hidden="1">[15]A!$C$24:$AJ$24</definedName>
    <definedName name="_12__123Graph_XChart_1A" hidden="1">[3]CPIINDEX!$B$263:$B$310</definedName>
    <definedName name="_12__123Graph_XCHART_2" hidden="1">[15]A!$C$39:$AJ$39</definedName>
    <definedName name="_121__123Graph_XCHART_2" hidden="1">[17]IPC1988!$A$176:$A$182</definedName>
    <definedName name="_1234graph_b" hidden="1">[18]GFS!$T$15:$V$15</definedName>
    <definedName name="_123graph_bgfs.3" hidden="1">[18]GFS!$T$15:$V$15</definedName>
    <definedName name="_123Graph_BGFS.4" hidden="1">[18]GFS!$T$15:$V$15</definedName>
    <definedName name="_123GRAPH_BTAX1" hidden="1">[18]TAX!$V$22:$X$22</definedName>
    <definedName name="_123GRAPH_C" hidden="1">[18]GFS!$T$16:$V$16</definedName>
    <definedName name="_123GRAPH_CGFS.3" hidden="1">[18]GFS!$T$16:$V$16</definedName>
    <definedName name="_123Graph_CTAX1" hidden="1">[18]TAX!$V$23:$X$23</definedName>
    <definedName name="_123GRAPH_CTAX2" hidden="1">[18]TAX!$V$23:$X$23</definedName>
    <definedName name="_123GRAPH_D" hidden="1">[18]TAX!$V$24:$X$24</definedName>
    <definedName name="_123GRAPH_DTAX1" hidden="1">[18]TAX!$V$24:$X$24</definedName>
    <definedName name="_123Graph_E" hidden="1">[18]TAX!$V$26:$X$26</definedName>
    <definedName name="_123GRAPH_ETAX2" hidden="1">[18]TAX!$V$26:$X$26</definedName>
    <definedName name="_123GRAPH_F" hidden="1">[18]TAX!$V$26:$X$26</definedName>
    <definedName name="_123GRAPH_K" hidden="1">[18]TAX!$V$24:$X$24</definedName>
    <definedName name="_123GRAPH_X" hidden="1">[18]GFS!$T$6:$V$6</definedName>
    <definedName name="_123GRAPH_XGFS.1" hidden="1">[18]GFS!$T$6:$V$6</definedName>
    <definedName name="_123GRAPH_XGFS.3" hidden="1">[18]GFS!$T$6:$V$6</definedName>
    <definedName name="_123gRAPH_XTAX1" hidden="1">[18]TAX!$V$4:$X$4</definedName>
    <definedName name="_123GRAPH_XTAX2" hidden="1">[18]TAX!$V$4:$X$4</definedName>
    <definedName name="_13__123Graph_BCHART_1" hidden="1">[15]A!$C$28:$AJ$28</definedName>
    <definedName name="_13__123Graph_BCHART_2" hidden="1">[15]A!$C$36:$AJ$36</definedName>
    <definedName name="_13__123Graph_CCHART_2" hidden="1">[15]A!$C$38:$AJ$38</definedName>
    <definedName name="_13__123Graph_XChart_2A" hidden="1">[3]CPIINDEX!$B$203:$B$310</definedName>
    <definedName name="_14__123Graph_BCHART_2" hidden="1">[15]A!$C$36:$AJ$36</definedName>
    <definedName name="_14__123Graph_BWB_ADJ_PRJ" hidden="1">[16]WB!$Q$257:$AK$257</definedName>
    <definedName name="_14__123Graph_XCHART_1" hidden="1">[15]A!$C$5:$AJ$5</definedName>
    <definedName name="_14__123Graph_XChart_3A" hidden="1">[3]CPIINDEX!$B$203:$B$310</definedName>
    <definedName name="_15__123Graph_CCHART_1" hidden="1">[15]A!$C$24:$AJ$24</definedName>
    <definedName name="_15__123Graph_XCHART_2" hidden="1">[15]A!$C$39:$AJ$39</definedName>
    <definedName name="_15__123Graph_XChart_4A" hidden="1">[3]CPIINDEX!$B$239:$B$298</definedName>
    <definedName name="_16__123Graph_CCHART_2" hidden="1">[15]A!$C$38:$AJ$38</definedName>
    <definedName name="_17__123Graph_XCHART_1" hidden="1">[15]A!$C$5:$AJ$5</definedName>
    <definedName name="_18__123Graph_XCHART_2" hidden="1">[15]A!$C$39:$AJ$39</definedName>
    <definedName name="_2___123Graph_AChart_2A" hidden="1">[3]CPIINDEX!$K$203:$K$304</definedName>
    <definedName name="_2__123Graph_AChart_2A" hidden="1">[3]CPIINDEX!$K$203:$K$304</definedName>
    <definedName name="_2__123Graph_BCHART_1A" hidden="1">[8]data!$K$13:$K$91</definedName>
    <definedName name="_20__123Graph_BWB_ADJ_PRJ" hidden="1">[16]WB!$Q$257:$AK$257</definedName>
    <definedName name="_21__123Graph_BWB_ADJ_PRJ" hidden="1">[16]WB!$Q$257:$AK$257</definedName>
    <definedName name="_21__123Graph_CCHART_1" hidden="1">[15]A!$C$24:$AJ$24</definedName>
    <definedName name="_22__123Graph_CCHART_1" hidden="1">[15]A!$C$24:$AJ$24</definedName>
    <definedName name="_22__123Graph_CCHART_2" hidden="1">[15]A!$C$38:$AJ$38</definedName>
    <definedName name="_23__123Graph_CCHART_2" hidden="1">[15]A!$C$38:$AJ$38</definedName>
    <definedName name="_23__123Graph_XCHART_1" hidden="1">[15]A!$C$5:$AJ$5</definedName>
    <definedName name="_24__123Graph_ACHART_1" hidden="1">[17]IPC1988!$C$176:$C$182</definedName>
    <definedName name="_24__123Graph_XCHART_1" hidden="1">[15]A!$C$5:$AJ$5</definedName>
    <definedName name="_24__123Graph_XCHART_2" hidden="1">[15]A!$C$39:$AJ$39</definedName>
    <definedName name="_25__123Graph_ACHART_2" hidden="1">[17]IPC1988!$B$176:$B$182</definedName>
    <definedName name="_25__123Graph_XCHART_2" hidden="1">[15]A!$C$39:$AJ$39</definedName>
    <definedName name="_3___123Graph_AChart_3A" hidden="1">[3]CPIINDEX!$O$203:$O$304</definedName>
    <definedName name="_3__123Graph_ACHART_1" hidden="1">[15]A!$C$31:$AJ$31</definedName>
    <definedName name="_3__123Graph_AChart_3A" hidden="1">[3]CPIINDEX!$O$203:$O$304</definedName>
    <definedName name="_3__123Graph_XCHART_1A" hidden="1">[8]data!$B$13:$B$91</definedName>
    <definedName name="_4___123Graph_AChart_4A" hidden="1">[3]CPIINDEX!$O$239:$O$298</definedName>
    <definedName name="_4__123Graph_ACHART_1" hidden="1">[15]A!$C$31:$AJ$31</definedName>
    <definedName name="_4__123Graph_ACHART_2" hidden="1">[15]A!$C$31:$AJ$31</definedName>
    <definedName name="_4__123Graph_AChart_4A" hidden="1">[3]CPIINDEX!$O$239:$O$298</definedName>
    <definedName name="_49__123Graph_AIBA_IBRD" hidden="1">[6]WB!$Q$62:$AK$62</definedName>
    <definedName name="_5___123Graph_BChart_1A" hidden="1">[3]CPIINDEX!$S$263:$S$310</definedName>
    <definedName name="_5__123Graph_ACHART_2" hidden="1">[15]A!$C$31:$AJ$31</definedName>
    <definedName name="_5__123Graph_BChart_1A" hidden="1">[3]CPIINDEX!$S$263:$S$310</definedName>
    <definedName name="_6__123Graph_AIBA_IBRD" hidden="1">[16]WB!$Q$62:$AK$62</definedName>
    <definedName name="_6__123Graph_BCHART_1" hidden="1">[15]A!$C$28:$AJ$28</definedName>
    <definedName name="_65__123Graph_AWB_ADJ_PRJ" hidden="1">[6]WB!$Q$255:$AK$255</definedName>
    <definedName name="_66__123Graph_BCHART_1" hidden="1">[17]IPC1988!$E$176:$E$182</definedName>
    <definedName name="_67__123Graph_BCHART_2" hidden="1">[17]IPC1988!$D$176:$D$182</definedName>
    <definedName name="_7__123Graph_BCHART_2" hidden="1">[15]A!$C$36:$AJ$36</definedName>
    <definedName name="_8___123Graph_XChart_1A" hidden="1">[3]CPIINDEX!$B$263:$B$310</definedName>
    <definedName name="_8__123Graph_AIBA_IBRD" hidden="1">[16]WB!$Q$62:$AK$62</definedName>
    <definedName name="_8__123Graph_AWB_ADJ_PRJ" hidden="1">[16]WB!$Q$255:$AK$255</definedName>
    <definedName name="_8__123Graph_BCHART_1" hidden="1">[15]A!$C$28:$AJ$28</definedName>
    <definedName name="_9___123Graph_XChart_2A" hidden="1">[3]CPIINDEX!$B$203:$B$310</definedName>
    <definedName name="_9__123Graph_BCHART_1" hidden="1">[15]A!$C$28:$AJ$28</definedName>
    <definedName name="_9__123Graph_BCHART_2" hidden="1">[15]A!$C$36:$AJ$36</definedName>
    <definedName name="_9__123Graph_CCHART_1" hidden="1">[15]A!$C$24:$AJ$24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ano1990">#REF!</definedName>
    <definedName name="_bot1">#REF!</definedName>
    <definedName name="_bot2">#REF!</definedName>
    <definedName name="_bot3">#REF!</definedName>
    <definedName name="_bot4">#REF!</definedName>
    <definedName name="_bot5">#REF!</definedName>
    <definedName name="_bot6">#REF!</definedName>
    <definedName name="_DI_NACE">#REF!</definedName>
    <definedName name="_EXP10">#REF!</definedName>
    <definedName name="_EXP30">#REF!</definedName>
    <definedName name="_EXP5">#REF!</definedName>
    <definedName name="_Filler" hidden="1">[19]A!$A$43:$A$598</definedName>
    <definedName name="_filterd" hidden="1">[20]C!$P$428:$T$428</definedName>
    <definedName name="_xlnm._FilterDatabase" hidden="1">[20]C!$P$428:$T$428</definedName>
    <definedName name="_Hlk133332982" localSheetId="10">'GC.2.1'!#REF!</definedName>
    <definedName name="_Hlk133332982" localSheetId="11">'GC.2.2'!#REF!</definedName>
    <definedName name="_Hlk133332982" localSheetId="12">'GC.2.3'!#REF!</definedName>
    <definedName name="_Hlk133332982" localSheetId="13">'GC.2.4'!#REF!</definedName>
    <definedName name="_Hlk133332982" localSheetId="14">'GC.3.1'!#REF!</definedName>
    <definedName name="_ISP500">#REF!</definedName>
    <definedName name="_OI10">#REF!</definedName>
    <definedName name="_OI30">#REF!</definedName>
    <definedName name="_Ois1">[11]Menu!$D$14</definedName>
    <definedName name="_OIS2">[11]Menu!$D$13</definedName>
    <definedName name="_OIS3">[11]Menu!#REF!</definedName>
    <definedName name="_Order1" hidden="1">255</definedName>
    <definedName name="_Order2" hidden="1">255</definedName>
    <definedName name="_pcSlicerSheet_Slicer1" hidden="1">#REF!</definedName>
    <definedName name="_pcSlicerSheet_Slicer2" hidden="1">#REF!</definedName>
    <definedName name="_pcSlicerSheet1_Slicer1" hidden="1">#REF!</definedName>
    <definedName name="_Regression_Int" hidden="1">1</definedName>
    <definedName name="_Regression_Out" hidden="1">#REF!</definedName>
    <definedName name="_Regression_X" hidden="1">#REF!</definedName>
    <definedName name="_Regression_Y" hidden="1">#REF!</definedName>
    <definedName name="_top1">#REF!</definedName>
    <definedName name="_top2">#REF!</definedName>
    <definedName name="_top3">#REF!</definedName>
    <definedName name="_top4">#REF!</definedName>
    <definedName name="_top5">#REF!</definedName>
    <definedName name="_top6">#REF!</definedName>
    <definedName name="_Valor_for_Jun_06_Actividade_Global_Base" hidden="1">[21]pcQueryData!$A$3</definedName>
    <definedName name="_Valor_Matriz_for_Informao_no_consolidada" hidden="1">[22]pcQueryData!$A$3</definedName>
    <definedName name="_Valor_Matriz_for_Verso_1_Estado_Concluido_Ano_00" hidden="1">[14]pcQueryData!$A$3</definedName>
    <definedName name="a">[23]DADOS_XM!$A$1</definedName>
    <definedName name="A_impresión_IM">#REF!</definedName>
    <definedName name="aaa" hidden="1">#REF!</definedName>
    <definedName name="ab" hidden="1">#REF!</definedName>
    <definedName name="AccessDatabase" hidden="1">"C:\ncux\bud\rms_inv.mdb"</definedName>
    <definedName name="ACwvu.PLA2." hidden="1">'[24]COP FED'!$A$1:$N$49</definedName>
    <definedName name="AFDRUKBEREIK">#REF!</definedName>
    <definedName name="AFDRUKBEREIK_MI">#REF!</definedName>
    <definedName name="ALIMENT">#REF!</definedName>
    <definedName name="anscount" hidden="1">1</definedName>
    <definedName name="AREA_STAMPA">#REF!</definedName>
    <definedName name="AREA_STAMPA_MI">#REF!</definedName>
    <definedName name="Base100">[25]Menu!$C$14</definedName>
    <definedName name="Basediario">[26]Menu!$J$33</definedName>
    <definedName name="BaseICM">#REF!</definedName>
    <definedName name="Basemensal">[26]Menu!$J$34</definedName>
    <definedName name="Basetrimestral">[27]Menu!$D$11</definedName>
    <definedName name="bb" hidden="1">#REF!</definedName>
    <definedName name="BDIERangeDadosH3">#REF!</definedName>
    <definedName name="bf">[28]SERV_CONTRIB!#REF!</definedName>
    <definedName name="bl" hidden="1">#REF!</definedName>
    <definedName name="BLPH1" hidden="1">#REF!</definedName>
    <definedName name="BLPH10" hidden="1">#REF!</definedName>
    <definedName name="BLPH100" hidden="1">#REF!</definedName>
    <definedName name="BLPH1000" hidden="1">#REF!</definedName>
    <definedName name="BLPH1001" hidden="1">#REF!</definedName>
    <definedName name="BLPH1002" hidden="1">#REF!</definedName>
    <definedName name="BLPH1003" hidden="1">#REF!</definedName>
    <definedName name="BLPH1004" hidden="1">#REF!</definedName>
    <definedName name="BLPH1005" hidden="1">#REF!</definedName>
    <definedName name="BLPH1006" hidden="1">#REF!</definedName>
    <definedName name="BLPH1007" hidden="1">#REF!</definedName>
    <definedName name="BLPH1008" hidden="1">#REF!</definedName>
    <definedName name="BLPH1009" hidden="1">#REF!</definedName>
    <definedName name="BLPH101" hidden="1">#REF!</definedName>
    <definedName name="BLPH1010" hidden="1">#REF!</definedName>
    <definedName name="BLPH1011" hidden="1">#REF!</definedName>
    <definedName name="BLPH1012" hidden="1">#REF!</definedName>
    <definedName name="BLPH1013" hidden="1">#REF!</definedName>
    <definedName name="BLPH1014" hidden="1">#REF!</definedName>
    <definedName name="BLPH1015" hidden="1">#REF!</definedName>
    <definedName name="BLPH1016" hidden="1">#REF!</definedName>
    <definedName name="BLPH1017" hidden="1">#REF!</definedName>
    <definedName name="BLPH1018" hidden="1">#REF!</definedName>
    <definedName name="BLPH1019" hidden="1">#REF!</definedName>
    <definedName name="BLPH102" hidden="1">#REF!</definedName>
    <definedName name="BLPH1020" hidden="1">#REF!</definedName>
    <definedName name="BLPH1021" hidden="1">#REF!</definedName>
    <definedName name="BLPH1022" hidden="1">#REF!</definedName>
    <definedName name="BLPH1023" hidden="1">#REF!</definedName>
    <definedName name="BLPH1024" hidden="1">#REF!</definedName>
    <definedName name="BLPH1025" hidden="1">#REF!</definedName>
    <definedName name="BLPH1026" hidden="1">#REF!</definedName>
    <definedName name="BLPH1027" hidden="1">#REF!</definedName>
    <definedName name="BLPH1028" hidden="1">#REF!</definedName>
    <definedName name="BLPH1029" hidden="1">#REF!</definedName>
    <definedName name="BLPH103" hidden="1">#REF!</definedName>
    <definedName name="BLPH1030" hidden="1">#REF!</definedName>
    <definedName name="BLPH1031" hidden="1">#REF!</definedName>
    <definedName name="BLPH1032" hidden="1">#REF!</definedName>
    <definedName name="BLPH1033" hidden="1">#REF!</definedName>
    <definedName name="BLPH1034" hidden="1">#REF!</definedName>
    <definedName name="BLPH1035" hidden="1">#REF!</definedName>
    <definedName name="BLPH1036" hidden="1">#REF!</definedName>
    <definedName name="BLPH1037" hidden="1">#REF!</definedName>
    <definedName name="BLPH1038" hidden="1">#REF!</definedName>
    <definedName name="BLPH1039" hidden="1">#REF!</definedName>
    <definedName name="BLPH104" hidden="1">#REF!</definedName>
    <definedName name="BLPH1040" hidden="1">#REF!</definedName>
    <definedName name="BLPH1041" hidden="1">#REF!</definedName>
    <definedName name="BLPH1042" hidden="1">#REF!</definedName>
    <definedName name="BLPH1043" hidden="1">#REF!</definedName>
    <definedName name="BLPH1044" hidden="1">#REF!</definedName>
    <definedName name="BLPH1045" hidden="1">#REF!</definedName>
    <definedName name="BLPH1046" hidden="1">#REF!</definedName>
    <definedName name="BLPH1047" hidden="1">#REF!</definedName>
    <definedName name="BLPH1048" hidden="1">#REF!</definedName>
    <definedName name="BLPH1049" hidden="1">#REF!</definedName>
    <definedName name="BLPH105" hidden="1">#REF!</definedName>
    <definedName name="BLPH1050" hidden="1">#REF!</definedName>
    <definedName name="BLPH1051" hidden="1">#REF!</definedName>
    <definedName name="BLPH1052" hidden="1">#REF!</definedName>
    <definedName name="BLPH1053" hidden="1">#REF!</definedName>
    <definedName name="BLPH1054" hidden="1">#REF!</definedName>
    <definedName name="BLPH1055" hidden="1">#REF!</definedName>
    <definedName name="BLPH1056" hidden="1">#REF!</definedName>
    <definedName name="BLPH1057" hidden="1">#REF!</definedName>
    <definedName name="BLPH1058" hidden="1">#REF!</definedName>
    <definedName name="BLPH1059" hidden="1">#REF!</definedName>
    <definedName name="BLPH106" hidden="1">#REF!</definedName>
    <definedName name="BLPH1060" hidden="1">#REF!</definedName>
    <definedName name="BLPH1061" hidden="1">#REF!</definedName>
    <definedName name="BLPH1062" hidden="1">#REF!</definedName>
    <definedName name="BLPH1063" hidden="1">#REF!</definedName>
    <definedName name="BLPH1064" hidden="1">#REF!</definedName>
    <definedName name="BLPH1065" hidden="1">#REF!</definedName>
    <definedName name="BLPH1066" hidden="1">#REF!</definedName>
    <definedName name="BLPH1067" hidden="1">#REF!</definedName>
    <definedName name="BLPH1068" hidden="1">#REF!</definedName>
    <definedName name="BLPH1069" hidden="1">#REF!</definedName>
    <definedName name="BLPH107" hidden="1">#REF!</definedName>
    <definedName name="BLPH1070" hidden="1">#REF!</definedName>
    <definedName name="BLPH1071" hidden="1">#REF!</definedName>
    <definedName name="BLPH1072" hidden="1">#REF!</definedName>
    <definedName name="BLPH1073" hidden="1">#REF!</definedName>
    <definedName name="BLPH1074" hidden="1">#REF!</definedName>
    <definedName name="BLPH1075" hidden="1">#REF!</definedName>
    <definedName name="BLPH1076" hidden="1">#REF!</definedName>
    <definedName name="BLPH1077" hidden="1">#REF!</definedName>
    <definedName name="BLPH1078" hidden="1">#REF!</definedName>
    <definedName name="BLPH1079" hidden="1">#REF!</definedName>
    <definedName name="BLPH108" hidden="1">#REF!</definedName>
    <definedName name="BLPH1080" hidden="1">#REF!</definedName>
    <definedName name="BLPH1081" hidden="1">#REF!</definedName>
    <definedName name="BLPH1082" hidden="1">#REF!</definedName>
    <definedName name="BLPH1083" hidden="1">#REF!</definedName>
    <definedName name="BLPH1084" hidden="1">#REF!</definedName>
    <definedName name="BLPH1085" hidden="1">#REF!</definedName>
    <definedName name="BLPH1086" hidden="1">#REF!</definedName>
    <definedName name="BLPH1087" hidden="1">#REF!</definedName>
    <definedName name="BLPH1088" hidden="1">#REF!</definedName>
    <definedName name="BLPH1089" hidden="1">#REF!</definedName>
    <definedName name="BLPH109" hidden="1">#REF!</definedName>
    <definedName name="BLPH1090" hidden="1">#REF!</definedName>
    <definedName name="BLPH1091" hidden="1">#REF!</definedName>
    <definedName name="BLPH1092" hidden="1">#REF!</definedName>
    <definedName name="BLPH1093" hidden="1">#REF!</definedName>
    <definedName name="BLPH1094" hidden="1">#REF!</definedName>
    <definedName name="BLPH1095" hidden="1">#REF!</definedName>
    <definedName name="BLPH1096" hidden="1">#REF!</definedName>
    <definedName name="BLPH1097" hidden="1">#REF!</definedName>
    <definedName name="BLPH1098" hidden="1">#REF!</definedName>
    <definedName name="BLPH1099" hidden="1">#REF!</definedName>
    <definedName name="BLPH11" hidden="1">#REF!</definedName>
    <definedName name="BLPH110" hidden="1">#REF!</definedName>
    <definedName name="BLPH1100" hidden="1">#REF!</definedName>
    <definedName name="BLPH1101" hidden="1">#REF!</definedName>
    <definedName name="BLPH1102" hidden="1">#REF!</definedName>
    <definedName name="BLPH1103" hidden="1">#REF!</definedName>
    <definedName name="BLPH1104" hidden="1">#REF!</definedName>
    <definedName name="BLPH1105" hidden="1">#REF!</definedName>
    <definedName name="BLPH1106" hidden="1">#REF!</definedName>
    <definedName name="BLPH1107" hidden="1">#REF!</definedName>
    <definedName name="BLPH1108" hidden="1">#REF!</definedName>
    <definedName name="BLPH1109" hidden="1">#REF!</definedName>
    <definedName name="BLPH111" hidden="1">#REF!</definedName>
    <definedName name="BLPH1110" hidden="1">#REF!</definedName>
    <definedName name="BLPH1111" hidden="1">#REF!</definedName>
    <definedName name="BLPH1112" hidden="1">#REF!</definedName>
    <definedName name="BLPH1113" hidden="1">#REF!</definedName>
    <definedName name="BLPH1114" hidden="1">#REF!</definedName>
    <definedName name="BLPH1115" hidden="1">#REF!</definedName>
    <definedName name="BLPH1116" hidden="1">#REF!</definedName>
    <definedName name="BLPH1117" hidden="1">#REF!</definedName>
    <definedName name="BLPH1118" hidden="1">#REF!</definedName>
    <definedName name="BLPH1119" hidden="1">#REF!</definedName>
    <definedName name="BLPH112" hidden="1">#REF!</definedName>
    <definedName name="BLPH1120" hidden="1">#REF!</definedName>
    <definedName name="BLPH1121" hidden="1">#REF!</definedName>
    <definedName name="BLPH1122" hidden="1">#REF!</definedName>
    <definedName name="BLPH1123" hidden="1">#REF!</definedName>
    <definedName name="BLPH1124" hidden="1">#REF!</definedName>
    <definedName name="BLPH1125" hidden="1">#REF!</definedName>
    <definedName name="BLPH1126" hidden="1">#REF!</definedName>
    <definedName name="BLPH1127" hidden="1">#REF!</definedName>
    <definedName name="BLPH1128" hidden="1">#REF!</definedName>
    <definedName name="BLPH1129" hidden="1">#REF!</definedName>
    <definedName name="BLPH113" hidden="1">#REF!</definedName>
    <definedName name="BLPH1130" hidden="1">#REF!</definedName>
    <definedName name="BLPH1131" hidden="1">#REF!</definedName>
    <definedName name="BLPH1132" hidden="1">#REF!</definedName>
    <definedName name="BLPH1133" hidden="1">#REF!</definedName>
    <definedName name="BLPH1134" hidden="1">#REF!</definedName>
    <definedName name="BLPH1135" hidden="1">#REF!</definedName>
    <definedName name="BLPH1136" hidden="1">#REF!</definedName>
    <definedName name="BLPH1137" hidden="1">#REF!</definedName>
    <definedName name="BLPH1138" hidden="1">#REF!</definedName>
    <definedName name="BLPH1139" hidden="1">#REF!</definedName>
    <definedName name="BLPH114" hidden="1">#REF!</definedName>
    <definedName name="BLPH1140" hidden="1">#REF!</definedName>
    <definedName name="BLPH1141" hidden="1">#REF!</definedName>
    <definedName name="BLPH1142" hidden="1">#REF!</definedName>
    <definedName name="BLPH1143" hidden="1">#REF!</definedName>
    <definedName name="BLPH1144" hidden="1">#REF!</definedName>
    <definedName name="BLPH1145" hidden="1">#REF!</definedName>
    <definedName name="BLPH1146" hidden="1">#REF!</definedName>
    <definedName name="BLPH1147" hidden="1">#REF!</definedName>
    <definedName name="BLPH1148" hidden="1">#REF!</definedName>
    <definedName name="BLPH1149" hidden="1">#REF!</definedName>
    <definedName name="BLPH115" hidden="1">#REF!</definedName>
    <definedName name="BLPH1150" hidden="1">#REF!</definedName>
    <definedName name="BLPH1151" hidden="1">#REF!</definedName>
    <definedName name="BLPH1152" hidden="1">#REF!</definedName>
    <definedName name="BLPH1153" hidden="1">#REF!</definedName>
    <definedName name="BLPH1154" hidden="1">#REF!</definedName>
    <definedName name="BLPH1155" hidden="1">#REF!</definedName>
    <definedName name="BLPH1156" hidden="1">#REF!</definedName>
    <definedName name="BLPH1157" hidden="1">#REF!</definedName>
    <definedName name="BLPH1158" hidden="1">#REF!</definedName>
    <definedName name="BLPH1159" hidden="1">#REF!</definedName>
    <definedName name="BLPH116" hidden="1">#REF!</definedName>
    <definedName name="BLPH1160" hidden="1">#REF!</definedName>
    <definedName name="BLPH1161" hidden="1">#REF!</definedName>
    <definedName name="BLPH1162" hidden="1">#REF!</definedName>
    <definedName name="BLPH1163" hidden="1">#REF!</definedName>
    <definedName name="BLPH1164" hidden="1">#REF!</definedName>
    <definedName name="BLPH1165" hidden="1">#REF!</definedName>
    <definedName name="BLPH1166" hidden="1">#REF!</definedName>
    <definedName name="BLPH1167" hidden="1">#REF!</definedName>
    <definedName name="BLPH1168" hidden="1">#REF!</definedName>
    <definedName name="BLPH1169" hidden="1">#REF!</definedName>
    <definedName name="BLPH117" hidden="1">#REF!</definedName>
    <definedName name="BLPH1170" hidden="1">#REF!</definedName>
    <definedName name="BLPH1171" hidden="1">#REF!</definedName>
    <definedName name="BLPH1172" hidden="1">#REF!</definedName>
    <definedName name="BLPH1173" hidden="1">#REF!</definedName>
    <definedName name="BLPH1174" hidden="1">#REF!</definedName>
    <definedName name="BLPH1175" hidden="1">#REF!</definedName>
    <definedName name="BLPH1176" hidden="1">#REF!</definedName>
    <definedName name="BLPH1177" hidden="1">#REF!</definedName>
    <definedName name="BLPH1178" hidden="1">#REF!</definedName>
    <definedName name="BLPH1179" hidden="1">#REF!</definedName>
    <definedName name="BLPH118" hidden="1">#REF!</definedName>
    <definedName name="BLPH1180" hidden="1">#REF!</definedName>
    <definedName name="BLPH1181" hidden="1">#REF!</definedName>
    <definedName name="BLPH1182" hidden="1">#REF!</definedName>
    <definedName name="BLPH1183" hidden="1">#REF!</definedName>
    <definedName name="BLPH1184" hidden="1">#REF!</definedName>
    <definedName name="BLPH1185" hidden="1">#REF!</definedName>
    <definedName name="BLPH1186" hidden="1">#REF!</definedName>
    <definedName name="BLPH1187" hidden="1">#REF!</definedName>
    <definedName name="BLPH1188" hidden="1">#REF!</definedName>
    <definedName name="BLPH1189" hidden="1">#REF!</definedName>
    <definedName name="BLPH119" hidden="1">#REF!</definedName>
    <definedName name="BLPH1190" hidden="1">#REF!</definedName>
    <definedName name="BLPH1191" hidden="1">#REF!</definedName>
    <definedName name="BLPH1192" hidden="1">#REF!</definedName>
    <definedName name="BLPH1193" hidden="1">#REF!</definedName>
    <definedName name="BLPH1194" hidden="1">#REF!</definedName>
    <definedName name="BLPH1195" hidden="1">#REF!</definedName>
    <definedName name="BLPH1196" hidden="1">#REF!</definedName>
    <definedName name="BLPH1197" hidden="1">#REF!</definedName>
    <definedName name="BLPH1198" hidden="1">#REF!</definedName>
    <definedName name="BLPH1199" hidden="1">#REF!</definedName>
    <definedName name="BLPH12" hidden="1">#REF!</definedName>
    <definedName name="BLPH120" hidden="1">#REF!</definedName>
    <definedName name="BLPH1200" hidden="1">#REF!</definedName>
    <definedName name="BLPH1201" hidden="1">#REF!</definedName>
    <definedName name="BLPH1202" hidden="1">#REF!</definedName>
    <definedName name="BLPH1203" hidden="1">#REF!</definedName>
    <definedName name="BLPH1204" hidden="1">#REF!</definedName>
    <definedName name="BLPH1205" hidden="1">#REF!</definedName>
    <definedName name="BLPH1206" hidden="1">#REF!</definedName>
    <definedName name="BLPH1207" hidden="1">#REF!</definedName>
    <definedName name="BLPH1208" hidden="1">#REF!</definedName>
    <definedName name="BLPH1209" hidden="1">#REF!</definedName>
    <definedName name="BLPH121" hidden="1">#REF!</definedName>
    <definedName name="BLPH1210" hidden="1">#REF!</definedName>
    <definedName name="BLPH1211" hidden="1">#REF!</definedName>
    <definedName name="BLPH1212" hidden="1">#REF!</definedName>
    <definedName name="BLPH1213" hidden="1">#REF!</definedName>
    <definedName name="BLPH1214" hidden="1">#REF!</definedName>
    <definedName name="BLPH1215" hidden="1">#REF!</definedName>
    <definedName name="BLPH1216" hidden="1">#REF!</definedName>
    <definedName name="BLPH1217" hidden="1">#REF!</definedName>
    <definedName name="BLPH1218" hidden="1">#REF!</definedName>
    <definedName name="BLPH1219" hidden="1">#REF!</definedName>
    <definedName name="BLPH122" hidden="1">#REF!</definedName>
    <definedName name="BLPH1220" hidden="1">#REF!</definedName>
    <definedName name="BLPH1221" hidden="1">#REF!</definedName>
    <definedName name="BLPH1222" hidden="1">#REF!</definedName>
    <definedName name="BLPH1223" hidden="1">#REF!</definedName>
    <definedName name="BLPH1224" hidden="1">#REF!</definedName>
    <definedName name="BLPH1225" hidden="1">#REF!</definedName>
    <definedName name="BLPH1226" hidden="1">#REF!</definedName>
    <definedName name="BLPH1227" hidden="1">#REF!</definedName>
    <definedName name="BLPH1228" hidden="1">#REF!</definedName>
    <definedName name="BLPH1229" hidden="1">#REF!</definedName>
    <definedName name="BLPH123" hidden="1">#REF!</definedName>
    <definedName name="BLPH1230" hidden="1">#REF!</definedName>
    <definedName name="BLPH1231" hidden="1">#REF!</definedName>
    <definedName name="BLPH1232" hidden="1">#REF!</definedName>
    <definedName name="BLPH1233" hidden="1">#REF!</definedName>
    <definedName name="BLPH1234" hidden="1">#REF!</definedName>
    <definedName name="BLPH1235" hidden="1">#REF!</definedName>
    <definedName name="BLPH1236" hidden="1">#REF!</definedName>
    <definedName name="BLPH1237" hidden="1">#REF!</definedName>
    <definedName name="BLPH1238" hidden="1">#REF!</definedName>
    <definedName name="BLPH1239" hidden="1">#REF!</definedName>
    <definedName name="BLPH124" hidden="1">#REF!</definedName>
    <definedName name="BLPH1240" hidden="1">#REF!</definedName>
    <definedName name="BLPH1241" hidden="1">#REF!</definedName>
    <definedName name="BLPH1242" hidden="1">#REF!</definedName>
    <definedName name="BLPH1243" hidden="1">#REF!</definedName>
    <definedName name="BLPH1244" hidden="1">#REF!</definedName>
    <definedName name="BLPH1245" hidden="1">#REF!</definedName>
    <definedName name="BLPH1246" hidden="1">#REF!</definedName>
    <definedName name="BLPH1247" hidden="1">#REF!</definedName>
    <definedName name="BLPH1248" hidden="1">#REF!</definedName>
    <definedName name="BLPH1249" hidden="1">#REF!</definedName>
    <definedName name="BLPH125" hidden="1">#REF!</definedName>
    <definedName name="BLPH1250" hidden="1">#REF!</definedName>
    <definedName name="BLPH1251" hidden="1">#REF!</definedName>
    <definedName name="BLPH1252" hidden="1">#REF!</definedName>
    <definedName name="BLPH1253" hidden="1">#REF!</definedName>
    <definedName name="BLPH1254" hidden="1">#REF!</definedName>
    <definedName name="BLPH1255" hidden="1">#REF!</definedName>
    <definedName name="BLPH1256" hidden="1">#REF!</definedName>
    <definedName name="BLPH1257" hidden="1">#REF!</definedName>
    <definedName name="BLPH1258" hidden="1">#REF!</definedName>
    <definedName name="BLPH1259" hidden="1">#REF!</definedName>
    <definedName name="BLPH126" hidden="1">#REF!</definedName>
    <definedName name="BLPH1260" hidden="1">#REF!</definedName>
    <definedName name="BLPH1261" hidden="1">#REF!</definedName>
    <definedName name="BLPH1262" hidden="1">#REF!</definedName>
    <definedName name="BLPH1263" hidden="1">#REF!</definedName>
    <definedName name="BLPH1264" hidden="1">#REF!</definedName>
    <definedName name="BLPH1265" hidden="1">#REF!</definedName>
    <definedName name="BLPH1266" hidden="1">#REF!</definedName>
    <definedName name="BLPH1267" hidden="1">#REF!</definedName>
    <definedName name="BLPH1268" hidden="1">#REF!</definedName>
    <definedName name="BLPH1269" hidden="1">#REF!</definedName>
    <definedName name="BLPH127" hidden="1">#REF!</definedName>
    <definedName name="BLPH1270" hidden="1">#REF!</definedName>
    <definedName name="BLPH1271" hidden="1">#REF!</definedName>
    <definedName name="BLPH1272" hidden="1">#REF!</definedName>
    <definedName name="BLPH1273" hidden="1">#REF!</definedName>
    <definedName name="BLPH1274" hidden="1">#REF!</definedName>
    <definedName name="BLPH1275" hidden="1">#REF!</definedName>
    <definedName name="BLPH1276" hidden="1">#REF!</definedName>
    <definedName name="BLPH1277" hidden="1">#REF!</definedName>
    <definedName name="BLPH1278" hidden="1">#REF!</definedName>
    <definedName name="BLPH1279" hidden="1">#REF!</definedName>
    <definedName name="BLPH128" hidden="1">#REF!</definedName>
    <definedName name="BLPH1280" hidden="1">#REF!</definedName>
    <definedName name="BLPH1281" hidden="1">#REF!</definedName>
    <definedName name="BLPH1282" hidden="1">#REF!</definedName>
    <definedName name="BLPH1283" hidden="1">#REF!</definedName>
    <definedName name="BLPH1284" hidden="1">#REF!</definedName>
    <definedName name="BLPH1285" hidden="1">#REF!</definedName>
    <definedName name="BLPH1286" hidden="1">#REF!</definedName>
    <definedName name="BLPH1287" hidden="1">#REF!</definedName>
    <definedName name="BLPH1288" hidden="1">#REF!</definedName>
    <definedName name="BLPH1289" hidden="1">#REF!</definedName>
    <definedName name="BLPH129" hidden="1">#REF!</definedName>
    <definedName name="BLPH1290" hidden="1">#REF!</definedName>
    <definedName name="BLPH1291" hidden="1">#REF!</definedName>
    <definedName name="BLPH1292" hidden="1">#REF!</definedName>
    <definedName name="BLPH1293" hidden="1">#REF!</definedName>
    <definedName name="BLPH1294" hidden="1">#REF!</definedName>
    <definedName name="BLPH1295" hidden="1">#REF!</definedName>
    <definedName name="BLPH1296" hidden="1">#REF!</definedName>
    <definedName name="BLPH1297" hidden="1">#REF!</definedName>
    <definedName name="BLPH1298" hidden="1">#REF!</definedName>
    <definedName name="BLPH1299" hidden="1">#REF!</definedName>
    <definedName name="BLPH13" hidden="1">#REF!</definedName>
    <definedName name="BLPH130" hidden="1">#REF!</definedName>
    <definedName name="BLPH1300" hidden="1">#REF!</definedName>
    <definedName name="BLPH1301" hidden="1">#REF!</definedName>
    <definedName name="BLPH1302" hidden="1">#REF!</definedName>
    <definedName name="BLPH1303" hidden="1">#REF!</definedName>
    <definedName name="BLPH1304" hidden="1">#REF!</definedName>
    <definedName name="BLPH1305" hidden="1">#REF!</definedName>
    <definedName name="BLPH1306" hidden="1">#REF!</definedName>
    <definedName name="BLPH1307" hidden="1">#REF!</definedName>
    <definedName name="BLPH1308" hidden="1">#REF!</definedName>
    <definedName name="BLPH1309" hidden="1">#REF!</definedName>
    <definedName name="BLPH131" hidden="1">#REF!</definedName>
    <definedName name="BLPH1310" hidden="1">#REF!</definedName>
    <definedName name="BLPH1311" hidden="1">#REF!</definedName>
    <definedName name="BLPH1312" hidden="1">#REF!</definedName>
    <definedName name="BLPH1313" hidden="1">#REF!</definedName>
    <definedName name="BLPH1314" hidden="1">#REF!</definedName>
    <definedName name="BLPH1315" hidden="1">#REF!</definedName>
    <definedName name="BLPH1316" hidden="1">#REF!</definedName>
    <definedName name="BLPH1317" hidden="1">#REF!</definedName>
    <definedName name="BLPH1318" hidden="1">#REF!</definedName>
    <definedName name="BLPH1319" hidden="1">#REF!</definedName>
    <definedName name="BLPH132" hidden="1">#REF!</definedName>
    <definedName name="BLPH1320" hidden="1">#REF!</definedName>
    <definedName name="BLPH1321" hidden="1">#REF!</definedName>
    <definedName name="BLPH1322" hidden="1">#REF!</definedName>
    <definedName name="BLPH1323" hidden="1">#REF!</definedName>
    <definedName name="BLPH1324" hidden="1">#REF!</definedName>
    <definedName name="BLPH1325" hidden="1">#REF!</definedName>
    <definedName name="BLPH1326" hidden="1">#REF!</definedName>
    <definedName name="BLPH1327" hidden="1">#REF!</definedName>
    <definedName name="BLPH1328" hidden="1">#REF!</definedName>
    <definedName name="BLPH1329" hidden="1">#REF!</definedName>
    <definedName name="BLPH133" hidden="1">#REF!</definedName>
    <definedName name="BLPH1330" hidden="1">#REF!</definedName>
    <definedName name="BLPH1331" hidden="1">#REF!</definedName>
    <definedName name="BLPH1332" hidden="1">#REF!</definedName>
    <definedName name="BLPH1333" hidden="1">#REF!</definedName>
    <definedName name="BLPH1334" hidden="1">#REF!</definedName>
    <definedName name="BLPH1335" hidden="1">#REF!</definedName>
    <definedName name="BLPH1336" hidden="1">#REF!</definedName>
    <definedName name="BLPH1337" hidden="1">#REF!</definedName>
    <definedName name="BLPH1338" hidden="1">#REF!</definedName>
    <definedName name="BLPH1339" hidden="1">#REF!</definedName>
    <definedName name="BLPH134" hidden="1">#REF!</definedName>
    <definedName name="BLPH1340" hidden="1">#REF!</definedName>
    <definedName name="BLPH1341" hidden="1">#REF!</definedName>
    <definedName name="BLPH1342" hidden="1">#REF!</definedName>
    <definedName name="BLPH1343" hidden="1">#REF!</definedName>
    <definedName name="BLPH1344" hidden="1">#REF!</definedName>
    <definedName name="BLPH1345" hidden="1">#REF!</definedName>
    <definedName name="BLPH1346" hidden="1">#REF!</definedName>
    <definedName name="BLPH1347" hidden="1">#REF!</definedName>
    <definedName name="BLPH1348" hidden="1">#REF!</definedName>
    <definedName name="BLPH1349" hidden="1">#REF!</definedName>
    <definedName name="BLPH135" hidden="1">#REF!</definedName>
    <definedName name="BLPH1350" hidden="1">#REF!</definedName>
    <definedName name="BLPH1351" hidden="1">#REF!</definedName>
    <definedName name="BLPH1352" hidden="1">#REF!</definedName>
    <definedName name="BLPH1353" hidden="1">#REF!</definedName>
    <definedName name="BLPH1354" hidden="1">#REF!</definedName>
    <definedName name="BLPH1355" hidden="1">#REF!</definedName>
    <definedName name="BLPH1356" hidden="1">#REF!</definedName>
    <definedName name="BLPH1357" hidden="1">#REF!</definedName>
    <definedName name="BLPH1358" hidden="1">#REF!</definedName>
    <definedName name="BLPH1359" hidden="1">#REF!</definedName>
    <definedName name="BLPH136" hidden="1">#REF!</definedName>
    <definedName name="BLPH1360" hidden="1">#REF!</definedName>
    <definedName name="BLPH1361" hidden="1">#REF!</definedName>
    <definedName name="BLPH1362" hidden="1">#REF!</definedName>
    <definedName name="BLPH1363" hidden="1">#REF!</definedName>
    <definedName name="BLPH1364" hidden="1">#REF!</definedName>
    <definedName name="BLPH1365" hidden="1">#REF!</definedName>
    <definedName name="BLPH1366" hidden="1">#REF!</definedName>
    <definedName name="BLPH1367" hidden="1">#REF!</definedName>
    <definedName name="BLPH1368" hidden="1">#REF!</definedName>
    <definedName name="BLPH1369" hidden="1">#REF!</definedName>
    <definedName name="BLPH137" hidden="1">#REF!</definedName>
    <definedName name="BLPH1370" hidden="1">#REF!</definedName>
    <definedName name="BLPH1371" hidden="1">#REF!</definedName>
    <definedName name="BLPH1372" hidden="1">#REF!</definedName>
    <definedName name="BLPH1373" hidden="1">#REF!</definedName>
    <definedName name="BLPH1374" hidden="1">#REF!</definedName>
    <definedName name="BLPH1375" hidden="1">#REF!</definedName>
    <definedName name="BLPH1376" hidden="1">#REF!</definedName>
    <definedName name="BLPH1377" hidden="1">#REF!</definedName>
    <definedName name="BLPH1378" hidden="1">#REF!</definedName>
    <definedName name="BLPH1379" hidden="1">#REF!</definedName>
    <definedName name="BLPH138" hidden="1">#REF!</definedName>
    <definedName name="BLPH1380" hidden="1">#REF!</definedName>
    <definedName name="BLPH1381" hidden="1">#REF!</definedName>
    <definedName name="BLPH1382" hidden="1">#REF!</definedName>
    <definedName name="BLPH1383" hidden="1">#REF!</definedName>
    <definedName name="BLPH1384" hidden="1">#REF!</definedName>
    <definedName name="BLPH1385" hidden="1">#REF!</definedName>
    <definedName name="BLPH1386" hidden="1">#REF!</definedName>
    <definedName name="BLPH1387" hidden="1">#REF!</definedName>
    <definedName name="BLPH1388" hidden="1">#REF!</definedName>
    <definedName name="BLPH1389" hidden="1">#REF!</definedName>
    <definedName name="BLPH139" hidden="1">#REF!</definedName>
    <definedName name="BLPH1390" hidden="1">#REF!</definedName>
    <definedName name="BLPH1391" hidden="1">#REF!</definedName>
    <definedName name="BLPH1392" hidden="1">#REF!</definedName>
    <definedName name="BLPH1393" hidden="1">#REF!</definedName>
    <definedName name="BLPH1394" hidden="1">#REF!</definedName>
    <definedName name="BLPH1395" hidden="1">#REF!</definedName>
    <definedName name="BLPH1396" hidden="1">#REF!</definedName>
    <definedName name="BLPH1397" hidden="1">#REF!</definedName>
    <definedName name="BLPH1398" hidden="1">#REF!</definedName>
    <definedName name="BLPH1399" hidden="1">#REF!</definedName>
    <definedName name="BLPH14" hidden="1">#REF!</definedName>
    <definedName name="BLPH140" hidden="1">#REF!</definedName>
    <definedName name="BLPH1400" hidden="1">#REF!</definedName>
    <definedName name="BLPH1401" hidden="1">#REF!</definedName>
    <definedName name="BLPH1402" hidden="1">#REF!</definedName>
    <definedName name="BLPH1403" hidden="1">#REF!</definedName>
    <definedName name="BLPH1404" hidden="1">#REF!</definedName>
    <definedName name="BLPH1405" hidden="1">#REF!</definedName>
    <definedName name="BLPH1406" hidden="1">#REF!</definedName>
    <definedName name="BLPH1407" hidden="1">#REF!</definedName>
    <definedName name="BLPH1408" hidden="1">#REF!</definedName>
    <definedName name="BLPH1409" hidden="1">#REF!</definedName>
    <definedName name="BLPH141" hidden="1">#REF!</definedName>
    <definedName name="BLPH1410" hidden="1">#REF!</definedName>
    <definedName name="BLPH1411" hidden="1">#REF!</definedName>
    <definedName name="BLPH1412" hidden="1">#REF!</definedName>
    <definedName name="BLPH1413" hidden="1">#REF!</definedName>
    <definedName name="BLPH1414" hidden="1">#REF!</definedName>
    <definedName name="BLPH1415" hidden="1">#REF!</definedName>
    <definedName name="BLPH1416" hidden="1">#REF!</definedName>
    <definedName name="BLPH1417" hidden="1">#REF!</definedName>
    <definedName name="BLPH1418" hidden="1">#REF!</definedName>
    <definedName name="BLPH1419" hidden="1">#REF!</definedName>
    <definedName name="BLPH142" hidden="1">#REF!</definedName>
    <definedName name="BLPH1420" hidden="1">#REF!</definedName>
    <definedName name="BLPH1421" hidden="1">#REF!</definedName>
    <definedName name="BLPH1422" hidden="1">#REF!</definedName>
    <definedName name="BLPH1423" hidden="1">#REF!</definedName>
    <definedName name="BLPH1424" hidden="1">#REF!</definedName>
    <definedName name="BLPH1425" hidden="1">#REF!</definedName>
    <definedName name="BLPH1426" hidden="1">#REF!</definedName>
    <definedName name="BLPH1427" hidden="1">#REF!</definedName>
    <definedName name="BLPH1428" hidden="1">#REF!</definedName>
    <definedName name="BLPH1429" hidden="1">#REF!</definedName>
    <definedName name="BLPH143" hidden="1">#REF!</definedName>
    <definedName name="BLPH1430" hidden="1">#REF!</definedName>
    <definedName name="BLPH1431" hidden="1">#REF!</definedName>
    <definedName name="BLPH1432" hidden="1">#REF!</definedName>
    <definedName name="BLPH1433" hidden="1">#REF!</definedName>
    <definedName name="BLPH1434" hidden="1">#REF!</definedName>
    <definedName name="BLPH1435" hidden="1">#REF!</definedName>
    <definedName name="BLPH1436" hidden="1">#REF!</definedName>
    <definedName name="BLPH1437" hidden="1">#REF!</definedName>
    <definedName name="BLPH1438" hidden="1">#REF!</definedName>
    <definedName name="BLPH1439" hidden="1">#REF!</definedName>
    <definedName name="BLPH144" hidden="1">#REF!</definedName>
    <definedName name="BLPH1440" hidden="1">#REF!</definedName>
    <definedName name="BLPH1441" hidden="1">#REF!</definedName>
    <definedName name="BLPH1442" hidden="1">#REF!</definedName>
    <definedName name="BLPH1443" hidden="1">#REF!</definedName>
    <definedName name="BLPH1444" hidden="1">#REF!</definedName>
    <definedName name="BLPH1445" hidden="1">#REF!</definedName>
    <definedName name="BLPH1446" hidden="1">#REF!</definedName>
    <definedName name="BLPH1447" hidden="1">#REF!</definedName>
    <definedName name="BLPH1448" hidden="1">#REF!</definedName>
    <definedName name="BLPH1449" hidden="1">#REF!</definedName>
    <definedName name="BLPH145" hidden="1">#REF!</definedName>
    <definedName name="BLPH1450" hidden="1">#REF!</definedName>
    <definedName name="BLPH1451" hidden="1">#REF!</definedName>
    <definedName name="BLPH1452" hidden="1">#REF!</definedName>
    <definedName name="BLPH1453" hidden="1">#REF!</definedName>
    <definedName name="BLPH1454" hidden="1">#REF!</definedName>
    <definedName name="BLPH1455" hidden="1">#REF!</definedName>
    <definedName name="BLPH1456" hidden="1">#REF!</definedName>
    <definedName name="BLPH1457" hidden="1">#REF!</definedName>
    <definedName name="BLPH1458" hidden="1">#REF!</definedName>
    <definedName name="BLPH1459" hidden="1">#REF!</definedName>
    <definedName name="BLPH146" hidden="1">#REF!</definedName>
    <definedName name="BLPH1460" hidden="1">#REF!</definedName>
    <definedName name="BLPH1461" hidden="1">#REF!</definedName>
    <definedName name="BLPH1462" hidden="1">#REF!</definedName>
    <definedName name="BLPH1463" hidden="1">#REF!</definedName>
    <definedName name="BLPH1464" hidden="1">#REF!</definedName>
    <definedName name="BLPH1465" hidden="1">#REF!</definedName>
    <definedName name="BLPH1466" hidden="1">#REF!</definedName>
    <definedName name="BLPH1467" hidden="1">#REF!</definedName>
    <definedName name="BLPH1468" hidden="1">#REF!</definedName>
    <definedName name="BLPH1469" hidden="1">#REF!</definedName>
    <definedName name="BLPH147" hidden="1">#REF!</definedName>
    <definedName name="BLPH1470" hidden="1">#REF!</definedName>
    <definedName name="BLPH1471" hidden="1">#REF!</definedName>
    <definedName name="BLPH1472" hidden="1">#REF!</definedName>
    <definedName name="BLPH1473" hidden="1">#REF!</definedName>
    <definedName name="BLPH1474" hidden="1">#REF!</definedName>
    <definedName name="BLPH1475" hidden="1">#REF!</definedName>
    <definedName name="BLPH1476" hidden="1">#REF!</definedName>
    <definedName name="BLPH1477" hidden="1">#REF!</definedName>
    <definedName name="BLPH1478" hidden="1">#REF!</definedName>
    <definedName name="BLPH1479" hidden="1">#REF!</definedName>
    <definedName name="BLPH148" hidden="1">#REF!</definedName>
    <definedName name="BLPH1480" hidden="1">#REF!</definedName>
    <definedName name="BLPH1481" hidden="1">#REF!</definedName>
    <definedName name="BLPH1482" hidden="1">#REF!</definedName>
    <definedName name="BLPH1483" hidden="1">#REF!</definedName>
    <definedName name="BLPH1484" hidden="1">#REF!</definedName>
    <definedName name="BLPH1485" hidden="1">#REF!</definedName>
    <definedName name="BLPH1486" hidden="1">#REF!</definedName>
    <definedName name="BLPH1487" hidden="1">#REF!</definedName>
    <definedName name="BLPH1488" hidden="1">#REF!</definedName>
    <definedName name="BLPH1489" hidden="1">#REF!</definedName>
    <definedName name="BLPH149" hidden="1">#REF!</definedName>
    <definedName name="BLPH1490" hidden="1">#REF!</definedName>
    <definedName name="BLPH1491" hidden="1">#REF!</definedName>
    <definedName name="BLPH1492" hidden="1">#REF!</definedName>
    <definedName name="BLPH1493" hidden="1">#REF!</definedName>
    <definedName name="BLPH1494" hidden="1">#REF!</definedName>
    <definedName name="BLPH1495" hidden="1">#REF!</definedName>
    <definedName name="BLPH1496" hidden="1">#REF!</definedName>
    <definedName name="BLPH1497" hidden="1">#REF!</definedName>
    <definedName name="BLPH1498" hidden="1">#REF!</definedName>
    <definedName name="BLPH1499" hidden="1">#REF!</definedName>
    <definedName name="BLPH15" hidden="1">#REF!</definedName>
    <definedName name="BLPH150" hidden="1">#REF!</definedName>
    <definedName name="BLPH1500" hidden="1">#REF!</definedName>
    <definedName name="BLPH1501" hidden="1">#REF!</definedName>
    <definedName name="BLPH1502" hidden="1">#REF!</definedName>
    <definedName name="BLPH1503" hidden="1">#REF!</definedName>
    <definedName name="BLPH1504" hidden="1">#REF!</definedName>
    <definedName name="BLPH1505" hidden="1">#REF!</definedName>
    <definedName name="BLPH1506" hidden="1">#REF!</definedName>
    <definedName name="BLPH1507" hidden="1">#REF!</definedName>
    <definedName name="BLPH1508" hidden="1">#REF!</definedName>
    <definedName name="BLPH1509" hidden="1">#REF!</definedName>
    <definedName name="BLPH151" hidden="1">#REF!</definedName>
    <definedName name="BLPH1510" hidden="1">#REF!</definedName>
    <definedName name="BLPH1511" hidden="1">#REF!</definedName>
    <definedName name="BLPH1512" hidden="1">#REF!</definedName>
    <definedName name="BLPH1513" hidden="1">#REF!</definedName>
    <definedName name="BLPH1514" hidden="1">#REF!</definedName>
    <definedName name="BLPH1515" hidden="1">#REF!</definedName>
    <definedName name="BLPH1516" hidden="1">#REF!</definedName>
    <definedName name="BLPH1517" hidden="1">#REF!</definedName>
    <definedName name="BLPH1518" hidden="1">#REF!</definedName>
    <definedName name="BLPH1519" hidden="1">#REF!</definedName>
    <definedName name="BLPH152" hidden="1">#REF!</definedName>
    <definedName name="BLPH1520" hidden="1">#REF!</definedName>
    <definedName name="BLPH1521" hidden="1">#REF!</definedName>
    <definedName name="BLPH1522" hidden="1">#REF!</definedName>
    <definedName name="BLPH1523" hidden="1">#REF!</definedName>
    <definedName name="BLPH1524" hidden="1">#REF!</definedName>
    <definedName name="BLPH1525" hidden="1">#REF!</definedName>
    <definedName name="BLPH1526" hidden="1">#REF!</definedName>
    <definedName name="BLPH1527" hidden="1">#REF!</definedName>
    <definedName name="BLPH1528" hidden="1">#REF!</definedName>
    <definedName name="BLPH1529" hidden="1">#REF!</definedName>
    <definedName name="BLPH153" hidden="1">#REF!</definedName>
    <definedName name="BLPH1530" hidden="1">#REF!</definedName>
    <definedName name="BLPH1531" hidden="1">#REF!</definedName>
    <definedName name="BLPH1532" hidden="1">#REF!</definedName>
    <definedName name="BLPH1533" hidden="1">#REF!</definedName>
    <definedName name="BLPH1534" hidden="1">#REF!</definedName>
    <definedName name="BLPH1535" hidden="1">#REF!</definedName>
    <definedName name="BLPH1536" hidden="1">#REF!</definedName>
    <definedName name="BLPH1537" hidden="1">#REF!</definedName>
    <definedName name="BLPH1538" hidden="1">#REF!</definedName>
    <definedName name="BLPH1539" hidden="1">#REF!</definedName>
    <definedName name="BLPH154" hidden="1">#REF!</definedName>
    <definedName name="BLPH1540" hidden="1">#REF!</definedName>
    <definedName name="BLPH1541" hidden="1">#REF!</definedName>
    <definedName name="BLPH1542" hidden="1">#REF!</definedName>
    <definedName name="BLPH1543" hidden="1">#REF!</definedName>
    <definedName name="BLPH1544" hidden="1">#REF!</definedName>
    <definedName name="BLPH1545" hidden="1">#REF!</definedName>
    <definedName name="BLPH1546" hidden="1">#REF!</definedName>
    <definedName name="BLPH1547" hidden="1">#REF!</definedName>
    <definedName name="BLPH1548" hidden="1">#REF!</definedName>
    <definedName name="BLPH1549" hidden="1">#REF!</definedName>
    <definedName name="BLPH155" hidden="1">#REF!</definedName>
    <definedName name="BLPH1550" hidden="1">#REF!</definedName>
    <definedName name="BLPH1551" hidden="1">#REF!</definedName>
    <definedName name="BLPH1552" hidden="1">#REF!</definedName>
    <definedName name="BLPH1553" hidden="1">#REF!</definedName>
    <definedName name="BLPH1554" hidden="1">#REF!</definedName>
    <definedName name="BLPH1555" hidden="1">#REF!</definedName>
    <definedName name="BLPH1556" hidden="1">#REF!</definedName>
    <definedName name="BLPH1557" hidden="1">#REF!</definedName>
    <definedName name="BLPH1558" hidden="1">#REF!</definedName>
    <definedName name="BLPH1559" hidden="1">#REF!</definedName>
    <definedName name="BLPH156" hidden="1">#REF!</definedName>
    <definedName name="BLPH1560" hidden="1">#REF!</definedName>
    <definedName name="BLPH1561" hidden="1">#REF!</definedName>
    <definedName name="BLPH1562" hidden="1">#REF!</definedName>
    <definedName name="BLPH1563" hidden="1">#REF!</definedName>
    <definedName name="BLPH1564" hidden="1">#REF!</definedName>
    <definedName name="BLPH1565" hidden="1">#REF!</definedName>
    <definedName name="BLPH1566" hidden="1">#REF!</definedName>
    <definedName name="BLPH1567" hidden="1">#REF!</definedName>
    <definedName name="BLPH1568" hidden="1">#REF!</definedName>
    <definedName name="BLPH1569" hidden="1">#REF!</definedName>
    <definedName name="BLPH157" hidden="1">#REF!</definedName>
    <definedName name="BLPH1570" hidden="1">#REF!</definedName>
    <definedName name="BLPH1571" hidden="1">#REF!</definedName>
    <definedName name="BLPH1572" hidden="1">#REF!</definedName>
    <definedName name="BLPH1573" hidden="1">#REF!</definedName>
    <definedName name="BLPH1574" hidden="1">#REF!</definedName>
    <definedName name="BLPH1575" hidden="1">#REF!</definedName>
    <definedName name="BLPH1576" hidden="1">#REF!</definedName>
    <definedName name="BLPH1577" hidden="1">#REF!</definedName>
    <definedName name="BLPH1578" hidden="1">#REF!</definedName>
    <definedName name="BLPH1579" hidden="1">#REF!</definedName>
    <definedName name="BLPH158" hidden="1">#REF!</definedName>
    <definedName name="BLPH1580" hidden="1">#REF!</definedName>
    <definedName name="BLPH1581" hidden="1">#REF!</definedName>
    <definedName name="BLPH1582" hidden="1">#REF!</definedName>
    <definedName name="BLPH1583" hidden="1">#REF!</definedName>
    <definedName name="BLPH1584" hidden="1">#REF!</definedName>
    <definedName name="BLPH1585" hidden="1">#REF!</definedName>
    <definedName name="BLPH1586" hidden="1">#REF!</definedName>
    <definedName name="BLPH1587" hidden="1">#REF!</definedName>
    <definedName name="BLPH1588" hidden="1">#REF!</definedName>
    <definedName name="BLPH1589" hidden="1">#REF!</definedName>
    <definedName name="BLPH159" hidden="1">#REF!</definedName>
    <definedName name="BLPH1590" hidden="1">#REF!</definedName>
    <definedName name="BLPH1591" hidden="1">#REF!</definedName>
    <definedName name="BLPH1592" hidden="1">#REF!</definedName>
    <definedName name="BLPH1593" hidden="1">#REF!</definedName>
    <definedName name="BLPH1594" hidden="1">#REF!</definedName>
    <definedName name="BLPH1595" hidden="1">#REF!</definedName>
    <definedName name="BLPH1596" hidden="1">#REF!</definedName>
    <definedName name="BLPH1597" hidden="1">#REF!</definedName>
    <definedName name="BLPH1598" hidden="1">#REF!</definedName>
    <definedName name="BLPH1599" hidden="1">#REF!</definedName>
    <definedName name="BLPH16" hidden="1">#REF!</definedName>
    <definedName name="BLPH160" hidden="1">#REF!</definedName>
    <definedName name="BLPH1600" hidden="1">#REF!</definedName>
    <definedName name="BLPH1601" hidden="1">#REF!</definedName>
    <definedName name="BLPH1602" hidden="1">#REF!</definedName>
    <definedName name="BLPH1603" hidden="1">#REF!</definedName>
    <definedName name="BLPH1604" hidden="1">#REF!</definedName>
    <definedName name="BLPH1605" hidden="1">#REF!</definedName>
    <definedName name="BLPH1606" hidden="1">#REF!</definedName>
    <definedName name="BLPH1607" hidden="1">#REF!</definedName>
    <definedName name="BLPH1608" hidden="1">#REF!</definedName>
    <definedName name="BLPH1609" hidden="1">#REF!</definedName>
    <definedName name="BLPH161" hidden="1">#REF!</definedName>
    <definedName name="BLPH1610" hidden="1">#REF!</definedName>
    <definedName name="BLPH1611" hidden="1">#REF!</definedName>
    <definedName name="BLPH1612" hidden="1">#REF!</definedName>
    <definedName name="BLPH1613" hidden="1">#REF!</definedName>
    <definedName name="BLPH1614" hidden="1">#REF!</definedName>
    <definedName name="BLPH1615" hidden="1">#REF!</definedName>
    <definedName name="BLPH1616" hidden="1">#REF!</definedName>
    <definedName name="BLPH1617" hidden="1">#REF!</definedName>
    <definedName name="BLPH1618" hidden="1">#REF!</definedName>
    <definedName name="BLPH1619" hidden="1">#REF!</definedName>
    <definedName name="BLPH162" hidden="1">#REF!</definedName>
    <definedName name="BLPH1620" hidden="1">#REF!</definedName>
    <definedName name="BLPH1621" hidden="1">#REF!</definedName>
    <definedName name="BLPH1622" hidden="1">#REF!</definedName>
    <definedName name="BLPH1623" hidden="1">#REF!</definedName>
    <definedName name="BLPH1624" hidden="1">#REF!</definedName>
    <definedName name="BLPH1625" hidden="1">#REF!</definedName>
    <definedName name="BLPH1626" hidden="1">#REF!</definedName>
    <definedName name="BLPH1627" hidden="1">#REF!</definedName>
    <definedName name="BLPH1628" hidden="1">#REF!</definedName>
    <definedName name="BLPH1629" hidden="1">#REF!</definedName>
    <definedName name="BLPH163" hidden="1">#REF!</definedName>
    <definedName name="BLPH1630" hidden="1">#REF!</definedName>
    <definedName name="BLPH1631" hidden="1">#REF!</definedName>
    <definedName name="BLPH1632" hidden="1">#REF!</definedName>
    <definedName name="BLPH1633" hidden="1">#REF!</definedName>
    <definedName name="BLPH1634" hidden="1">#REF!</definedName>
    <definedName name="BLPH1635" hidden="1">#REF!</definedName>
    <definedName name="BLPH1636" hidden="1">#REF!</definedName>
    <definedName name="BLPH1637" hidden="1">#REF!</definedName>
    <definedName name="BLPH1638" hidden="1">#REF!</definedName>
    <definedName name="BLPH1639" hidden="1">#REF!</definedName>
    <definedName name="BLPH164" hidden="1">#REF!</definedName>
    <definedName name="BLPH1640" hidden="1">#REF!</definedName>
    <definedName name="BLPH1641" hidden="1">#REF!</definedName>
    <definedName name="BLPH1642" hidden="1">#REF!</definedName>
    <definedName name="BLPH1643" hidden="1">#REF!</definedName>
    <definedName name="BLPH1644" hidden="1">#REF!</definedName>
    <definedName name="BLPH1645" hidden="1">#REF!</definedName>
    <definedName name="BLPH1646" hidden="1">#REF!</definedName>
    <definedName name="BLPH1647" hidden="1">#REF!</definedName>
    <definedName name="BLPH1648" hidden="1">#REF!</definedName>
    <definedName name="BLPH1649" hidden="1">#REF!</definedName>
    <definedName name="BLPH165" hidden="1">#REF!</definedName>
    <definedName name="BLPH1650" hidden="1">#REF!</definedName>
    <definedName name="BLPH1651" hidden="1">#REF!</definedName>
    <definedName name="BLPH1652" hidden="1">#REF!</definedName>
    <definedName name="BLPH1653" hidden="1">#REF!</definedName>
    <definedName name="BLPH1654" hidden="1">#REF!</definedName>
    <definedName name="BLPH1655" hidden="1">#REF!</definedName>
    <definedName name="BLPH1656" hidden="1">#REF!</definedName>
    <definedName name="BLPH1657" hidden="1">#REF!</definedName>
    <definedName name="BLPH1658" hidden="1">#REF!</definedName>
    <definedName name="BLPH1659" hidden="1">#REF!</definedName>
    <definedName name="BLPH166" hidden="1">#REF!</definedName>
    <definedName name="BLPH1660" hidden="1">#REF!</definedName>
    <definedName name="BLPH1661" hidden="1">#REF!</definedName>
    <definedName name="BLPH1662" hidden="1">#REF!</definedName>
    <definedName name="BLPH1663" hidden="1">#REF!</definedName>
    <definedName name="BLPH1664" hidden="1">#REF!</definedName>
    <definedName name="BLPH1665" hidden="1">#REF!</definedName>
    <definedName name="BLPH1666" hidden="1">#REF!</definedName>
    <definedName name="BLPH1667" hidden="1">#REF!</definedName>
    <definedName name="BLPH1668" hidden="1">#REF!</definedName>
    <definedName name="BLPH1669" hidden="1">#REF!</definedName>
    <definedName name="BLPH167" hidden="1">#REF!</definedName>
    <definedName name="BLPH1670" hidden="1">#REF!</definedName>
    <definedName name="BLPH1671" hidden="1">#REF!</definedName>
    <definedName name="BLPH1672" hidden="1">#REF!</definedName>
    <definedName name="BLPH1673" hidden="1">#REF!</definedName>
    <definedName name="BLPH1674" hidden="1">#REF!</definedName>
    <definedName name="BLPH1675" hidden="1">#REF!</definedName>
    <definedName name="BLPH1676" hidden="1">#REF!</definedName>
    <definedName name="BLPH1677" hidden="1">#REF!</definedName>
    <definedName name="BLPH1678" hidden="1">#REF!</definedName>
    <definedName name="BLPH1679" hidden="1">#REF!</definedName>
    <definedName name="BLPH168" hidden="1">#REF!</definedName>
    <definedName name="BLPH1680" hidden="1">#REF!</definedName>
    <definedName name="BLPH1681" hidden="1">#REF!</definedName>
    <definedName name="BLPH1682" hidden="1">#REF!</definedName>
    <definedName name="BLPH1683" hidden="1">#REF!</definedName>
    <definedName name="BLPH1684" hidden="1">#REF!</definedName>
    <definedName name="BLPH1685" hidden="1">#REF!</definedName>
    <definedName name="BLPH1686" hidden="1">#REF!</definedName>
    <definedName name="BLPH1687" hidden="1">#REF!</definedName>
    <definedName name="BLPH1688" hidden="1">#REF!</definedName>
    <definedName name="BLPH1689" hidden="1">#REF!</definedName>
    <definedName name="BLPH169" hidden="1">#REF!</definedName>
    <definedName name="BLPH1690" hidden="1">#REF!</definedName>
    <definedName name="BLPH1691" hidden="1">#REF!</definedName>
    <definedName name="BLPH1692" hidden="1">#REF!</definedName>
    <definedName name="BLPH1693" hidden="1">#REF!</definedName>
    <definedName name="BLPH1694" hidden="1">#REF!</definedName>
    <definedName name="BLPH1695" hidden="1">#REF!</definedName>
    <definedName name="BLPH1696" hidden="1">#REF!</definedName>
    <definedName name="BLPH1697" hidden="1">#REF!</definedName>
    <definedName name="BLPH1698" hidden="1">#REF!</definedName>
    <definedName name="BLPH1699" hidden="1">#REF!</definedName>
    <definedName name="BLPH17" hidden="1">#REF!</definedName>
    <definedName name="BLPH170" hidden="1">#REF!</definedName>
    <definedName name="BLPH1700" hidden="1">#REF!</definedName>
    <definedName name="BLPH1701" hidden="1">#REF!</definedName>
    <definedName name="BLPH1702" hidden="1">#REF!</definedName>
    <definedName name="BLPH1703" hidden="1">#REF!</definedName>
    <definedName name="BLPH1704" hidden="1">#REF!</definedName>
    <definedName name="BLPH1705" hidden="1">#REF!</definedName>
    <definedName name="BLPH1706" hidden="1">#REF!</definedName>
    <definedName name="BLPH1707" hidden="1">#REF!</definedName>
    <definedName name="BLPH1708" hidden="1">#REF!</definedName>
    <definedName name="BLPH1709" hidden="1">#REF!</definedName>
    <definedName name="BLPH171" hidden="1">#REF!</definedName>
    <definedName name="BLPH1710" hidden="1">#REF!</definedName>
    <definedName name="BLPH1711" hidden="1">#REF!</definedName>
    <definedName name="BLPH1712" hidden="1">#REF!</definedName>
    <definedName name="BLPH1713" hidden="1">#REF!</definedName>
    <definedName name="BLPH1714" hidden="1">#REF!</definedName>
    <definedName name="BLPH1715" hidden="1">#REF!</definedName>
    <definedName name="BLPH1716" hidden="1">#REF!</definedName>
    <definedName name="BLPH1717" hidden="1">#REF!</definedName>
    <definedName name="BLPH1718" hidden="1">#REF!</definedName>
    <definedName name="BLPH1719" hidden="1">#REF!</definedName>
    <definedName name="BLPH172" hidden="1">#REF!</definedName>
    <definedName name="BLPH1720" hidden="1">#REF!</definedName>
    <definedName name="BLPH1721" hidden="1">#REF!</definedName>
    <definedName name="BLPH1722" hidden="1">#REF!</definedName>
    <definedName name="BLPH1723" hidden="1">#REF!</definedName>
    <definedName name="BLPH1724" hidden="1">#REF!</definedName>
    <definedName name="BLPH1725" hidden="1">#REF!</definedName>
    <definedName name="BLPH1726" hidden="1">#REF!</definedName>
    <definedName name="BLPH1727" hidden="1">#REF!</definedName>
    <definedName name="BLPH1728" hidden="1">#REF!</definedName>
    <definedName name="BLPH1729" hidden="1">#REF!</definedName>
    <definedName name="BLPH173" hidden="1">#REF!</definedName>
    <definedName name="BLPH1730" hidden="1">#REF!</definedName>
    <definedName name="BLPH1731" hidden="1">#REF!</definedName>
    <definedName name="BLPH1732" hidden="1">#REF!</definedName>
    <definedName name="BLPH1733" hidden="1">#REF!</definedName>
    <definedName name="BLPH1734" hidden="1">#REF!</definedName>
    <definedName name="BLPH1735" hidden="1">#REF!</definedName>
    <definedName name="BLPH1736" hidden="1">#REF!</definedName>
    <definedName name="BLPH1737" hidden="1">#REF!</definedName>
    <definedName name="BLPH1738" hidden="1">#REF!</definedName>
    <definedName name="BLPH1739" hidden="1">#REF!</definedName>
    <definedName name="BLPH174" hidden="1">#REF!</definedName>
    <definedName name="BLPH1740" hidden="1">#REF!</definedName>
    <definedName name="BLPH1741" hidden="1">#REF!</definedName>
    <definedName name="BLPH1742" hidden="1">#REF!</definedName>
    <definedName name="BLPH1743" hidden="1">#REF!</definedName>
    <definedName name="BLPH1744" hidden="1">#REF!</definedName>
    <definedName name="BLPH1745" hidden="1">#REF!</definedName>
    <definedName name="BLPH1746" hidden="1">#REF!</definedName>
    <definedName name="BLPH1747" hidden="1">#REF!</definedName>
    <definedName name="BLPH1748" hidden="1">#REF!</definedName>
    <definedName name="BLPH1749" hidden="1">#REF!</definedName>
    <definedName name="BLPH175" hidden="1">#REF!</definedName>
    <definedName name="BLPH1750" hidden="1">#REF!</definedName>
    <definedName name="BLPH1751" hidden="1">#REF!</definedName>
    <definedName name="BLPH1752" hidden="1">#REF!</definedName>
    <definedName name="BLPH1753" hidden="1">#REF!</definedName>
    <definedName name="BLPH1754" hidden="1">#REF!</definedName>
    <definedName name="BLPH1755" hidden="1">#REF!</definedName>
    <definedName name="BLPH1756" hidden="1">#REF!</definedName>
    <definedName name="BLPH1757" hidden="1">#REF!</definedName>
    <definedName name="BLPH1758" hidden="1">#REF!</definedName>
    <definedName name="BLPH1759" hidden="1">#REF!</definedName>
    <definedName name="BLPH176" hidden="1">#REF!</definedName>
    <definedName name="BLPH1760" hidden="1">#REF!</definedName>
    <definedName name="BLPH1761" hidden="1">#REF!</definedName>
    <definedName name="BLPH1762" hidden="1">#REF!</definedName>
    <definedName name="BLPH1763" hidden="1">#REF!</definedName>
    <definedName name="BLPH1764" hidden="1">#REF!</definedName>
    <definedName name="BLPH1765" hidden="1">#REF!</definedName>
    <definedName name="BLPH1766" hidden="1">#REF!</definedName>
    <definedName name="BLPH1767" hidden="1">#REF!</definedName>
    <definedName name="BLPH1768" hidden="1">#REF!</definedName>
    <definedName name="BLPH1769" hidden="1">#REF!</definedName>
    <definedName name="BLPH177" hidden="1">#REF!</definedName>
    <definedName name="BLPH1770" hidden="1">#REF!</definedName>
    <definedName name="BLPH1771" hidden="1">#REF!</definedName>
    <definedName name="BLPH1772" hidden="1">#REF!</definedName>
    <definedName name="BLPH1773" hidden="1">#REF!</definedName>
    <definedName name="BLPH1774" hidden="1">#REF!</definedName>
    <definedName name="BLPH1775" hidden="1">#REF!</definedName>
    <definedName name="BLPH1776" hidden="1">#REF!</definedName>
    <definedName name="BLPH1777" hidden="1">#REF!</definedName>
    <definedName name="BLPH1778" hidden="1">#REF!</definedName>
    <definedName name="BLPH1779" hidden="1">#REF!</definedName>
    <definedName name="BLPH178" hidden="1">#REF!</definedName>
    <definedName name="BLPH1780" hidden="1">#REF!</definedName>
    <definedName name="BLPH1781" hidden="1">#REF!</definedName>
    <definedName name="BLPH1782" hidden="1">#REF!</definedName>
    <definedName name="BLPH1783" hidden="1">#REF!</definedName>
    <definedName name="BLPH1784" hidden="1">#REF!</definedName>
    <definedName name="BLPH1785" hidden="1">#REF!</definedName>
    <definedName name="BLPH1786" hidden="1">#REF!</definedName>
    <definedName name="BLPH1787" hidden="1">#REF!</definedName>
    <definedName name="BLPH1788" hidden="1">#REF!</definedName>
    <definedName name="BLPH1789" hidden="1">#REF!</definedName>
    <definedName name="BLPH179" hidden="1">#REF!</definedName>
    <definedName name="BLPH1790" hidden="1">#REF!</definedName>
    <definedName name="BLPH1791" hidden="1">#REF!</definedName>
    <definedName name="BLPH1792" hidden="1">#REF!</definedName>
    <definedName name="BLPH1793" hidden="1">#REF!</definedName>
    <definedName name="BLPH1794" hidden="1">#REF!</definedName>
    <definedName name="BLPH1795" hidden="1">#REF!</definedName>
    <definedName name="BLPH1796" hidden="1">#REF!</definedName>
    <definedName name="BLPH1797" hidden="1">#REF!</definedName>
    <definedName name="BLPH1798" hidden="1">#REF!</definedName>
    <definedName name="BLPH1799" hidden="1">#REF!</definedName>
    <definedName name="BLPH18" hidden="1">#REF!</definedName>
    <definedName name="BLPH180" hidden="1">#REF!</definedName>
    <definedName name="BLPH1800" hidden="1">#REF!</definedName>
    <definedName name="BLPH1801" hidden="1">#REF!</definedName>
    <definedName name="BLPH1802" hidden="1">#REF!</definedName>
    <definedName name="BLPH1803" hidden="1">#REF!</definedName>
    <definedName name="BLPH1804" hidden="1">#REF!</definedName>
    <definedName name="BLPH1805" hidden="1">#REF!</definedName>
    <definedName name="BLPH1806" hidden="1">#REF!</definedName>
    <definedName name="BLPH1807" hidden="1">#REF!</definedName>
    <definedName name="BLPH1808" hidden="1">#REF!</definedName>
    <definedName name="BLPH1809" hidden="1">#REF!</definedName>
    <definedName name="BLPH181" hidden="1">#REF!</definedName>
    <definedName name="BLPH1810" hidden="1">#REF!</definedName>
    <definedName name="BLPH1811" hidden="1">#REF!</definedName>
    <definedName name="BLPH1812" hidden="1">#REF!</definedName>
    <definedName name="BLPH1813" hidden="1">#REF!</definedName>
    <definedName name="BLPH1814" hidden="1">#REF!</definedName>
    <definedName name="BLPH1815" hidden="1">#REF!</definedName>
    <definedName name="BLPH1816" hidden="1">#REF!</definedName>
    <definedName name="BLPH1817" hidden="1">#REF!</definedName>
    <definedName name="BLPH1818" hidden="1">#REF!</definedName>
    <definedName name="BLPH1819" hidden="1">#REF!</definedName>
    <definedName name="BLPH182" hidden="1">#REF!</definedName>
    <definedName name="BLPH1820" hidden="1">#REF!</definedName>
    <definedName name="BLPH1821" hidden="1">#REF!</definedName>
    <definedName name="BLPH1822" hidden="1">#REF!</definedName>
    <definedName name="BLPH1823" hidden="1">#REF!</definedName>
    <definedName name="BLPH1824" hidden="1">#REF!</definedName>
    <definedName name="BLPH1825" hidden="1">#REF!</definedName>
    <definedName name="BLPH1826" hidden="1">#REF!</definedName>
    <definedName name="BLPH1827" hidden="1">#REF!</definedName>
    <definedName name="BLPH1828" hidden="1">#REF!</definedName>
    <definedName name="BLPH1829" hidden="1">#REF!</definedName>
    <definedName name="BLPH183" hidden="1">#REF!</definedName>
    <definedName name="BLPH1830" hidden="1">#REF!</definedName>
    <definedName name="BLPH1831" hidden="1">#REF!</definedName>
    <definedName name="BLPH1832" hidden="1">#REF!</definedName>
    <definedName name="BLPH1833" hidden="1">#REF!</definedName>
    <definedName name="BLPH1834" hidden="1">#REF!</definedName>
    <definedName name="BLPH1835" hidden="1">#REF!</definedName>
    <definedName name="BLPH1836" hidden="1">#REF!</definedName>
    <definedName name="BLPH1837" hidden="1">#REF!</definedName>
    <definedName name="BLPH1838" hidden="1">#REF!</definedName>
    <definedName name="BLPH1839" hidden="1">#REF!</definedName>
    <definedName name="BLPH184" hidden="1">#REF!</definedName>
    <definedName name="BLPH1840" hidden="1">#REF!</definedName>
    <definedName name="BLPH1841" hidden="1">#REF!</definedName>
    <definedName name="BLPH1842" hidden="1">#REF!</definedName>
    <definedName name="BLPH1843" hidden="1">#REF!</definedName>
    <definedName name="BLPH1844" hidden="1">#REF!</definedName>
    <definedName name="BLPH1845" hidden="1">#REF!</definedName>
    <definedName name="BLPH1846" hidden="1">#REF!</definedName>
    <definedName name="BLPH1847" hidden="1">#REF!</definedName>
    <definedName name="BLPH1848" hidden="1">#REF!</definedName>
    <definedName name="BLPH1849" hidden="1">#REF!</definedName>
    <definedName name="BLPH185" hidden="1">#REF!</definedName>
    <definedName name="BLPH1850" hidden="1">#REF!</definedName>
    <definedName name="BLPH1851" hidden="1">#REF!</definedName>
    <definedName name="BLPH1852" hidden="1">#REF!</definedName>
    <definedName name="BLPH1853" hidden="1">#REF!</definedName>
    <definedName name="BLPH1854" hidden="1">#REF!</definedName>
    <definedName name="BLPH1855" hidden="1">#REF!</definedName>
    <definedName name="BLPH1856" hidden="1">#REF!</definedName>
    <definedName name="BLPH1857" hidden="1">#REF!</definedName>
    <definedName name="BLPH1858" hidden="1">#REF!</definedName>
    <definedName name="BLPH1859" hidden="1">#REF!</definedName>
    <definedName name="BLPH186" hidden="1">#REF!</definedName>
    <definedName name="BLPH1860" hidden="1">#REF!</definedName>
    <definedName name="BLPH1861" hidden="1">#REF!</definedName>
    <definedName name="BLPH1862" hidden="1">#REF!</definedName>
    <definedName name="BLPH1863" hidden="1">#REF!</definedName>
    <definedName name="BLPH1864" hidden="1">#REF!</definedName>
    <definedName name="BLPH1865" hidden="1">#REF!</definedName>
    <definedName name="BLPH1866" hidden="1">#REF!</definedName>
    <definedName name="BLPH1867" hidden="1">#REF!</definedName>
    <definedName name="BLPH1868" hidden="1">#REF!</definedName>
    <definedName name="BLPH1869" hidden="1">#REF!</definedName>
    <definedName name="BLPH187" hidden="1">#REF!</definedName>
    <definedName name="BLPH1870" hidden="1">#REF!</definedName>
    <definedName name="BLPH1871" hidden="1">#REF!</definedName>
    <definedName name="BLPH1872" hidden="1">#REF!</definedName>
    <definedName name="BLPH1873" hidden="1">#REF!</definedName>
    <definedName name="BLPH1874" hidden="1">#REF!</definedName>
    <definedName name="BLPH1875" hidden="1">#REF!</definedName>
    <definedName name="BLPH1876" hidden="1">#REF!</definedName>
    <definedName name="BLPH1877" hidden="1">#REF!</definedName>
    <definedName name="BLPH1878" hidden="1">#REF!</definedName>
    <definedName name="BLPH1879" hidden="1">#REF!</definedName>
    <definedName name="BLPH188" hidden="1">#REF!</definedName>
    <definedName name="BLPH1880" hidden="1">#REF!</definedName>
    <definedName name="BLPH1881" hidden="1">#REF!</definedName>
    <definedName name="BLPH1882" hidden="1">#REF!</definedName>
    <definedName name="BLPH1883" hidden="1">#REF!</definedName>
    <definedName name="BLPH1884" hidden="1">#REF!</definedName>
    <definedName name="BLPH1885" hidden="1">#REF!</definedName>
    <definedName name="BLPH1886" hidden="1">#REF!</definedName>
    <definedName name="BLPH1887" hidden="1">#REF!</definedName>
    <definedName name="BLPH1888" hidden="1">#REF!</definedName>
    <definedName name="BLPH1889" hidden="1">#REF!</definedName>
    <definedName name="BLPH189" hidden="1">#REF!</definedName>
    <definedName name="BLPH1890" hidden="1">#REF!</definedName>
    <definedName name="BLPH1891" hidden="1">#REF!</definedName>
    <definedName name="BLPH1892" hidden="1">#REF!</definedName>
    <definedName name="BLPH1893" hidden="1">#REF!</definedName>
    <definedName name="BLPH1894" hidden="1">#REF!</definedName>
    <definedName name="BLPH1895" hidden="1">#REF!</definedName>
    <definedName name="BLPH1896" hidden="1">#REF!</definedName>
    <definedName name="BLPH1897" hidden="1">#REF!</definedName>
    <definedName name="BLPH1898" hidden="1">#REF!</definedName>
    <definedName name="BLPH1899" hidden="1">#REF!</definedName>
    <definedName name="BLPH19" hidden="1">#REF!</definedName>
    <definedName name="BLPH190" hidden="1">#REF!</definedName>
    <definedName name="BLPH1900" hidden="1">#REF!</definedName>
    <definedName name="BLPH1901" hidden="1">#REF!</definedName>
    <definedName name="BLPH1902" hidden="1">#REF!</definedName>
    <definedName name="BLPH1903" hidden="1">#REF!</definedName>
    <definedName name="BLPH1904" hidden="1">#REF!</definedName>
    <definedName name="BLPH1905" hidden="1">#REF!</definedName>
    <definedName name="BLPH1906" hidden="1">#REF!</definedName>
    <definedName name="BLPH1907" hidden="1">#REF!</definedName>
    <definedName name="BLPH1908" hidden="1">#REF!</definedName>
    <definedName name="BLPH1909" hidden="1">#REF!</definedName>
    <definedName name="BLPH191" hidden="1">#REF!</definedName>
    <definedName name="BLPH1910" hidden="1">#REF!</definedName>
    <definedName name="BLPH1911" hidden="1">#REF!</definedName>
    <definedName name="BLPH1912" hidden="1">#REF!</definedName>
    <definedName name="BLPH1913" hidden="1">#REF!</definedName>
    <definedName name="BLPH192" hidden="1">#REF!</definedName>
    <definedName name="BLPH1926" hidden="1">#REF!</definedName>
    <definedName name="BLPH1927" hidden="1">#REF!</definedName>
    <definedName name="BLPH1928" hidden="1">#REF!</definedName>
    <definedName name="BLPH1929" hidden="1">#REF!</definedName>
    <definedName name="BLPH193" hidden="1">#REF!</definedName>
    <definedName name="BLPH1930" hidden="1">#REF!</definedName>
    <definedName name="BLPH1934" hidden="1">#REF!</definedName>
    <definedName name="BLPH1935" hidden="1">#REF!</definedName>
    <definedName name="BLPH1936" hidden="1">#REF!</definedName>
    <definedName name="BLPH1937" hidden="1">#REF!</definedName>
    <definedName name="BLPH1938" hidden="1">#REF!</definedName>
    <definedName name="BLPH1939" hidden="1">#REF!</definedName>
    <definedName name="BLPH194" hidden="1">#REF!</definedName>
    <definedName name="BLPH1940" hidden="1">#REF!</definedName>
    <definedName name="BLPH1941" hidden="1">#REF!</definedName>
    <definedName name="BLPH1942" hidden="1">#REF!</definedName>
    <definedName name="BLPH1943" hidden="1">#REF!</definedName>
    <definedName name="BLPH1944" hidden="1">#REF!</definedName>
    <definedName name="BLPH1945" hidden="1">#REF!</definedName>
    <definedName name="BLPH1946" hidden="1">#REF!</definedName>
    <definedName name="BLPH1947" hidden="1">#REF!</definedName>
    <definedName name="BLPH1948" hidden="1">#REF!</definedName>
    <definedName name="BLPH1949" hidden="1">#REF!</definedName>
    <definedName name="BLPH195" hidden="1">#REF!</definedName>
    <definedName name="BLPH1950" hidden="1">#REF!</definedName>
    <definedName name="BLPH1951" hidden="1">#REF!</definedName>
    <definedName name="BLPH1952" hidden="1">#REF!</definedName>
    <definedName name="BLPH1953" hidden="1">#REF!</definedName>
    <definedName name="BLPH1954" hidden="1">#REF!</definedName>
    <definedName name="BLPH1955" hidden="1">#REF!</definedName>
    <definedName name="BLPH1956" hidden="1">#REF!</definedName>
    <definedName name="BLPH1957" hidden="1">#REF!</definedName>
    <definedName name="BLPH1958" hidden="1">#REF!</definedName>
    <definedName name="BLPH1959" hidden="1">#REF!</definedName>
    <definedName name="BLPH196" hidden="1">#REF!</definedName>
    <definedName name="BLPH1960" hidden="1">#REF!</definedName>
    <definedName name="BLPH1961" hidden="1">#REF!</definedName>
    <definedName name="BLPH1962" hidden="1">#REF!</definedName>
    <definedName name="BLPH1963" hidden="1">#REF!</definedName>
    <definedName name="BLPH1964" hidden="1">#REF!</definedName>
    <definedName name="BLPH1965" hidden="1">#REF!</definedName>
    <definedName name="BLPH1966" hidden="1">#REF!</definedName>
    <definedName name="BLPH1967" hidden="1">#REF!</definedName>
    <definedName name="BLPH1968" hidden="1">#REF!</definedName>
    <definedName name="BLPH1969" hidden="1">#REF!</definedName>
    <definedName name="BLPH197" hidden="1">#REF!</definedName>
    <definedName name="BLPH1970" hidden="1">#REF!</definedName>
    <definedName name="BLPH1971" hidden="1">#REF!</definedName>
    <definedName name="BLPH1972" hidden="1">#REF!</definedName>
    <definedName name="BLPH1973" hidden="1">#REF!</definedName>
    <definedName name="BLPH1974" hidden="1">#REF!</definedName>
    <definedName name="BLPH1975" hidden="1">#REF!</definedName>
    <definedName name="BLPH198" hidden="1">#REF!</definedName>
    <definedName name="BLPH199" hidden="1">#REF!</definedName>
    <definedName name="BLPH1999" hidden="1">#REF!</definedName>
    <definedName name="BLPH2" hidden="1">#REF!</definedName>
    <definedName name="BLPH20" hidden="1">#REF!</definedName>
    <definedName name="BLPH200" hidden="1">#REF!</definedName>
    <definedName name="BLPH2000" hidden="1">#REF!</definedName>
    <definedName name="BLPH2001" hidden="1">#REF!</definedName>
    <definedName name="BLPH2002" hidden="1">#REF!</definedName>
    <definedName name="BLPH2003" hidden="1">#REF!</definedName>
    <definedName name="BLPH2004" hidden="1">#REF!</definedName>
    <definedName name="BLPH2005" hidden="1">#REF!</definedName>
    <definedName name="BLPH2006" hidden="1">[29]BVObrig!$F$3</definedName>
    <definedName name="BLPH2007" hidden="1">[29]BVObrig!$A$3</definedName>
    <definedName name="BLPH2008">[30]BForex!$B$529</definedName>
    <definedName name="BLPH2009">[30]BForex!$D$529</definedName>
    <definedName name="BLPH201" hidden="1">#REF!</definedName>
    <definedName name="BLPH2010" hidden="1">#REF!</definedName>
    <definedName name="BLPH2011" hidden="1">#REF!</definedName>
    <definedName name="BLPH2012" hidden="1">#REF!</definedName>
    <definedName name="BLPH2013" hidden="1">#REF!</definedName>
    <definedName name="BLPH2014" hidden="1">#REF!</definedName>
    <definedName name="BLPH2015" hidden="1">#REF!</definedName>
    <definedName name="BLPH2016" hidden="1">#REF!</definedName>
    <definedName name="BLPH2017" hidden="1">#REF!</definedName>
    <definedName name="BLPH2018" hidden="1">[31]BStocks!$N$2355</definedName>
    <definedName name="BLPH2019" hidden="1">[31]BStocks!$P$2355</definedName>
    <definedName name="BLPH202" hidden="1">#REF!</definedName>
    <definedName name="BLPH2020" hidden="1">[31]BStocks!$R$2355</definedName>
    <definedName name="BLPH2021" hidden="1">[31]BStocks!$T$2355</definedName>
    <definedName name="BLPH2022" hidden="1">[31]BStocks!$Y$2355</definedName>
    <definedName name="BLPH2023" hidden="1">[31]BStocks!$AA$2355</definedName>
    <definedName name="BLPH2024" hidden="1">[31]BStocks!$AC$2355</definedName>
    <definedName name="BLPH2025" hidden="1">[31]BStocks!$AE$2355</definedName>
    <definedName name="BLPH2026" hidden="1">[31]BStocks!$AI$2355</definedName>
    <definedName name="BLPH2027" hidden="1">[31]BStocks!$AK$2355</definedName>
    <definedName name="BLPH2028" hidden="1">[31]BStocks!$AM$2355</definedName>
    <definedName name="BLPH2029" hidden="1">[31]BStocks!$AO$2355</definedName>
    <definedName name="BLPH203" hidden="1">#REF!</definedName>
    <definedName name="BLPH2030" hidden="1">[31]BStocks!$AQ$2355</definedName>
    <definedName name="BLPH2031" hidden="1">#REF!</definedName>
    <definedName name="BLPH2032" hidden="1">#REF!</definedName>
    <definedName name="BLPH2033" hidden="1">#REF!</definedName>
    <definedName name="BLPH2034" hidden="1">[31]BStocks!$AY$2355</definedName>
    <definedName name="BLPH2035" hidden="1">[31]BStocks!$BA$2355</definedName>
    <definedName name="BLPH2036" hidden="1">[31]BStocks!$BC$2355</definedName>
    <definedName name="BLPH2037" hidden="1">[31]BStocks!$BE$2355</definedName>
    <definedName name="BLPH2038" hidden="1">[31]BStocks!$BG$2355</definedName>
    <definedName name="BLPH2039" hidden="1">[31]BStocks!$BI$2355</definedName>
    <definedName name="BLPH204" hidden="1">#REF!</definedName>
    <definedName name="BLPH2040" hidden="1">[31]BStocks!$BK$2355</definedName>
    <definedName name="BLPH2041" hidden="1">[31]BStocks!$BM$2355</definedName>
    <definedName name="BLPH2042" hidden="1">[31]BStocks!$BO$2355</definedName>
    <definedName name="BLPH2043" hidden="1">[31]BStocks!$BQ$2355</definedName>
    <definedName name="BLPH2044" hidden="1">[31]BStocks!$BS$2355</definedName>
    <definedName name="BLPH2045" hidden="1">[31]BStocks!$BU$2355</definedName>
    <definedName name="BLPH2046" hidden="1">[32]Btxlongas!$B$6</definedName>
    <definedName name="BLPH2047" hidden="1">[32]Btxlongas!$D$6</definedName>
    <definedName name="BLPH2048" hidden="1">[32]Btxlongas!$F$6</definedName>
    <definedName name="BLPH2049" hidden="1">[32]Btxlongas!$H$6</definedName>
    <definedName name="BLPH205" hidden="1">#REF!</definedName>
    <definedName name="BLPH2050" hidden="1">[32]Btxlongas!$J$6</definedName>
    <definedName name="BLPH2051" hidden="1">[32]Btxlongas!$L$6</definedName>
    <definedName name="BLPH2052" hidden="1">[32]Btxlongas!$N$6</definedName>
    <definedName name="BLPH2053" hidden="1">[32]Btxlongas!$Q$6</definedName>
    <definedName name="BLPH2054" hidden="1">[32]Btxlongas!$S$6</definedName>
    <definedName name="BLPH2055" hidden="1">[32]Btxlongas!$U$6</definedName>
    <definedName name="BLPH2056" hidden="1">[32]Btxlongas!$W$6</definedName>
    <definedName name="BLPH2057" hidden="1">[32]Btxlongas!$Y$6</definedName>
    <definedName name="BLPH2058" hidden="1">[32]Btxlongas!$AA$6</definedName>
    <definedName name="BLPH206" hidden="1">#REF!</definedName>
    <definedName name="BLPH2060" hidden="1">#REF!</definedName>
    <definedName name="BLPH2061" hidden="1">#REF!</definedName>
    <definedName name="BLPH2062" hidden="1">#REF!</definedName>
    <definedName name="BLPH2063" hidden="1">#REF!</definedName>
    <definedName name="BLPH2064" hidden="1">#REF!</definedName>
    <definedName name="BLPH2065" hidden="1">#REF!</definedName>
    <definedName name="BLPH2066" hidden="1">#REF!</definedName>
    <definedName name="BLPH2067" hidden="1">#REF!</definedName>
    <definedName name="BLPH2068" hidden="1">#REF!</definedName>
    <definedName name="BLPH2069" hidden="1">#REF!</definedName>
    <definedName name="BLPH207" hidden="1">#REF!</definedName>
    <definedName name="BLPH2070" hidden="1">#REF!</definedName>
    <definedName name="BLPH2071" hidden="1">#REF!</definedName>
    <definedName name="BLPH2072" hidden="1">#REF!</definedName>
    <definedName name="BLPH2073" hidden="1">#REF!</definedName>
    <definedName name="BLPH2074" hidden="1">#REF!</definedName>
    <definedName name="BLPH2075" hidden="1">#REF!</definedName>
    <definedName name="BLPH2076" hidden="1">#REF!</definedName>
    <definedName name="BLPH2077" hidden="1">#REF!</definedName>
    <definedName name="BLPH2078" hidden="1">#REF!</definedName>
    <definedName name="BLPH2079" hidden="1">#REF!</definedName>
    <definedName name="BLPH208" hidden="1">#REF!</definedName>
    <definedName name="BLPH2080" hidden="1">#REF!</definedName>
    <definedName name="BLPH2081" hidden="1">#REF!</definedName>
    <definedName name="BLPH2082" hidden="1">#REF!</definedName>
    <definedName name="BLPH2083" hidden="1">#REF!</definedName>
    <definedName name="BLPH2084" hidden="1">#REF!</definedName>
    <definedName name="BLPH2085" hidden="1">#REF!</definedName>
    <definedName name="BLPH2086" hidden="1">#REF!</definedName>
    <definedName name="BLPH2087" hidden="1">[33]Bffr!$AH$6</definedName>
    <definedName name="BLPH2088" hidden="1">[33]Bffr!$AF$6</definedName>
    <definedName name="BLPH2089" hidden="1">[33]Bffr!$AD$6</definedName>
    <definedName name="BLPH209" hidden="1">#REF!</definedName>
    <definedName name="BLPH2090" hidden="1">[33]Bffr!$AB$6</definedName>
    <definedName name="BLPH2091" hidden="1">[33]Bffr!$Z$6</definedName>
    <definedName name="BLPH2092" hidden="1">[33]Bffr!$X$6</definedName>
    <definedName name="BLPH2093" hidden="1">[33]Bffr!$V$6</definedName>
    <definedName name="BLPH2094" hidden="1">[33]Bffr!$T$6</definedName>
    <definedName name="BLPH2095" hidden="1">[33]Bffr!$R$6</definedName>
    <definedName name="BLPH2096" hidden="1">[33]Bffr!$P$6</definedName>
    <definedName name="BLPH2097" hidden="1">[33]Bffr!$N$6</definedName>
    <definedName name="BLPH2098" hidden="1">[33]Bffr!$L$6</definedName>
    <definedName name="BLPH2099" hidden="1">[33]Bffr!$J$6</definedName>
    <definedName name="BLPH21" hidden="1">#REF!</definedName>
    <definedName name="BLPH210" hidden="1">#REF!</definedName>
    <definedName name="BLPH2100" hidden="1">#REF!</definedName>
    <definedName name="BLPH2101" hidden="1">#REF!</definedName>
    <definedName name="BLPH2102" hidden="1">#REF!</definedName>
    <definedName name="BLPH2103" hidden="1">#REF!</definedName>
    <definedName name="BLPH2105" hidden="1">#REF!</definedName>
    <definedName name="BLPH2106" hidden="1">#REF!</definedName>
    <definedName name="BLPH2107" hidden="1">#REF!</definedName>
    <definedName name="BLPH2108" hidden="1">#REF!</definedName>
    <definedName name="BLPH2109" hidden="1">#REF!</definedName>
    <definedName name="BLPH211" hidden="1">#REF!</definedName>
    <definedName name="BLPH2110" hidden="1">#REF!</definedName>
    <definedName name="BLPH2111" hidden="1">#REF!</definedName>
    <definedName name="BLPH2112" hidden="1">#REF!</definedName>
    <definedName name="BLPH2113" hidden="1">#REF!</definedName>
    <definedName name="BLPH2114" hidden="1">#REF!</definedName>
    <definedName name="BLPH2115" hidden="1">#REF!</definedName>
    <definedName name="BLPH2116" hidden="1">#REF!</definedName>
    <definedName name="BLPH2117" hidden="1">#REF!</definedName>
    <definedName name="BLPH2118" hidden="1">#REF!</definedName>
    <definedName name="BLPH2119" hidden="1">#REF!</definedName>
    <definedName name="BLPH212" hidden="1">#REF!</definedName>
    <definedName name="BLPH2120" hidden="1">[34]BobrigIndex!#REF!</definedName>
    <definedName name="BLPH2121" hidden="1">[34]BobrigIndex!#REF!</definedName>
    <definedName name="BLPH2122" hidden="1">#REF!</definedName>
    <definedName name="BLPH2123" hidden="1">#REF!</definedName>
    <definedName name="BLPH2124" hidden="1">#REF!</definedName>
    <definedName name="BLPH2125" hidden="1">#REF!</definedName>
    <definedName name="BLPH2126" hidden="1">#REF!</definedName>
    <definedName name="BLPH2127" hidden="1">#REF!</definedName>
    <definedName name="BLPH2128" hidden="1">[34]FinalMês!#REF!</definedName>
    <definedName name="BLPH2129" hidden="1">[34]FinalMês!#REF!</definedName>
    <definedName name="BLPH213" hidden="1">#REF!</definedName>
    <definedName name="BLPH2130" hidden="1">[34]FinalMês!#REF!</definedName>
    <definedName name="BLPH2131" hidden="1">[34]FinalMês!#REF!</definedName>
    <definedName name="BLPH2132" hidden="1">#REF!</definedName>
    <definedName name="BLPH2133" hidden="1">#REF!</definedName>
    <definedName name="BLPH2135" hidden="1">#REF!</definedName>
    <definedName name="BLPH2136" hidden="1">#REF!</definedName>
    <definedName name="BLPH2137" hidden="1">#REF!</definedName>
    <definedName name="BLPH2138" hidden="1">#REF!</definedName>
    <definedName name="BLPH2139" hidden="1">#REF!</definedName>
    <definedName name="BLPH214" hidden="1">#REF!</definedName>
    <definedName name="BLPH2140" hidden="1">#REF!</definedName>
    <definedName name="BLPH2141" hidden="1">#REF!</definedName>
    <definedName name="BLPH2142" hidden="1">#REF!</definedName>
    <definedName name="BLPH2143" hidden="1">#REF!</definedName>
    <definedName name="BLPH215" hidden="1">#REF!</definedName>
    <definedName name="BLPH216" hidden="1">#REF!</definedName>
    <definedName name="BLPH217" hidden="1">#REF!</definedName>
    <definedName name="BLPH218" hidden="1">#REF!</definedName>
    <definedName name="BLPH219" hidden="1">#REF!</definedName>
    <definedName name="BLPH22" hidden="1">#REF!</definedName>
    <definedName name="BLPH220" hidden="1">#REF!</definedName>
    <definedName name="BLPH221" hidden="1">#REF!</definedName>
    <definedName name="BLPH222" hidden="1">#REF!</definedName>
    <definedName name="BLPH223" hidden="1">#REF!</definedName>
    <definedName name="BLPH224" hidden="1">#REF!</definedName>
    <definedName name="BLPH225" hidden="1">#REF!</definedName>
    <definedName name="BLPH226" hidden="1">#REF!</definedName>
    <definedName name="BLPH227" hidden="1">#REF!</definedName>
    <definedName name="BLPH228" hidden="1">#REF!</definedName>
    <definedName name="BLPH229" hidden="1">#REF!</definedName>
    <definedName name="BLPH23" hidden="1">#REF!</definedName>
    <definedName name="BLPH230" hidden="1">#REF!</definedName>
    <definedName name="BLPH231" hidden="1">#REF!</definedName>
    <definedName name="BLPH232" hidden="1">#REF!</definedName>
    <definedName name="BLPH233" hidden="1">#REF!</definedName>
    <definedName name="BLPH234" hidden="1">#REF!</definedName>
    <definedName name="BLPH235" hidden="1">#REF!</definedName>
    <definedName name="BLPH236" hidden="1">#REF!</definedName>
    <definedName name="BLPH237" hidden="1">#REF!</definedName>
    <definedName name="BLPH238" hidden="1">#REF!</definedName>
    <definedName name="BLPH239" hidden="1">#REF!</definedName>
    <definedName name="BLPH24" hidden="1">#REF!</definedName>
    <definedName name="BLPH240" hidden="1">#REF!</definedName>
    <definedName name="BLPH241" hidden="1">#REF!</definedName>
    <definedName name="BLPH242" hidden="1">#REF!</definedName>
    <definedName name="BLPH243" hidden="1">#REF!</definedName>
    <definedName name="BLPH244" hidden="1">#REF!</definedName>
    <definedName name="BLPH245" hidden="1">#REF!</definedName>
    <definedName name="BLPH246" hidden="1">#REF!</definedName>
    <definedName name="BLPH247" hidden="1">#REF!</definedName>
    <definedName name="BLPH248" hidden="1">#REF!</definedName>
    <definedName name="BLPH249" hidden="1">#REF!</definedName>
    <definedName name="BLPH25" hidden="1">#REF!</definedName>
    <definedName name="BLPH250" hidden="1">#REF!</definedName>
    <definedName name="BLPH251" hidden="1">#REF!</definedName>
    <definedName name="BLPH252" hidden="1">#REF!</definedName>
    <definedName name="BLPH253" hidden="1">#REF!</definedName>
    <definedName name="BLPH254" hidden="1">#REF!</definedName>
    <definedName name="BLPH255" hidden="1">#REF!</definedName>
    <definedName name="BLPH256" hidden="1">#REF!</definedName>
    <definedName name="BLPH257" hidden="1">#REF!</definedName>
    <definedName name="BLPH258" hidden="1">#REF!</definedName>
    <definedName name="BLPH259" hidden="1">#REF!</definedName>
    <definedName name="BLPH26" hidden="1">#REF!</definedName>
    <definedName name="BLPH260" hidden="1">#REF!</definedName>
    <definedName name="BLPH261" hidden="1">#REF!</definedName>
    <definedName name="BLPH262" hidden="1">#REF!</definedName>
    <definedName name="BLPH263" hidden="1">#REF!</definedName>
    <definedName name="BLPH264" hidden="1">#REF!</definedName>
    <definedName name="BLPH265" hidden="1">#REF!</definedName>
    <definedName name="BLPH266" hidden="1">#REF!</definedName>
    <definedName name="BLPH267" hidden="1">#REF!</definedName>
    <definedName name="BLPH268" hidden="1">#REF!</definedName>
    <definedName name="BLPH269" hidden="1">#REF!</definedName>
    <definedName name="BLPH27" hidden="1">#REF!</definedName>
    <definedName name="BLPH270" hidden="1">#REF!</definedName>
    <definedName name="BLPH271" hidden="1">#REF!</definedName>
    <definedName name="BLPH272" hidden="1">#REF!</definedName>
    <definedName name="BLPH273" hidden="1">#REF!</definedName>
    <definedName name="BLPH274" hidden="1">#REF!</definedName>
    <definedName name="BLPH275" hidden="1">#REF!</definedName>
    <definedName name="BLPH276" hidden="1">#REF!</definedName>
    <definedName name="BLPH277" hidden="1">#REF!</definedName>
    <definedName name="BLPH278" hidden="1">#REF!</definedName>
    <definedName name="BLPH279" hidden="1">#REF!</definedName>
    <definedName name="BLPH28" hidden="1">#REF!</definedName>
    <definedName name="BLPH280" hidden="1">#REF!</definedName>
    <definedName name="BLPH281" hidden="1">#REF!</definedName>
    <definedName name="BLPH282" hidden="1">#REF!</definedName>
    <definedName name="BLPH283" hidden="1">#REF!</definedName>
    <definedName name="BLPH284" hidden="1">#REF!</definedName>
    <definedName name="BLPH285" hidden="1">#REF!</definedName>
    <definedName name="BLPH286" hidden="1">#REF!</definedName>
    <definedName name="BLPH287" hidden="1">#REF!</definedName>
    <definedName name="BLPH288" hidden="1">#REF!</definedName>
    <definedName name="BLPH289" hidden="1">#REF!</definedName>
    <definedName name="BLPH29" hidden="1">#REF!</definedName>
    <definedName name="BLPH290" hidden="1">#REF!</definedName>
    <definedName name="BLPH291" hidden="1">#REF!</definedName>
    <definedName name="BLPH292" hidden="1">#REF!</definedName>
    <definedName name="BLPH293" hidden="1">#REF!</definedName>
    <definedName name="BLPH294" hidden="1">#REF!</definedName>
    <definedName name="BLPH295" hidden="1">#REF!</definedName>
    <definedName name="BLPH296" hidden="1">#REF!</definedName>
    <definedName name="BLPH297" hidden="1">#REF!</definedName>
    <definedName name="BLPH298" hidden="1">#REF!</definedName>
    <definedName name="BLPH299" hidden="1">#REF!</definedName>
    <definedName name="BLPH3" hidden="1">#REF!</definedName>
    <definedName name="BLPH30" hidden="1">#REF!</definedName>
    <definedName name="BLPH300" hidden="1">#REF!</definedName>
    <definedName name="BLPH301" hidden="1">#REF!</definedName>
    <definedName name="BLPH302" hidden="1">#REF!</definedName>
    <definedName name="BLPH303" hidden="1">#REF!</definedName>
    <definedName name="BLPH304" hidden="1">#REF!</definedName>
    <definedName name="BLPH305" hidden="1">#REF!</definedName>
    <definedName name="BLPH306" hidden="1">#REF!</definedName>
    <definedName name="BLPH307" hidden="1">#REF!</definedName>
    <definedName name="BLPH308" hidden="1">#REF!</definedName>
    <definedName name="BLPH309" hidden="1">#REF!</definedName>
    <definedName name="BLPH31" hidden="1">#REF!</definedName>
    <definedName name="BLPH310" hidden="1">#REF!</definedName>
    <definedName name="BLPH311" hidden="1">#REF!</definedName>
    <definedName name="BLPH312" hidden="1">#REF!</definedName>
    <definedName name="BLPH313" hidden="1">#REF!</definedName>
    <definedName name="BLPH314" hidden="1">#REF!</definedName>
    <definedName name="BLPH315" hidden="1">#REF!</definedName>
    <definedName name="BLPH316" hidden="1">#REF!</definedName>
    <definedName name="BLPH317" hidden="1">#REF!</definedName>
    <definedName name="BLPH318" hidden="1">#REF!</definedName>
    <definedName name="BLPH319" hidden="1">#REF!</definedName>
    <definedName name="BLPH32" hidden="1">#REF!</definedName>
    <definedName name="BLPH320" hidden="1">#REF!</definedName>
    <definedName name="BLPH321" hidden="1">#REF!</definedName>
    <definedName name="BLPH322" hidden="1">#REF!</definedName>
    <definedName name="BLPH323" hidden="1">#REF!</definedName>
    <definedName name="BLPH324" hidden="1">#REF!</definedName>
    <definedName name="BLPH325" hidden="1">#REF!</definedName>
    <definedName name="BLPH326" hidden="1">#REF!</definedName>
    <definedName name="BLPH327" hidden="1">#REF!</definedName>
    <definedName name="BLPH328" hidden="1">#REF!</definedName>
    <definedName name="BLPH329" hidden="1">#REF!</definedName>
    <definedName name="BLPH33" hidden="1">#REF!</definedName>
    <definedName name="BLPH330" hidden="1">#REF!</definedName>
    <definedName name="BLPH331" hidden="1">#REF!</definedName>
    <definedName name="BLPH332" hidden="1">#REF!</definedName>
    <definedName name="BLPH333" hidden="1">#REF!</definedName>
    <definedName name="BLPH334" hidden="1">#REF!</definedName>
    <definedName name="BLPH335" hidden="1">#REF!</definedName>
    <definedName name="BLPH336" hidden="1">#REF!</definedName>
    <definedName name="BLPH337" hidden="1">#REF!</definedName>
    <definedName name="BLPH338" hidden="1">#REF!</definedName>
    <definedName name="BLPH339" hidden="1">#REF!</definedName>
    <definedName name="BLPH34" hidden="1">#REF!</definedName>
    <definedName name="BLPH340" hidden="1">#REF!</definedName>
    <definedName name="BLPH341" hidden="1">#REF!</definedName>
    <definedName name="BLPH342" hidden="1">#REF!</definedName>
    <definedName name="BLPH343" hidden="1">#REF!</definedName>
    <definedName name="BLPH344" hidden="1">#REF!</definedName>
    <definedName name="BLPH345" hidden="1">#REF!</definedName>
    <definedName name="BLPH346" hidden="1">#REF!</definedName>
    <definedName name="BLPH347" hidden="1">#REF!</definedName>
    <definedName name="BLPH348" hidden="1">#REF!</definedName>
    <definedName name="BLPH349" hidden="1">#REF!</definedName>
    <definedName name="BLPH35" hidden="1">#REF!</definedName>
    <definedName name="BLPH350" hidden="1">#REF!</definedName>
    <definedName name="BLPH351" hidden="1">#REF!</definedName>
    <definedName name="BLPH352" hidden="1">#REF!</definedName>
    <definedName name="BLPH353" hidden="1">#REF!</definedName>
    <definedName name="BLPH354" hidden="1">#REF!</definedName>
    <definedName name="BLPH355" hidden="1">#REF!</definedName>
    <definedName name="BLPH356" hidden="1">#REF!</definedName>
    <definedName name="BLPH357" hidden="1">#REF!</definedName>
    <definedName name="BLPH358" hidden="1">#REF!</definedName>
    <definedName name="BLPH359" hidden="1">#REF!</definedName>
    <definedName name="BLPH36" hidden="1">#REF!</definedName>
    <definedName name="BLPH360" hidden="1">#REF!</definedName>
    <definedName name="BLPH361" hidden="1">#REF!</definedName>
    <definedName name="BLPH362" hidden="1">#REF!</definedName>
    <definedName name="BLPH363" hidden="1">#REF!</definedName>
    <definedName name="BLPH364" hidden="1">#REF!</definedName>
    <definedName name="BLPH365" hidden="1">#REF!</definedName>
    <definedName name="BLPH366" hidden="1">#REF!</definedName>
    <definedName name="BLPH367" hidden="1">#REF!</definedName>
    <definedName name="BLPH368" hidden="1">#REF!</definedName>
    <definedName name="BLPH369" hidden="1">#REF!</definedName>
    <definedName name="BLPH37" hidden="1">#REF!</definedName>
    <definedName name="BLPH370" hidden="1">#REF!</definedName>
    <definedName name="BLPH371" hidden="1">#REF!</definedName>
    <definedName name="BLPH372" hidden="1">#REF!</definedName>
    <definedName name="BLPH373" hidden="1">#REF!</definedName>
    <definedName name="BLPH374" hidden="1">#REF!</definedName>
    <definedName name="BLPH375" hidden="1">#REF!</definedName>
    <definedName name="BLPH376" hidden="1">#REF!</definedName>
    <definedName name="BLPH377" hidden="1">#REF!</definedName>
    <definedName name="BLPH378" hidden="1">#REF!</definedName>
    <definedName name="BLPH379" hidden="1">#REF!</definedName>
    <definedName name="BLPH38" hidden="1">#REF!</definedName>
    <definedName name="BLPH380" hidden="1">#REF!</definedName>
    <definedName name="BLPH381" hidden="1">#REF!</definedName>
    <definedName name="BLPH382" hidden="1">#REF!</definedName>
    <definedName name="BLPH383" hidden="1">#REF!</definedName>
    <definedName name="BLPH384" hidden="1">#REF!</definedName>
    <definedName name="BLPH385" hidden="1">#REF!</definedName>
    <definedName name="BLPH386" hidden="1">#REF!</definedName>
    <definedName name="BLPH387" hidden="1">#REF!</definedName>
    <definedName name="BLPH388" hidden="1">#REF!</definedName>
    <definedName name="BLPH389" hidden="1">#REF!</definedName>
    <definedName name="BLPH39" hidden="1">#REF!</definedName>
    <definedName name="BLPH390" hidden="1">#REF!</definedName>
    <definedName name="BLPH391" hidden="1">#REF!</definedName>
    <definedName name="BLPH392" hidden="1">#REF!</definedName>
    <definedName name="BLPH393" hidden="1">#REF!</definedName>
    <definedName name="BLPH394" hidden="1">#REF!</definedName>
    <definedName name="BLPH395" hidden="1">#REF!</definedName>
    <definedName name="BLPH396" hidden="1">#REF!</definedName>
    <definedName name="BLPH397" hidden="1">#REF!</definedName>
    <definedName name="BLPH398" hidden="1">#REF!</definedName>
    <definedName name="BLPH399" hidden="1">#REF!</definedName>
    <definedName name="BLPH4" hidden="1">#REF!</definedName>
    <definedName name="BLPH40" hidden="1">#REF!</definedName>
    <definedName name="BLPH400" hidden="1">#REF!</definedName>
    <definedName name="BLPH40000004" hidden="1">[35]SPOTS!$A$7</definedName>
    <definedName name="BLPH40000007" hidden="1">[35]SPOTS!$B$7</definedName>
    <definedName name="BLPH40000008" hidden="1">[35]SPOTS!$B$8</definedName>
    <definedName name="BLPH40000009" hidden="1">[35]SPOTS!$B$9</definedName>
    <definedName name="BLPH40000026" hidden="1">[35]FUTURES!$I$18</definedName>
    <definedName name="BLPH40000027" hidden="1">[35]FUTURES!$I$21</definedName>
    <definedName name="BLPH40000028" hidden="1">[35]FUTURES!$I$22</definedName>
    <definedName name="BLPH40000036" hidden="1">[35]FUTURES!$H$6</definedName>
    <definedName name="BLPH40000050" hidden="1">[35]FUTURES!$I$6</definedName>
    <definedName name="BLPH40000058" hidden="1">[35]FUTURES!$H$23</definedName>
    <definedName name="BLPH40000059" hidden="1">[35]SPOTS!$D$7</definedName>
    <definedName name="BLPH40000060" hidden="1">[35]SPOTS!$F$7</definedName>
    <definedName name="BLPH40000061" hidden="1">[35]SPOTS!$H$7</definedName>
    <definedName name="BLPH40000062" hidden="1">[35]FUTURES!$H$17</definedName>
    <definedName name="BLPH40000063" hidden="1">[35]FUTURES!$H$16</definedName>
    <definedName name="BLPH40000064" hidden="1">[35]FUTURES!$H$15</definedName>
    <definedName name="BLPH40000065" hidden="1">[35]FUTURES!$H$14</definedName>
    <definedName name="BLPH40000066" hidden="1">[35]FUTURES!$H$13</definedName>
    <definedName name="BLPH40000067" hidden="1">[35]FUTURES!$H$12</definedName>
    <definedName name="BLPH40000068" hidden="1">[35]FUTURES!$H$11</definedName>
    <definedName name="BLPH40000069" hidden="1">[35]FUTURES!$H$10</definedName>
    <definedName name="BLPH40000070" hidden="1">[35]FUTURES!$H$9</definedName>
    <definedName name="BLPH40000071" hidden="1">[35]FUTURES!$H$7</definedName>
    <definedName name="BLPH40000073" hidden="1">[35]FUTURES!$I$9</definedName>
    <definedName name="BLPH40000074" hidden="1">[35]FUTURES!$I$12</definedName>
    <definedName name="BLPH40000075" hidden="1">[35]FUTURES!$H$24</definedName>
    <definedName name="BLPH401" hidden="1">#REF!</definedName>
    <definedName name="BLPH402" hidden="1">#REF!</definedName>
    <definedName name="BLPH403" hidden="1">#REF!</definedName>
    <definedName name="BLPH404" hidden="1">#REF!</definedName>
    <definedName name="BLPH405" hidden="1">#REF!</definedName>
    <definedName name="BLPH406" hidden="1">#REF!</definedName>
    <definedName name="BLPH407" hidden="1">#REF!</definedName>
    <definedName name="BLPH408" hidden="1">#REF!</definedName>
    <definedName name="BLPH409" hidden="1">#REF!</definedName>
    <definedName name="BLPH41" hidden="1">#REF!</definedName>
    <definedName name="BLPH410" hidden="1">#REF!</definedName>
    <definedName name="BLPH411" hidden="1">#REF!</definedName>
    <definedName name="BLPH412" hidden="1">#REF!</definedName>
    <definedName name="BLPH413" hidden="1">#REF!</definedName>
    <definedName name="BLPH414" hidden="1">#REF!</definedName>
    <definedName name="BLPH415" hidden="1">#REF!</definedName>
    <definedName name="BLPH416" hidden="1">#REF!</definedName>
    <definedName name="BLPH417" hidden="1">#REF!</definedName>
    <definedName name="BLPH418" hidden="1">#REF!</definedName>
    <definedName name="BLPH419" hidden="1">#REF!</definedName>
    <definedName name="BLPH42" hidden="1">#REF!</definedName>
    <definedName name="BLPH420" hidden="1">#REF!</definedName>
    <definedName name="BLPH421" hidden="1">#REF!</definedName>
    <definedName name="BLPH422" hidden="1">#REF!</definedName>
    <definedName name="BLPH423" hidden="1">#REF!</definedName>
    <definedName name="BLPH424" hidden="1">#REF!</definedName>
    <definedName name="BLPH425" hidden="1">#REF!</definedName>
    <definedName name="BLPH426" hidden="1">#REF!</definedName>
    <definedName name="BLPH427" hidden="1">#REF!</definedName>
    <definedName name="BLPH428" hidden="1">#REF!</definedName>
    <definedName name="BLPH429" hidden="1">#REF!</definedName>
    <definedName name="BLPH43" hidden="1">#REF!</definedName>
    <definedName name="BLPH430" hidden="1">#REF!</definedName>
    <definedName name="BLPH431" hidden="1">#REF!</definedName>
    <definedName name="BLPH432" hidden="1">#REF!</definedName>
    <definedName name="BLPH433" hidden="1">#REF!</definedName>
    <definedName name="BLPH434" hidden="1">#REF!</definedName>
    <definedName name="BLPH435" hidden="1">#REF!</definedName>
    <definedName name="BLPH436" hidden="1">#REF!</definedName>
    <definedName name="BLPH437" hidden="1">#REF!</definedName>
    <definedName name="BLPH438" hidden="1">#REF!</definedName>
    <definedName name="BLPH439" hidden="1">#REF!</definedName>
    <definedName name="BLPH44" hidden="1">#REF!</definedName>
    <definedName name="BLPH440" hidden="1">#REF!</definedName>
    <definedName name="BLPH441" hidden="1">#REF!</definedName>
    <definedName name="BLPH442" hidden="1">#REF!</definedName>
    <definedName name="BLPH443" hidden="1">#REF!</definedName>
    <definedName name="BLPH444" hidden="1">#REF!</definedName>
    <definedName name="BLPH445" hidden="1">#REF!</definedName>
    <definedName name="BLPH446" hidden="1">#REF!</definedName>
    <definedName name="BLPH447" hidden="1">#REF!</definedName>
    <definedName name="BLPH448" hidden="1">#REF!</definedName>
    <definedName name="BLPH449" hidden="1">#REF!</definedName>
    <definedName name="BLPH45" hidden="1">#REF!</definedName>
    <definedName name="BLPH450" hidden="1">#REF!</definedName>
    <definedName name="BLPH451" hidden="1">#REF!</definedName>
    <definedName name="BLPH452" hidden="1">#REF!</definedName>
    <definedName name="BLPH453" hidden="1">#REF!</definedName>
    <definedName name="BLPH454" hidden="1">#REF!</definedName>
    <definedName name="BLPH455" hidden="1">#REF!</definedName>
    <definedName name="BLPH456" hidden="1">#REF!</definedName>
    <definedName name="BLPH457" hidden="1">#REF!</definedName>
    <definedName name="BLPH458" hidden="1">#REF!</definedName>
    <definedName name="BLPH459" hidden="1">#REF!</definedName>
    <definedName name="BLPH46" hidden="1">#REF!</definedName>
    <definedName name="BLPH460" hidden="1">#REF!</definedName>
    <definedName name="BLPH461" hidden="1">#REF!</definedName>
    <definedName name="BLPH462" hidden="1">#REF!</definedName>
    <definedName name="BLPH463" hidden="1">#REF!</definedName>
    <definedName name="BLPH464" hidden="1">#REF!</definedName>
    <definedName name="BLPH465" hidden="1">#REF!</definedName>
    <definedName name="BLPH466" hidden="1">#REF!</definedName>
    <definedName name="BLPH467" hidden="1">#REF!</definedName>
    <definedName name="BLPH468" hidden="1">#REF!</definedName>
    <definedName name="BLPH469" hidden="1">#REF!</definedName>
    <definedName name="BLPH47" hidden="1">#REF!</definedName>
    <definedName name="BLPH470" hidden="1">#REF!</definedName>
    <definedName name="BLPH471" hidden="1">#REF!</definedName>
    <definedName name="BLPH472" hidden="1">#REF!</definedName>
    <definedName name="BLPH473" hidden="1">#REF!</definedName>
    <definedName name="BLPH474" hidden="1">#REF!</definedName>
    <definedName name="BLPH475" hidden="1">#REF!</definedName>
    <definedName name="BLPH476" hidden="1">#REF!</definedName>
    <definedName name="BLPH477" hidden="1">#REF!</definedName>
    <definedName name="BLPH478" hidden="1">#REF!</definedName>
    <definedName name="BLPH479" hidden="1">#REF!</definedName>
    <definedName name="BLPH48" hidden="1">#REF!</definedName>
    <definedName name="BLPH480" hidden="1">#REF!</definedName>
    <definedName name="BLPH481" hidden="1">#REF!</definedName>
    <definedName name="BLPH482" hidden="1">#REF!</definedName>
    <definedName name="BLPH483" hidden="1">#REF!</definedName>
    <definedName name="BLPH484" hidden="1">#REF!</definedName>
    <definedName name="BLPH485" hidden="1">#REF!</definedName>
    <definedName name="BLPH486" hidden="1">#REF!</definedName>
    <definedName name="BLPH487" hidden="1">#REF!</definedName>
    <definedName name="BLPH488" hidden="1">#REF!</definedName>
    <definedName name="BLPH489" hidden="1">#REF!</definedName>
    <definedName name="BLPH49" hidden="1">#REF!</definedName>
    <definedName name="BLPH490" hidden="1">#REF!</definedName>
    <definedName name="BLPH491" hidden="1">#REF!</definedName>
    <definedName name="BLPH492" hidden="1">#REF!</definedName>
    <definedName name="BLPH493" hidden="1">#REF!</definedName>
    <definedName name="BLPH494" hidden="1">#REF!</definedName>
    <definedName name="BLPH495" hidden="1">#REF!</definedName>
    <definedName name="BLPH496" hidden="1">#REF!</definedName>
    <definedName name="BLPH497" hidden="1">#REF!</definedName>
    <definedName name="BLPH498" hidden="1">#REF!</definedName>
    <definedName name="BLPH499" hidden="1">#REF!</definedName>
    <definedName name="BLPH5" hidden="1">#REF!</definedName>
    <definedName name="BLPH50" hidden="1">#REF!</definedName>
    <definedName name="BLPH500" hidden="1">#REF!</definedName>
    <definedName name="BLPH501" hidden="1">#REF!</definedName>
    <definedName name="BLPH502" hidden="1">#REF!</definedName>
    <definedName name="BLPH503" hidden="1">#REF!</definedName>
    <definedName name="BLPH504" hidden="1">#REF!</definedName>
    <definedName name="BLPH505" hidden="1">#REF!</definedName>
    <definedName name="BLPH506" hidden="1">#REF!</definedName>
    <definedName name="BLPH507" hidden="1">#REF!</definedName>
    <definedName name="BLPH508" hidden="1">#REF!</definedName>
    <definedName name="BLPH509" hidden="1">#REF!</definedName>
    <definedName name="BLPH51" hidden="1">#REF!</definedName>
    <definedName name="BLPH510" hidden="1">#REF!</definedName>
    <definedName name="BLPH511" hidden="1">#REF!</definedName>
    <definedName name="BLPH512" hidden="1">#REF!</definedName>
    <definedName name="BLPH513" hidden="1">#REF!</definedName>
    <definedName name="BLPH514" hidden="1">#REF!</definedName>
    <definedName name="BLPH515" hidden="1">#REF!</definedName>
    <definedName name="BLPH516" hidden="1">#REF!</definedName>
    <definedName name="BLPH517" hidden="1">#REF!</definedName>
    <definedName name="BLPH518" hidden="1">#REF!</definedName>
    <definedName name="BLPH519" hidden="1">#REF!</definedName>
    <definedName name="BLPH52" hidden="1">#REF!</definedName>
    <definedName name="BLPH520" hidden="1">#REF!</definedName>
    <definedName name="BLPH521" hidden="1">#REF!</definedName>
    <definedName name="BLPH522" hidden="1">#REF!</definedName>
    <definedName name="BLPH523" hidden="1">#REF!</definedName>
    <definedName name="BLPH524" hidden="1">#REF!</definedName>
    <definedName name="BLPH525" hidden="1">#REF!</definedName>
    <definedName name="BLPH526" hidden="1">#REF!</definedName>
    <definedName name="BLPH527" hidden="1">#REF!</definedName>
    <definedName name="BLPH528" hidden="1">#REF!</definedName>
    <definedName name="BLPH529" hidden="1">#REF!</definedName>
    <definedName name="BLPH53" hidden="1">#REF!</definedName>
    <definedName name="BLPH530" hidden="1">#REF!</definedName>
    <definedName name="BLPH531" hidden="1">#REF!</definedName>
    <definedName name="BLPH532" hidden="1">#REF!</definedName>
    <definedName name="BLPH533" hidden="1">#REF!</definedName>
    <definedName name="BLPH534" hidden="1">#REF!</definedName>
    <definedName name="BLPH535" hidden="1">#REF!</definedName>
    <definedName name="BLPH536" hidden="1">#REF!</definedName>
    <definedName name="BLPH537" hidden="1">#REF!</definedName>
    <definedName name="BLPH538" hidden="1">#REF!</definedName>
    <definedName name="BLPH539" hidden="1">#REF!</definedName>
    <definedName name="BLPH54" hidden="1">#REF!</definedName>
    <definedName name="BLPH540" hidden="1">#REF!</definedName>
    <definedName name="BLPH541" hidden="1">#REF!</definedName>
    <definedName name="BLPH542" hidden="1">#REF!</definedName>
    <definedName name="BLPH543" hidden="1">#REF!</definedName>
    <definedName name="BLPH544" hidden="1">#REF!</definedName>
    <definedName name="BLPH545" hidden="1">#REF!</definedName>
    <definedName name="BLPH546" hidden="1">#REF!</definedName>
    <definedName name="BLPH547" hidden="1">#REF!</definedName>
    <definedName name="BLPH548" hidden="1">#REF!</definedName>
    <definedName name="BLPH549" hidden="1">#REF!</definedName>
    <definedName name="BLPH55" hidden="1">#REF!</definedName>
    <definedName name="BLPH550" hidden="1">#REF!</definedName>
    <definedName name="BLPH551" hidden="1">#REF!</definedName>
    <definedName name="BLPH552" hidden="1">#REF!</definedName>
    <definedName name="BLPH553" hidden="1">#REF!</definedName>
    <definedName name="BLPH554" hidden="1">#REF!</definedName>
    <definedName name="BLPH555" hidden="1">#REF!</definedName>
    <definedName name="BLPH556" hidden="1">#REF!</definedName>
    <definedName name="BLPH557" hidden="1">#REF!</definedName>
    <definedName name="BLPH558" hidden="1">#REF!</definedName>
    <definedName name="BLPH559" hidden="1">#REF!</definedName>
    <definedName name="BLPH56" hidden="1">#REF!</definedName>
    <definedName name="BLPH560" hidden="1">#REF!</definedName>
    <definedName name="BLPH561" hidden="1">#REF!</definedName>
    <definedName name="BLPH562" hidden="1">#REF!</definedName>
    <definedName name="BLPH563" hidden="1">#REF!</definedName>
    <definedName name="BLPH564" hidden="1">#REF!</definedName>
    <definedName name="BLPH565" hidden="1">#REF!</definedName>
    <definedName name="BLPH566" hidden="1">#REF!</definedName>
    <definedName name="BLPH567" hidden="1">#REF!</definedName>
    <definedName name="BLPH568" hidden="1">#REF!</definedName>
    <definedName name="BLPH569" hidden="1">#REF!</definedName>
    <definedName name="BLPH57" hidden="1">#REF!</definedName>
    <definedName name="BLPH570" hidden="1">#REF!</definedName>
    <definedName name="BLPH571" hidden="1">#REF!</definedName>
    <definedName name="BLPH572" hidden="1">#REF!</definedName>
    <definedName name="BLPH573" hidden="1">#REF!</definedName>
    <definedName name="BLPH574" hidden="1">#REF!</definedName>
    <definedName name="BLPH575" hidden="1">#REF!</definedName>
    <definedName name="BLPH576" hidden="1">#REF!</definedName>
    <definedName name="BLPH577" hidden="1">#REF!</definedName>
    <definedName name="BLPH578" hidden="1">#REF!</definedName>
    <definedName name="BLPH579" hidden="1">#REF!</definedName>
    <definedName name="BLPH58" hidden="1">#REF!</definedName>
    <definedName name="BLPH580" hidden="1">#REF!</definedName>
    <definedName name="BLPH581" hidden="1">#REF!</definedName>
    <definedName name="BLPH582" hidden="1">#REF!</definedName>
    <definedName name="BLPH583" hidden="1">#REF!</definedName>
    <definedName name="BLPH584" hidden="1">#REF!</definedName>
    <definedName name="BLPH585" hidden="1">#REF!</definedName>
    <definedName name="BLPH586" hidden="1">#REF!</definedName>
    <definedName name="BLPH587" hidden="1">#REF!</definedName>
    <definedName name="BLPH588" hidden="1">#REF!</definedName>
    <definedName name="BLPH589" hidden="1">#REF!</definedName>
    <definedName name="BLPH59" hidden="1">#REF!</definedName>
    <definedName name="BLPH590" hidden="1">#REF!</definedName>
    <definedName name="BLPH591" hidden="1">#REF!</definedName>
    <definedName name="BLPH592" hidden="1">#REF!</definedName>
    <definedName name="BLPH593" hidden="1">#REF!</definedName>
    <definedName name="BLPH594" hidden="1">#REF!</definedName>
    <definedName name="BLPH595" hidden="1">#REF!</definedName>
    <definedName name="BLPH596" hidden="1">#REF!</definedName>
    <definedName name="BLPH597" hidden="1">#REF!</definedName>
    <definedName name="BLPH598" hidden="1">#REF!</definedName>
    <definedName name="BLPH599" hidden="1">#REF!</definedName>
    <definedName name="BLPH6" hidden="1">#REF!</definedName>
    <definedName name="BLPH60" hidden="1">#REF!</definedName>
    <definedName name="BLPH600" hidden="1">#REF!</definedName>
    <definedName name="BLPH601" hidden="1">#REF!</definedName>
    <definedName name="BLPH602" hidden="1">#REF!</definedName>
    <definedName name="BLPH603" hidden="1">#REF!</definedName>
    <definedName name="BLPH604" hidden="1">#REF!</definedName>
    <definedName name="BLPH605" hidden="1">#REF!</definedName>
    <definedName name="BLPH606" hidden="1">#REF!</definedName>
    <definedName name="BLPH607" hidden="1">#REF!</definedName>
    <definedName name="BLPH608" hidden="1">#REF!</definedName>
    <definedName name="BLPH609" hidden="1">#REF!</definedName>
    <definedName name="BLPH61" hidden="1">#REF!</definedName>
    <definedName name="BLPH610" hidden="1">#REF!</definedName>
    <definedName name="BLPH611" hidden="1">#REF!</definedName>
    <definedName name="BLPH612" hidden="1">#REF!</definedName>
    <definedName name="BLPH613" hidden="1">#REF!</definedName>
    <definedName name="BLPH614" hidden="1">#REF!</definedName>
    <definedName name="BLPH615" hidden="1">#REF!</definedName>
    <definedName name="BLPH616" hidden="1">#REF!</definedName>
    <definedName name="BLPH617" hidden="1">#REF!</definedName>
    <definedName name="BLPH618" hidden="1">#REF!</definedName>
    <definedName name="BLPH619" hidden="1">#REF!</definedName>
    <definedName name="BLPH62" hidden="1">#REF!</definedName>
    <definedName name="BLPH620" hidden="1">#REF!</definedName>
    <definedName name="BLPH621" hidden="1">#REF!</definedName>
    <definedName name="BLPH622" hidden="1">#REF!</definedName>
    <definedName name="BLPH623" hidden="1">#REF!</definedName>
    <definedName name="BLPH624" hidden="1">#REF!</definedName>
    <definedName name="BLPH625" hidden="1">#REF!</definedName>
    <definedName name="BLPH626" hidden="1">#REF!</definedName>
    <definedName name="BLPH627" hidden="1">#REF!</definedName>
    <definedName name="BLPH628" hidden="1">#REF!</definedName>
    <definedName name="BLPH629" hidden="1">#REF!</definedName>
    <definedName name="BLPH63" hidden="1">#REF!</definedName>
    <definedName name="BLPH630" hidden="1">#REF!</definedName>
    <definedName name="BLPH631" hidden="1">#REF!</definedName>
    <definedName name="BLPH632" hidden="1">#REF!</definedName>
    <definedName name="BLPH633" hidden="1">#REF!</definedName>
    <definedName name="BLPH634" hidden="1">#REF!</definedName>
    <definedName name="BLPH635" hidden="1">#REF!</definedName>
    <definedName name="BLPH636" hidden="1">#REF!</definedName>
    <definedName name="BLPH637" hidden="1">#REF!</definedName>
    <definedName name="BLPH638" hidden="1">#REF!</definedName>
    <definedName name="BLPH639" hidden="1">#REF!</definedName>
    <definedName name="BLPH64" hidden="1">#REF!</definedName>
    <definedName name="BLPH640" hidden="1">#REF!</definedName>
    <definedName name="BLPH641" hidden="1">#REF!</definedName>
    <definedName name="BLPH642" hidden="1">#REF!</definedName>
    <definedName name="BLPH643" hidden="1">#REF!</definedName>
    <definedName name="BLPH644" hidden="1">#REF!</definedName>
    <definedName name="BLPH645" hidden="1">#REF!</definedName>
    <definedName name="BLPH646" hidden="1">#REF!</definedName>
    <definedName name="BLPH647" hidden="1">#REF!</definedName>
    <definedName name="BLPH648" hidden="1">#REF!</definedName>
    <definedName name="BLPH649" hidden="1">#REF!</definedName>
    <definedName name="BLPH65" hidden="1">#REF!</definedName>
    <definedName name="BLPH650" hidden="1">#REF!</definedName>
    <definedName name="BLPH651" hidden="1">#REF!</definedName>
    <definedName name="BLPH652" hidden="1">#REF!</definedName>
    <definedName name="BLPH653" hidden="1">#REF!</definedName>
    <definedName name="BLPH654" hidden="1">#REF!</definedName>
    <definedName name="BLPH655" hidden="1">#REF!</definedName>
    <definedName name="BLPH656" hidden="1">#REF!</definedName>
    <definedName name="BLPH657" hidden="1">#REF!</definedName>
    <definedName name="BLPH658" hidden="1">#REF!</definedName>
    <definedName name="BLPH659" hidden="1">#REF!</definedName>
    <definedName name="BLPH66" hidden="1">#REF!</definedName>
    <definedName name="BLPH660" hidden="1">#REF!</definedName>
    <definedName name="BLPH661" hidden="1">#REF!</definedName>
    <definedName name="BLPH662" hidden="1">#REF!</definedName>
    <definedName name="BLPH663" hidden="1">#REF!</definedName>
    <definedName name="BLPH664" hidden="1">#REF!</definedName>
    <definedName name="BLPH665" hidden="1">#REF!</definedName>
    <definedName name="BLPH666" hidden="1">#REF!</definedName>
    <definedName name="BLPH667" hidden="1">#REF!</definedName>
    <definedName name="BLPH668" hidden="1">#REF!</definedName>
    <definedName name="BLPH669" hidden="1">#REF!</definedName>
    <definedName name="BLPH67" hidden="1">#REF!</definedName>
    <definedName name="BLPH670" hidden="1">#REF!</definedName>
    <definedName name="BLPH671" hidden="1">#REF!</definedName>
    <definedName name="BLPH672" hidden="1">#REF!</definedName>
    <definedName name="BLPH673" hidden="1">#REF!</definedName>
    <definedName name="BLPH674" hidden="1">#REF!</definedName>
    <definedName name="BLPH675" hidden="1">#REF!</definedName>
    <definedName name="BLPH676" hidden="1">#REF!</definedName>
    <definedName name="BLPH677" hidden="1">#REF!</definedName>
    <definedName name="BLPH678" hidden="1">#REF!</definedName>
    <definedName name="BLPH679" hidden="1">#REF!</definedName>
    <definedName name="BLPH68" hidden="1">#REF!</definedName>
    <definedName name="BLPH680" hidden="1">#REF!</definedName>
    <definedName name="BLPH681" hidden="1">#REF!</definedName>
    <definedName name="BLPH682" hidden="1">#REF!</definedName>
    <definedName name="BLPH683" hidden="1">#REF!</definedName>
    <definedName name="BLPH684" hidden="1">#REF!</definedName>
    <definedName name="BLPH685" hidden="1">#REF!</definedName>
    <definedName name="BLPH686" hidden="1">#REF!</definedName>
    <definedName name="BLPH687" hidden="1">#REF!</definedName>
    <definedName name="BLPH688" hidden="1">#REF!</definedName>
    <definedName name="BLPH689" hidden="1">#REF!</definedName>
    <definedName name="BLPH69" hidden="1">#REF!</definedName>
    <definedName name="BLPH690" hidden="1">#REF!</definedName>
    <definedName name="BLPH691" hidden="1">#REF!</definedName>
    <definedName name="BLPH692" hidden="1">#REF!</definedName>
    <definedName name="BLPH693" hidden="1">#REF!</definedName>
    <definedName name="BLPH694" hidden="1">#REF!</definedName>
    <definedName name="BLPH695" hidden="1">#REF!</definedName>
    <definedName name="BLPH696" hidden="1">#REF!</definedName>
    <definedName name="BLPH697" hidden="1">#REF!</definedName>
    <definedName name="BLPH698" hidden="1">#REF!</definedName>
    <definedName name="BLPH699" hidden="1">#REF!</definedName>
    <definedName name="BLPH7" hidden="1">#REF!</definedName>
    <definedName name="BLPH70" hidden="1">#REF!</definedName>
    <definedName name="BLPH700" hidden="1">#REF!</definedName>
    <definedName name="BLPH701" hidden="1">#REF!</definedName>
    <definedName name="BLPH702" hidden="1">#REF!</definedName>
    <definedName name="BLPH703" hidden="1">#REF!</definedName>
    <definedName name="BLPH704" hidden="1">#REF!</definedName>
    <definedName name="BLPH705" hidden="1">#REF!</definedName>
    <definedName name="BLPH706" hidden="1">#REF!</definedName>
    <definedName name="BLPH707" hidden="1">#REF!</definedName>
    <definedName name="BLPH708" hidden="1">#REF!</definedName>
    <definedName name="BLPH709" hidden="1">#REF!</definedName>
    <definedName name="BLPH71" hidden="1">#REF!</definedName>
    <definedName name="BLPH710" hidden="1">#REF!</definedName>
    <definedName name="BLPH711" hidden="1">#REF!</definedName>
    <definedName name="BLPH712" hidden="1">#REF!</definedName>
    <definedName name="BLPH713" hidden="1">#REF!</definedName>
    <definedName name="BLPH714" hidden="1">#REF!</definedName>
    <definedName name="BLPH715" hidden="1">#REF!</definedName>
    <definedName name="BLPH716" hidden="1">#REF!</definedName>
    <definedName name="BLPH717" hidden="1">#REF!</definedName>
    <definedName name="BLPH718" hidden="1">#REF!</definedName>
    <definedName name="BLPH719" hidden="1">#REF!</definedName>
    <definedName name="BLPH72" hidden="1">#REF!</definedName>
    <definedName name="BLPH720" hidden="1">#REF!</definedName>
    <definedName name="BLPH721" hidden="1">#REF!</definedName>
    <definedName name="BLPH722" hidden="1">#REF!</definedName>
    <definedName name="BLPH723" hidden="1">#REF!</definedName>
    <definedName name="BLPH724" hidden="1">#REF!</definedName>
    <definedName name="BLPH725" hidden="1">#REF!</definedName>
    <definedName name="BLPH726" hidden="1">#REF!</definedName>
    <definedName name="BLPH727" hidden="1">#REF!</definedName>
    <definedName name="BLPH728" hidden="1">#REF!</definedName>
    <definedName name="BLPH729" hidden="1">#REF!</definedName>
    <definedName name="BLPH73" hidden="1">#REF!</definedName>
    <definedName name="BLPH730" hidden="1">#REF!</definedName>
    <definedName name="BLPH731" hidden="1">#REF!</definedName>
    <definedName name="BLPH732" hidden="1">#REF!</definedName>
    <definedName name="BLPH733" hidden="1">#REF!</definedName>
    <definedName name="BLPH734" hidden="1">#REF!</definedName>
    <definedName name="BLPH735" hidden="1">#REF!</definedName>
    <definedName name="BLPH736" hidden="1">#REF!</definedName>
    <definedName name="BLPH737" hidden="1">#REF!</definedName>
    <definedName name="BLPH738" hidden="1">#REF!</definedName>
    <definedName name="BLPH739" hidden="1">#REF!</definedName>
    <definedName name="BLPH74" hidden="1">#REF!</definedName>
    <definedName name="BLPH740" hidden="1">#REF!</definedName>
    <definedName name="BLPH741" hidden="1">#REF!</definedName>
    <definedName name="BLPH742" hidden="1">#REF!</definedName>
    <definedName name="BLPH743" hidden="1">#REF!</definedName>
    <definedName name="BLPH744" hidden="1">#REF!</definedName>
    <definedName name="BLPH745" hidden="1">#REF!</definedName>
    <definedName name="BLPH746" hidden="1">#REF!</definedName>
    <definedName name="BLPH747" hidden="1">#REF!</definedName>
    <definedName name="BLPH748" hidden="1">#REF!</definedName>
    <definedName name="BLPH749" hidden="1">#REF!</definedName>
    <definedName name="BLPH75" hidden="1">#REF!</definedName>
    <definedName name="BLPH750" hidden="1">#REF!</definedName>
    <definedName name="BLPH751" hidden="1">#REF!</definedName>
    <definedName name="BLPH752" hidden="1">#REF!</definedName>
    <definedName name="BLPH753" hidden="1">#REF!</definedName>
    <definedName name="BLPH754" hidden="1">#REF!</definedName>
    <definedName name="BLPH755" hidden="1">#REF!</definedName>
    <definedName name="BLPH756" hidden="1">#REF!</definedName>
    <definedName name="BLPH757" hidden="1">#REF!</definedName>
    <definedName name="BLPH758" hidden="1">#REF!</definedName>
    <definedName name="BLPH759" hidden="1">#REF!</definedName>
    <definedName name="BLPH76" hidden="1">#REF!</definedName>
    <definedName name="BLPH760" hidden="1">#REF!</definedName>
    <definedName name="BLPH761" hidden="1">#REF!</definedName>
    <definedName name="BLPH762" hidden="1">#REF!</definedName>
    <definedName name="BLPH763" hidden="1">#REF!</definedName>
    <definedName name="BLPH764" hidden="1">#REF!</definedName>
    <definedName name="BLPH765" hidden="1">#REF!</definedName>
    <definedName name="BLPH766" hidden="1">#REF!</definedName>
    <definedName name="BLPH767" hidden="1">#REF!</definedName>
    <definedName name="BLPH768" hidden="1">#REF!</definedName>
    <definedName name="BLPH769" hidden="1">#REF!</definedName>
    <definedName name="BLPH77" hidden="1">#REF!</definedName>
    <definedName name="BLPH770" hidden="1">#REF!</definedName>
    <definedName name="BLPH771" hidden="1">#REF!</definedName>
    <definedName name="BLPH772" hidden="1">#REF!</definedName>
    <definedName name="BLPH773" hidden="1">#REF!</definedName>
    <definedName name="BLPH774" hidden="1">#REF!</definedName>
    <definedName name="BLPH775" hidden="1">#REF!</definedName>
    <definedName name="BLPH776" hidden="1">#REF!</definedName>
    <definedName name="BLPH777" hidden="1">#REF!</definedName>
    <definedName name="BLPH778" hidden="1">#REF!</definedName>
    <definedName name="BLPH779" hidden="1">#REF!</definedName>
    <definedName name="BLPH78" hidden="1">#REF!</definedName>
    <definedName name="BLPH780" hidden="1">#REF!</definedName>
    <definedName name="BLPH781" hidden="1">#REF!</definedName>
    <definedName name="BLPH782" hidden="1">#REF!</definedName>
    <definedName name="BLPH783" hidden="1">#REF!</definedName>
    <definedName name="BLPH784" hidden="1">#REF!</definedName>
    <definedName name="BLPH785" hidden="1">#REF!</definedName>
    <definedName name="BLPH786" hidden="1">#REF!</definedName>
    <definedName name="BLPH787" hidden="1">#REF!</definedName>
    <definedName name="BLPH788" hidden="1">#REF!</definedName>
    <definedName name="BLPH789" hidden="1">#REF!</definedName>
    <definedName name="BLPH79" hidden="1">#REF!</definedName>
    <definedName name="BLPH790" hidden="1">#REF!</definedName>
    <definedName name="BLPH791" hidden="1">#REF!</definedName>
    <definedName name="BLPH792" hidden="1">#REF!</definedName>
    <definedName name="BLPH793" hidden="1">#REF!</definedName>
    <definedName name="BLPH794" hidden="1">#REF!</definedName>
    <definedName name="BLPH795" hidden="1">#REF!</definedName>
    <definedName name="BLPH796" hidden="1">#REF!</definedName>
    <definedName name="BLPH797" hidden="1">#REF!</definedName>
    <definedName name="BLPH798" hidden="1">#REF!</definedName>
    <definedName name="BLPH799" hidden="1">#REF!</definedName>
    <definedName name="BLPH8" hidden="1">#REF!</definedName>
    <definedName name="BLPH80" hidden="1">#REF!</definedName>
    <definedName name="BLPH800" hidden="1">#REF!</definedName>
    <definedName name="BLPH801" hidden="1">#REF!</definedName>
    <definedName name="BLPH802" hidden="1">#REF!</definedName>
    <definedName name="BLPH803" hidden="1">#REF!</definedName>
    <definedName name="BLPH804" hidden="1">#REF!</definedName>
    <definedName name="BLPH805" hidden="1">#REF!</definedName>
    <definedName name="BLPH806" hidden="1">#REF!</definedName>
    <definedName name="BLPH807" hidden="1">#REF!</definedName>
    <definedName name="BLPH808" hidden="1">#REF!</definedName>
    <definedName name="BLPH809" hidden="1">#REF!</definedName>
    <definedName name="BLPH81" hidden="1">#REF!</definedName>
    <definedName name="BLPH810" hidden="1">#REF!</definedName>
    <definedName name="BLPH811" hidden="1">#REF!</definedName>
    <definedName name="BLPH812" hidden="1">#REF!</definedName>
    <definedName name="BLPH813" hidden="1">#REF!</definedName>
    <definedName name="BLPH814" hidden="1">#REF!</definedName>
    <definedName name="BLPH815" hidden="1">#REF!</definedName>
    <definedName name="BLPH816" hidden="1">#REF!</definedName>
    <definedName name="BLPH817" hidden="1">#REF!</definedName>
    <definedName name="BLPH818" hidden="1">#REF!</definedName>
    <definedName name="BLPH819" hidden="1">#REF!</definedName>
    <definedName name="BLPH82" hidden="1">#REF!</definedName>
    <definedName name="BLPH820" hidden="1">#REF!</definedName>
    <definedName name="BLPH821" hidden="1">#REF!</definedName>
    <definedName name="BLPH822" hidden="1">#REF!</definedName>
    <definedName name="BLPH823" hidden="1">#REF!</definedName>
    <definedName name="BLPH824" hidden="1">#REF!</definedName>
    <definedName name="BLPH825" hidden="1">#REF!</definedName>
    <definedName name="BLPH826" hidden="1">#REF!</definedName>
    <definedName name="BLPH827" hidden="1">#REF!</definedName>
    <definedName name="BLPH828" hidden="1">#REF!</definedName>
    <definedName name="BLPH829" hidden="1">#REF!</definedName>
    <definedName name="BLPH83" hidden="1">#REF!</definedName>
    <definedName name="BLPH830" hidden="1">#REF!</definedName>
    <definedName name="BLPH831" hidden="1">#REF!</definedName>
    <definedName name="BLPH832" hidden="1">#REF!</definedName>
    <definedName name="BLPH833" hidden="1">#REF!</definedName>
    <definedName name="BLPH834" hidden="1">#REF!</definedName>
    <definedName name="BLPH835" hidden="1">#REF!</definedName>
    <definedName name="BLPH836" hidden="1">#REF!</definedName>
    <definedName name="BLPH837" hidden="1">#REF!</definedName>
    <definedName name="BLPH838" hidden="1">#REF!</definedName>
    <definedName name="BLPH839" hidden="1">#REF!</definedName>
    <definedName name="BLPH84" hidden="1">#REF!</definedName>
    <definedName name="BLPH840" hidden="1">#REF!</definedName>
    <definedName name="BLPH841" hidden="1">#REF!</definedName>
    <definedName name="BLPH842" hidden="1">#REF!</definedName>
    <definedName name="BLPH843" hidden="1">#REF!</definedName>
    <definedName name="BLPH844" hidden="1">#REF!</definedName>
    <definedName name="BLPH845" hidden="1">#REF!</definedName>
    <definedName name="BLPH846" hidden="1">#REF!</definedName>
    <definedName name="BLPH847" hidden="1">#REF!</definedName>
    <definedName name="BLPH848" hidden="1">#REF!</definedName>
    <definedName name="BLPH849" hidden="1">#REF!</definedName>
    <definedName name="BLPH85" hidden="1">#REF!</definedName>
    <definedName name="BLPH850" hidden="1">#REF!</definedName>
    <definedName name="BLPH851" hidden="1">#REF!</definedName>
    <definedName name="BLPH852" hidden="1">#REF!</definedName>
    <definedName name="BLPH853" hidden="1">#REF!</definedName>
    <definedName name="BLPH854" hidden="1">#REF!</definedName>
    <definedName name="BLPH855" hidden="1">#REF!</definedName>
    <definedName name="BLPH856" hidden="1">#REF!</definedName>
    <definedName name="BLPH857" hidden="1">#REF!</definedName>
    <definedName name="BLPH858" hidden="1">#REF!</definedName>
    <definedName name="BLPH859" hidden="1">#REF!</definedName>
    <definedName name="BLPH86" hidden="1">#REF!</definedName>
    <definedName name="BLPH860" hidden="1">#REF!</definedName>
    <definedName name="BLPH861" hidden="1">#REF!</definedName>
    <definedName name="BLPH862" hidden="1">#REF!</definedName>
    <definedName name="BLPH863" hidden="1">#REF!</definedName>
    <definedName name="BLPH864" hidden="1">#REF!</definedName>
    <definedName name="BLPH865" hidden="1">#REF!</definedName>
    <definedName name="BLPH866" hidden="1">#REF!</definedName>
    <definedName name="BLPH867" hidden="1">#REF!</definedName>
    <definedName name="BLPH868" hidden="1">#REF!</definedName>
    <definedName name="BLPH869" hidden="1">#REF!</definedName>
    <definedName name="BLPH87" hidden="1">#REF!</definedName>
    <definedName name="BLPH870" hidden="1">#REF!</definedName>
    <definedName name="BLPH871" hidden="1">#REF!</definedName>
    <definedName name="BLPH872" hidden="1">#REF!</definedName>
    <definedName name="BLPH873" hidden="1">#REF!</definedName>
    <definedName name="BLPH874" hidden="1">#REF!</definedName>
    <definedName name="BLPH875" hidden="1">#REF!</definedName>
    <definedName name="BLPH876" hidden="1">#REF!</definedName>
    <definedName name="BLPH877" hidden="1">#REF!</definedName>
    <definedName name="BLPH878" hidden="1">#REF!</definedName>
    <definedName name="BLPH879" hidden="1">#REF!</definedName>
    <definedName name="BLPH88" hidden="1">#REF!</definedName>
    <definedName name="BLPH880" hidden="1">#REF!</definedName>
    <definedName name="BLPH881" hidden="1">#REF!</definedName>
    <definedName name="BLPH882" hidden="1">#REF!</definedName>
    <definedName name="BLPH883" hidden="1">#REF!</definedName>
    <definedName name="BLPH884" hidden="1">#REF!</definedName>
    <definedName name="BLPH885" hidden="1">#REF!</definedName>
    <definedName name="BLPH886" hidden="1">#REF!</definedName>
    <definedName name="BLPH887" hidden="1">#REF!</definedName>
    <definedName name="BLPH888" hidden="1">#REF!</definedName>
    <definedName name="BLPH889" hidden="1">#REF!</definedName>
    <definedName name="BLPH89" hidden="1">#REF!</definedName>
    <definedName name="BLPH890" hidden="1">#REF!</definedName>
    <definedName name="BLPH891" hidden="1">#REF!</definedName>
    <definedName name="BLPH892" hidden="1">#REF!</definedName>
    <definedName name="BLPH893" hidden="1">#REF!</definedName>
    <definedName name="BLPH894" hidden="1">#REF!</definedName>
    <definedName name="BLPH895" hidden="1">#REF!</definedName>
    <definedName name="BLPH896" hidden="1">#REF!</definedName>
    <definedName name="BLPH897" hidden="1">#REF!</definedName>
    <definedName name="BLPH898" hidden="1">#REF!</definedName>
    <definedName name="BLPH899" hidden="1">#REF!</definedName>
    <definedName name="BLPH9" hidden="1">#REF!</definedName>
    <definedName name="BLPH90" hidden="1">#REF!</definedName>
    <definedName name="BLPH900" hidden="1">#REF!</definedName>
    <definedName name="BLPH901" hidden="1">#REF!</definedName>
    <definedName name="BLPH902" hidden="1">#REF!</definedName>
    <definedName name="BLPH903" hidden="1">#REF!</definedName>
    <definedName name="BLPH904" hidden="1">#REF!</definedName>
    <definedName name="BLPH905" hidden="1">#REF!</definedName>
    <definedName name="BLPH906" hidden="1">#REF!</definedName>
    <definedName name="BLPH907" hidden="1">#REF!</definedName>
    <definedName name="BLPH908" hidden="1">#REF!</definedName>
    <definedName name="BLPH909" hidden="1">#REF!</definedName>
    <definedName name="BLPH91" hidden="1">#REF!</definedName>
    <definedName name="BLPH910" hidden="1">#REF!</definedName>
    <definedName name="BLPH911" hidden="1">#REF!</definedName>
    <definedName name="BLPH912" hidden="1">#REF!</definedName>
    <definedName name="BLPH913" hidden="1">#REF!</definedName>
    <definedName name="BLPH914" hidden="1">#REF!</definedName>
    <definedName name="BLPH915" hidden="1">#REF!</definedName>
    <definedName name="BLPH916" hidden="1">#REF!</definedName>
    <definedName name="BLPH917" hidden="1">#REF!</definedName>
    <definedName name="BLPH918" hidden="1">#REF!</definedName>
    <definedName name="BLPH919" hidden="1">#REF!</definedName>
    <definedName name="BLPH92" hidden="1">#REF!</definedName>
    <definedName name="BLPH920" hidden="1">#REF!</definedName>
    <definedName name="BLPH921" hidden="1">#REF!</definedName>
    <definedName name="BLPH922" hidden="1">#REF!</definedName>
    <definedName name="BLPH923" hidden="1">#REF!</definedName>
    <definedName name="BLPH924" hidden="1">#REF!</definedName>
    <definedName name="BLPH925" hidden="1">#REF!</definedName>
    <definedName name="BLPH926" hidden="1">#REF!</definedName>
    <definedName name="BLPH927" hidden="1">#REF!</definedName>
    <definedName name="BLPH928" hidden="1">#REF!</definedName>
    <definedName name="BLPH929" hidden="1">#REF!</definedName>
    <definedName name="BLPH93" hidden="1">#REF!</definedName>
    <definedName name="BLPH930" hidden="1">#REF!</definedName>
    <definedName name="BLPH931" hidden="1">#REF!</definedName>
    <definedName name="BLPH932" hidden="1">#REF!</definedName>
    <definedName name="BLPH933" hidden="1">#REF!</definedName>
    <definedName name="BLPH934" hidden="1">#REF!</definedName>
    <definedName name="BLPH935" hidden="1">#REF!</definedName>
    <definedName name="BLPH936" hidden="1">#REF!</definedName>
    <definedName name="BLPH937" hidden="1">#REF!</definedName>
    <definedName name="BLPH938" hidden="1">#REF!</definedName>
    <definedName name="BLPH939" hidden="1">#REF!</definedName>
    <definedName name="BLPH94" hidden="1">#REF!</definedName>
    <definedName name="BLPH940" hidden="1">#REF!</definedName>
    <definedName name="BLPH941" hidden="1">#REF!</definedName>
    <definedName name="BLPH942" hidden="1">#REF!</definedName>
    <definedName name="BLPH943" hidden="1">#REF!</definedName>
    <definedName name="BLPH944" hidden="1">#REF!</definedName>
    <definedName name="BLPH945" hidden="1">#REF!</definedName>
    <definedName name="BLPH946" hidden="1">#REF!</definedName>
    <definedName name="BLPH947" hidden="1">#REF!</definedName>
    <definedName name="BLPH948" hidden="1">#REF!</definedName>
    <definedName name="BLPH949" hidden="1">#REF!</definedName>
    <definedName name="BLPH95" hidden="1">#REF!</definedName>
    <definedName name="BLPH950" hidden="1">#REF!</definedName>
    <definedName name="BLPH951" hidden="1">#REF!</definedName>
    <definedName name="BLPH952" hidden="1">#REF!</definedName>
    <definedName name="BLPH953" hidden="1">#REF!</definedName>
    <definedName name="BLPH954" hidden="1">#REF!</definedName>
    <definedName name="BLPH955" hidden="1">#REF!</definedName>
    <definedName name="BLPH956" hidden="1">#REF!</definedName>
    <definedName name="BLPH957" hidden="1">#REF!</definedName>
    <definedName name="BLPH958" hidden="1">#REF!</definedName>
    <definedName name="BLPH959" hidden="1">#REF!</definedName>
    <definedName name="BLPH96" hidden="1">#REF!</definedName>
    <definedName name="BLPH960" hidden="1">#REF!</definedName>
    <definedName name="BLPH961" hidden="1">#REF!</definedName>
    <definedName name="BLPH962" hidden="1">#REF!</definedName>
    <definedName name="BLPH963" hidden="1">#REF!</definedName>
    <definedName name="BLPH964" hidden="1">#REF!</definedName>
    <definedName name="BLPH965" hidden="1">#REF!</definedName>
    <definedName name="BLPH966" hidden="1">#REF!</definedName>
    <definedName name="BLPH967" hidden="1">#REF!</definedName>
    <definedName name="BLPH968" hidden="1">#REF!</definedName>
    <definedName name="BLPH969" hidden="1">#REF!</definedName>
    <definedName name="BLPH97" hidden="1">#REF!</definedName>
    <definedName name="BLPH970" hidden="1">#REF!</definedName>
    <definedName name="BLPH971" hidden="1">#REF!</definedName>
    <definedName name="BLPH972" hidden="1">#REF!</definedName>
    <definedName name="BLPH973" hidden="1">#REF!</definedName>
    <definedName name="BLPH974" hidden="1">#REF!</definedName>
    <definedName name="BLPH975" hidden="1">#REF!</definedName>
    <definedName name="BLPH976" hidden="1">#REF!</definedName>
    <definedName name="BLPH977" hidden="1">#REF!</definedName>
    <definedName name="BLPH978" hidden="1">#REF!</definedName>
    <definedName name="BLPH979" hidden="1">#REF!</definedName>
    <definedName name="BLPH98" hidden="1">#REF!</definedName>
    <definedName name="BLPH980" hidden="1">#REF!</definedName>
    <definedName name="BLPH981" hidden="1">#REF!</definedName>
    <definedName name="BLPH982" hidden="1">#REF!</definedName>
    <definedName name="BLPH983" hidden="1">#REF!</definedName>
    <definedName name="BLPH984" hidden="1">#REF!</definedName>
    <definedName name="BLPH985" hidden="1">#REF!</definedName>
    <definedName name="BLPH986" hidden="1">#REF!</definedName>
    <definedName name="BLPH987" hidden="1">#REF!</definedName>
    <definedName name="BLPH988" hidden="1">#REF!</definedName>
    <definedName name="BLPH989" hidden="1">#REF!</definedName>
    <definedName name="BLPH99" hidden="1">#REF!</definedName>
    <definedName name="BLPH990" hidden="1">#REF!</definedName>
    <definedName name="BLPH991" hidden="1">#REF!</definedName>
    <definedName name="BLPH992" hidden="1">#REF!</definedName>
    <definedName name="BLPH993" hidden="1">#REF!</definedName>
    <definedName name="BLPH994" hidden="1">#REF!</definedName>
    <definedName name="BLPH995" hidden="1">#REF!</definedName>
    <definedName name="BLPH996" hidden="1">#REF!</definedName>
    <definedName name="BLPH997" hidden="1">#REF!</definedName>
    <definedName name="BLPH998" hidden="1">#REF!</definedName>
    <definedName name="BLPH999" hidden="1">#REF!</definedName>
    <definedName name="BLPI1" hidden="1">#REF!</definedName>
    <definedName name="BLPI10" hidden="1">#REF!</definedName>
    <definedName name="BLPI2" hidden="1">#REF!</definedName>
    <definedName name="BLPI3" hidden="1">#REF!</definedName>
    <definedName name="BLPI4" hidden="1">#REF!</definedName>
    <definedName name="BLPI5" hidden="1">#REF!</definedName>
    <definedName name="BLPI6" hidden="1">#REF!</definedName>
    <definedName name="BLPI7" hidden="1">#REF!</definedName>
    <definedName name="BLPI8" hidden="1">#REF!</definedName>
    <definedName name="BLPI9" hidden="1">#REF!</definedName>
    <definedName name="Boston_Agg">[36]Boston!$F$2:$F$102</definedName>
    <definedName name="Boston_Agg_1990">[36]Boston!$F$38:$F$102</definedName>
    <definedName name="Boston_Agg_5yr">[36]Boston!$G$2:$G$102</definedName>
    <definedName name="cena30alt">#REF!</definedName>
    <definedName name="char20" hidden="1">'[37]Savings &amp; Invest.'!$M$5</definedName>
    <definedName name="Chart">"Chart"</definedName>
    <definedName name="chart19" hidden="1">[20]C!$P$428:$T$428</definedName>
    <definedName name="chart27" hidden="1">0</definedName>
    <definedName name="chart28" hidden="1">0</definedName>
    <definedName name="chart35" hidden="1">'[37]Savings &amp; Invest.'!$M$5:$T$5</definedName>
    <definedName name="chart9" hidden="1">[3]CPIINDEX!$B$263:$B$310</definedName>
    <definedName name="Chartsik" hidden="1">[38]REER!$I$53:$AM$53</definedName>
    <definedName name="Chicago_Agg">[36]Chicago!$F$2:$F$102</definedName>
    <definedName name="Chicago_Agg_1990">[36]Chicago!$F$38:$F$102</definedName>
    <definedName name="Chicago_Agg_5yr">[36]Chicago!$G$2:$G$102</definedName>
    <definedName name="çslalaal" hidden="1">#REF!</definedName>
    <definedName name="Cwvu.Print." hidden="1">[39]Indic!$A$109:$IV$109,[39]Indic!$A$196:$IV$197,[39]Indic!$A$208:$IV$209,[39]Indic!$A$217:$IV$218</definedName>
    <definedName name="Cwvu.sa97." hidden="1">[40]Rev!$A$23:$IV$26,[40]Rev!$A$37:$IV$38</definedName>
    <definedName name="DadosBDIE">[30]BForex!$L$529</definedName>
    <definedName name="DadosDiários">#REF!</definedName>
    <definedName name="dadosFP">'[41]Dados G3.1'!#REF!</definedName>
    <definedName name="DadosITCE">[30]BForex!$L$529</definedName>
    <definedName name="DadosMensais">#REF!</definedName>
    <definedName name="data21_1_bottom">#REF!</definedName>
    <definedName name="data21_bottom">#REF!</definedName>
    <definedName name="data22_1_bottom">#REF!</definedName>
    <definedName name="data22_2_bottom">#REF!</definedName>
    <definedName name="DataActual">[26]Menu!$J$30</definedName>
    <definedName name="DataActualizacao">[42]MENU!#REF!</definedName>
    <definedName name="DataAtual">#REF!</definedName>
    <definedName name="Datafechoanoanterior">[25]Menu!$C$6</definedName>
    <definedName name="Datafechoanterior">[25]Menu!$C$4</definedName>
    <definedName name="Datafechoatual">[25]Menu!$C$2</definedName>
    <definedName name="DatafinalOIS">[11]EXP_EONIA!$B$20</definedName>
    <definedName name="DataInicialOIS">[11]EXP_EONIA!$B$19</definedName>
    <definedName name="Datainicio">[25]Menu!$C$10</definedName>
    <definedName name="DataPContratoEur">#REF!</definedName>
    <definedName name="DataPContratoFedFunds">#REF!</definedName>
    <definedName name="DataProxContr">[11]Menu!$D$17</definedName>
    <definedName name="DataRefinitiv">[43]Menu!$C$16</definedName>
    <definedName name="DBQuarter">[44]MENU!$I$13</definedName>
    <definedName name="dçsdsç" hidden="1">#REF!</definedName>
    <definedName name="Denver_Agg">[36]Denver!$F$2:$F$102</definedName>
    <definedName name="Denver_Agg_1990">[36]Denver!$F$38:$F$102</definedName>
    <definedName name="Denver_Agg_5yr">[36]Denver!$G$2:$G$102</definedName>
    <definedName name="Dfim">#REF!</definedName>
    <definedName name="Dfim2">#REF!</definedName>
    <definedName name="dgsv">#REF!</definedName>
    <definedName name="DIARIO">#REF!</definedName>
    <definedName name="DIAROFIC">#REF!</definedName>
    <definedName name="DIF">[11]Diferenciais!$A$1</definedName>
    <definedName name="DIF_121">#REF!</definedName>
    <definedName name="DIF_EUREUA">#REF!</definedName>
    <definedName name="DInicio">#REF!</definedName>
    <definedName name="Dinicio2">#REF!</definedName>
    <definedName name="DME_Dirty" hidden="1">"False"</definedName>
    <definedName name="DME_LocalFile" hidden="1">"True"</definedName>
    <definedName name="DRUCKBEREICH_MI">#REF!</definedName>
    <definedName name="EPTJ1aData">#REF!</definedName>
    <definedName name="EPTJ2aData">#REF!</definedName>
    <definedName name="ErCk1">#REF!</definedName>
    <definedName name="es">#REF!</definedName>
    <definedName name="EXPFRA9">#REF!</definedName>
    <definedName name="fdffffffffff" hidden="1">#REF!</definedName>
    <definedName name="FechoDados">#REF!</definedName>
    <definedName name="FechoDadosanterior">[45]MENU!$D$9</definedName>
    <definedName name="fim">[46]Menu!$E$4</definedName>
    <definedName name="FimDiario">[11]Menu!$I$38</definedName>
    <definedName name="FinalAno">[47]Menu!#REF!</definedName>
    <definedName name="fshrts" hidden="1">[6]WB!$Q$255:$AK$255</definedName>
    <definedName name="fsssffsfsfsdsfdsfd" hidden="1">#REF!</definedName>
    <definedName name="FUT3M">#REF!</definedName>
    <definedName name="G_U_T1A4E">#REF!</definedName>
    <definedName name="G3_Graf1">#REF!</definedName>
    <definedName name="G3_Graf2">#REF!</definedName>
    <definedName name="G3_Graf3">#REF!</definedName>
    <definedName name="G3_Graf4">#REF!</definedName>
    <definedName name="G4_Graf1">#REF!</definedName>
    <definedName name="G4_Graf2">#REF!</definedName>
    <definedName name="G4_Graf4">[48]dados!$K$5</definedName>
    <definedName name="G4_Q1">[46]dados!$A$4</definedName>
    <definedName name="G4_Q1a">#REF!</definedName>
    <definedName name="G4_Q2">[46]dados!$AF$4</definedName>
    <definedName name="GR_EXP3M">[11]Menu!$O$7</definedName>
    <definedName name="GR_EXPEONIA">[11]Menu!$O$6</definedName>
    <definedName name="graph" hidden="1">[49]Report1!$G$227:$G$243</definedName>
    <definedName name="GRd_ARG_Brasil">[26]Menu!$N$7</definedName>
    <definedName name="GRd_EMBI">[26]Menu!$N$4</definedName>
    <definedName name="GRd_EUA">#REF!</definedName>
    <definedName name="Grd_euro">#REF!</definedName>
    <definedName name="Grd_oficiais">#REF!</definedName>
    <definedName name="GRd_Tipo">[26]Menu!$N$6</definedName>
    <definedName name="GRd_VAR">[26]Menu!$N$5</definedName>
    <definedName name="GRDifRepo">[11]Menu!$O$9</definedName>
    <definedName name="GrFPdia">[50]Menu!#REF!</definedName>
    <definedName name="GRhh1">#REF!</definedName>
    <definedName name="GRhh2">#REF!</definedName>
    <definedName name="GRhh3">#REF!</definedName>
    <definedName name="GRhh4">#REF!</definedName>
    <definedName name="GRhh5">#REF!</definedName>
    <definedName name="GRhh6">#REF!</definedName>
    <definedName name="GRhh7">#REF!</definedName>
    <definedName name="GRhh8">#REF!</definedName>
    <definedName name="GRm_CurvaEuro">#REF!</definedName>
    <definedName name="GRm_dif12_1m">#REF!</definedName>
    <definedName name="GRm_dif3_12m">#REF!</definedName>
    <definedName name="GRm_EUA">#REF!</definedName>
    <definedName name="GRm_euro">#REF!</definedName>
    <definedName name="GRm_oficiais">#REF!</definedName>
    <definedName name="GRnfc1">#REF!</definedName>
    <definedName name="GRnfc10">#REF!</definedName>
    <definedName name="GRnfc11">#REF!</definedName>
    <definedName name="GRnfc12">#REF!</definedName>
    <definedName name="GRnfc13">#REF!</definedName>
    <definedName name="GRnfc14">#REF!</definedName>
    <definedName name="GRnfc15">#REF!</definedName>
    <definedName name="GRnfc2">#REF!</definedName>
    <definedName name="GRnfc3">#REF!</definedName>
    <definedName name="GRnfc4">#REF!</definedName>
    <definedName name="GRnfc5">#REF!</definedName>
    <definedName name="GRnfc6">#REF!</definedName>
    <definedName name="GRnfc7">#REF!</definedName>
    <definedName name="GRnfc8">#REF!</definedName>
    <definedName name="GRnfc9">#REF!</definedName>
    <definedName name="GROpçõesEUR">[11]Menu!$O$8</definedName>
    <definedName name="GrSpreads">#REF!</definedName>
    <definedName name="GrSpreadsUS">#REF!</definedName>
    <definedName name="GVKey">""</definedName>
    <definedName name="HBRENT">[47]Hist!#REF!</definedName>
    <definedName name="Heatmap">"Heatmap"</definedName>
    <definedName name="HEUA10">[47]Hist!#REF!</definedName>
    <definedName name="HEUA3M">[47]Hist!#REF!</definedName>
    <definedName name="HEUR10">[47]Hist!#REF!</definedName>
    <definedName name="HEUR3M">[47]Hist!#REF!</definedName>
    <definedName name="hfshfrt" hidden="1">[6]WB!$Q$62:$AK$62</definedName>
    <definedName name="Histogram">"Histogram"</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BRENT">'[51]Dados G1.7'!#REF!</definedName>
    <definedName name="IEUA3M">'[51]Dados G1.7'!#REF!</definedName>
    <definedName name="IEUA610">'[51]Dados G1.7'!#REF!</definedName>
    <definedName name="IEUALONG">'[51]Dados G1.7'!#REF!</definedName>
    <definedName name="IEUR">'[51]Dados G1.7'!#REF!</definedName>
    <definedName name="IEUR3M">'[51]Dados G1.7'!#REF!</definedName>
    <definedName name="IEUR50">#REF!</definedName>
    <definedName name="IFOOTSIE">#REF!</definedName>
    <definedName name="Imp_POB">#REF!</definedName>
    <definedName name="IMPL">#REF!</definedName>
    <definedName name="INASDAQ">#REF!</definedName>
    <definedName name="ini">[46]Menu!$E$3</definedName>
    <definedName name="INIKKEI">#REF!</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NNU_DISTRIBUTION_UNIT" hidden="1">"c3004"</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PRICE" hidden="1">"c2162"</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ILY" hidden="1">500000</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BIT" hidden="1">"c352"</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INT" hidden="1">"c360"</definedName>
    <definedName name="IQ_EBIT_MARGIN" hidden="1">"c359"</definedName>
    <definedName name="IQ_EBIT_OVER_IE" hidden="1">"c1369"</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CURRENCY" hidden="1">"c2140"</definedName>
    <definedName name="IQ_EST_DATE" hidden="1">"c1634"</definedName>
    <definedName name="IQ_EST_EPS_GROWTH_1YR" hidden="1">"c1636"</definedName>
    <definedName name="IQ_EST_EPS_GROWTH_5YR" hidden="1">"c1655"</definedName>
    <definedName name="IQ_EST_EPS_GROWTH_Q_1YR" hidden="1">"c1641"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H" hidden="1">100000</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OWNER" hidden="1">"c442"</definedName>
    <definedName name="IQ_FIVEPERCENT_PERCENT" hidden="1">"c443"</definedName>
    <definedName name="IQ_FIVEPERCENT_SHARES" hidden="1">"c444"</definedName>
    <definedName name="IQ_FIXED_ASSET_TURNS" hidden="1">"c445"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Y" hidden="1">1000</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OVER_TOTAL" hidden="1">"c1581"</definedName>
    <definedName name="IQ_INSIDER_OWNER" hidden="1">"c577"</definedName>
    <definedName name="IQ_INSIDER_PERCENT" hidden="1">"c578"</definedName>
    <definedName name="IQ_INSIDER_SHARES" hidden="1">"c579"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K" hidden="1">1000</definedName>
    <definedName name="IQ_LATESTQ" hidden="1">500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ACHINERY" hidden="1">"c711"</definedName>
    <definedName name="IQ_MAINT_CAPEX" hidden="1">"c2947"</definedName>
    <definedName name="IQ_MAINT_REPAIR" hidden="1">"c2087"</definedName>
    <definedName name="IQ_MARKET_CAP_LFCF" hidden="1">"c2209"</definedName>
    <definedName name="IQ_MARKETCAP" hidden="1">"c712"</definedName>
    <definedName name="IQ_MARKETING" hidden="1">"c2239"</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MTD" hidden="1">800000</definedName>
    <definedName name="IQ_NAMES_REVISION_DATE_" hidden="1">41401.4855902778</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BEFORE" hidden="1">"c1368"</definedName>
    <definedName name="IQ_NET_INC_CF" hidden="1">"c1397"</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MARGIN" hidden="1">"c794"</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SFAS" hidden="1">"c795"</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OTHER" hidden="1">"c1969"</definedName>
    <definedName name="IQ_OCCUPY_EXP" hidden="1">"c839"</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FIN" hidden="1">"c851"</definedName>
    <definedName name="IQ_OPER_INC_INS" hidden="1">"c852"</definedName>
    <definedName name="IQ_OPER_INC_MARGIN" hidden="1">"c1448"</definedName>
    <definedName name="IQ_OPER_INC_REIT" hidden="1">"c853"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NSION" hidden="1">"c1031"</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ICE_OVER_BVPS" hidden="1">"c1412"</definedName>
    <definedName name="IQ_PRICE_OVER_LTM_EPS" hidden="1">"c1413"</definedName>
    <definedName name="IQ_PRICE_TARGET" hidden="1">"c82"</definedName>
    <definedName name="IQ_PRICEDATE" hidden="1">"c1069"</definedName>
    <definedName name="IQ_PRICING_DATE" hidden="1">"c1613"</definedName>
    <definedName name="IQ_PRIMARY_INDUSTRY" hidden="1">"c1070"</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QTD" hidden="1">750000</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EST" hidden="1">"c1126"</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39239.5718865741</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OWN" hidden="1">"c1153"</definedName>
    <definedName name="IQ_SECURITY_RESELL" hidden="1">"c1154"</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TERM_INVEST" hidden="1">"c1425"</definedName>
    <definedName name="IQ_SMALL_INT_BEAR_CD" hidden="1">"c1166"</definedName>
    <definedName name="IQ_SOFTWARE" hidden="1">"c1167"</definedName>
    <definedName name="IQ_SOURCE" hidden="1">"c1168"</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VNCRpesos">[52]Dados!$B$6</definedName>
    <definedName name="kdkkdçdsds" hidden="1">#REF!</definedName>
    <definedName name="KKXXZZX" hidden="1">#REF!</definedName>
    <definedName name="kskskpkwsws" hidden="1">#REF!</definedName>
    <definedName name="kzkssç" hidden="1">#REF!</definedName>
    <definedName name="LasVegas_Agg">'[36]Las Vegas'!$F$2:$F$102</definedName>
    <definedName name="LasVegas_Agg_1990">'[36]Las Vegas'!$F$38:$F$102</definedName>
    <definedName name="LasVegas_Agg_5yr">'[36]Las Vegas'!$G$2:$G$102</definedName>
    <definedName name="limcount" hidden="1">3</definedName>
    <definedName name="ljlsjjsjsjspo" hidden="1">#REF!</definedName>
    <definedName name="LosAngeles_Agg">'[36]Los Angeles'!$F$2:$F$102</definedName>
    <definedName name="LosAngeles_Agg_1990">'[36]Los Angeles'!$F$38:$F$102</definedName>
    <definedName name="LosAngeles_Agg_5yr">'[36]Los Angeles'!$G$2:$G$102</definedName>
    <definedName name="Macro">[53]PackVObrig!$D$6</definedName>
    <definedName name="Map">"Map"</definedName>
    <definedName name="mçlmsçlsd" hidden="1">#REF!</definedName>
    <definedName name="MENSAL">[26]Mensal!$A$1</definedName>
    <definedName name="MENSOFICIAL">#REF!</definedName>
    <definedName name="MENU">[26]Menu!$A$1</definedName>
    <definedName name="Miami_Agg">[36]Miami!$F$2:$F$102</definedName>
    <definedName name="Miami_Agg_1990">[36]Miami!$F$38:$F$102</definedName>
    <definedName name="Miami_Agg_5yr">[36]Miami!$G$2:$G$102</definedName>
    <definedName name="mlxmlcxmlcmçlcx" hidden="1">#REF!</definedName>
    <definedName name="month">#REF!</definedName>
    <definedName name="MPCFSC">#REF!</definedName>
    <definedName name="msclnslns" hidden="1">#REF!</definedName>
    <definedName name="NewYork_Agg">'[36]New York'!$F$2:$F$102</definedName>
    <definedName name="NewYork_Agg_1990">'[36]New York'!$F$38:$F$102</definedName>
    <definedName name="NewYork_Agg_5yr">'[36]New York'!$G$2:$G$102</definedName>
    <definedName name="nfrtrs" hidden="1">[6]WB!$Q$257:$AK$257</definedName>
    <definedName name="OI5A">#REF!</definedName>
    <definedName name="OIS">[11]EXP_EONIA!$A$1</definedName>
    <definedName name="ola">#REF!</definedName>
    <definedName name="olo">#REF!</definedName>
    <definedName name="ooo" hidden="1">#REF!</definedName>
    <definedName name="OPÇÕES">[11]OpçõesCalculos!$A$1</definedName>
    <definedName name="Pedido">[30]BForex!$L$527</definedName>
    <definedName name="Pedido1">[54]DadosBDIE!$B$6</definedName>
    <definedName name="Pedido1Diário">'[48]DadosBDIE-Diário'!$A$3</definedName>
    <definedName name="Pedido1fim_de_mes">'[48]DadosBDIE-Mensal'!$A$4</definedName>
    <definedName name="Pedido1Mensal">'[48]DadosBDIE-Mensal'!#REF!</definedName>
    <definedName name="Pedido2">[54]DadosBDIE!$I$91</definedName>
    <definedName name="Pedido2Diário">'[48]DadosBDIE-Diário'!#REF!</definedName>
    <definedName name="Pedido2fim_de_mes">'[48]DadosBDIE-Mensal'!$H$4</definedName>
    <definedName name="Pedido2Mensal">'[48]DadosBDIE-Mensal'!#REF!</definedName>
    <definedName name="Pedido3">#REF!</definedName>
    <definedName name="Pedido3Diário">'[48]DadosBDIE-Diário'!#REF!</definedName>
    <definedName name="Pedido3fim_de_mes">#REF!</definedName>
    <definedName name="Pedido3Mensal">'[48]DadosBDIE-Mensal'!#REF!</definedName>
    <definedName name="Pedido4">#REF!</definedName>
    <definedName name="Pedido4Diário">'[48]DadosBDIE-Diário'!$H$3</definedName>
    <definedName name="Pedido4fim_de_mes">#REF!</definedName>
    <definedName name="Pedido4Mensal">'[48]DadosBDIE-Mensal'!$AC$3</definedName>
    <definedName name="pedido5Mensal">[55]Sheet1!$A$7</definedName>
    <definedName name="Pedido6Mensal">'[48]DadosBDIE-Mensal'!#REF!</definedName>
    <definedName name="Pedido7Mensal">'[48]DadosBDIE-Mensal'!$AJ$3</definedName>
    <definedName name="PedidoGOV">#REF!</definedName>
    <definedName name="Pedidos">[30]BForex!$L$527</definedName>
    <definedName name="PieChart">"PieChart"</definedName>
    <definedName name="PIndgoods">[56]ValoresPesos!#REF!</definedName>
    <definedName name="pkdkdds" hidden="1">#REF!</definedName>
    <definedName name="PNrgy">[56]ValoresPesos!#REF!</definedName>
    <definedName name="PRIMAS">#REF!</definedName>
    <definedName name="_xlnm.Print_Area">#REF!</definedName>
    <definedName name="PRINT_AREA_MI">#REF!</definedName>
    <definedName name="Print_Area2">#REF!</definedName>
    <definedName name="PRODE">#REF!</definedName>
    <definedName name="Projection_DEE" hidden="1">#REF!</definedName>
    <definedName name="PSeas">[56]ValoresPesos!#REF!</definedName>
    <definedName name="PServ">[56]ValoresPesos!#REF!</definedName>
    <definedName name="PXnindgoods">[56]ValoresPesos!#REF!</definedName>
    <definedName name="PXnrgy">[56]ValoresPesos!#REF!</definedName>
    <definedName name="QUAD">#REF!</definedName>
    <definedName name="Query1">#REF!</definedName>
    <definedName name="ratios22_1_bottom">#REF!</definedName>
    <definedName name="ratios22_2_bottom">#REF!</definedName>
    <definedName name="rrrr">[53]Infostat!$B$1</definedName>
    <definedName name="Rwvu.sa97." hidden="1">[40]Rev!$B$1:$B$65536,[40]Rev!$C$1:$D$65536,[40]Rev!$AB$1:$AB$65536,[40]Rev!$L$1:$Q$65536</definedName>
    <definedName name="S_____" hidden="1">#REF!</definedName>
    <definedName name="S10ACP">'[57]2(2)'!$D$1378,'[57]2(2)'!$H$1378,'[57]2(2)'!$L$1378,'[57]2(2)'!$P$1378,'[57]2(2)'!$T$1378,'[57]2(2)'!$X$1378</definedName>
    <definedName name="S10ACV">'[57]2(2)'!$D$1377,'[57]2(2)'!$F$1377,'[57]2(2)'!$H$1377,'[57]2(2)'!$J$1377,'[57]2(2)'!$L$1377,'[57]2(2)'!$N$1377,'[57]2(2)'!$P$1377,'[57]2(2)'!$R$1377,'[57]2(2)'!$T$1377,'[57]2(2)'!$V$1377,'[57]2(2)'!$X$1377,'[57]2(2)'!$Z$1377</definedName>
    <definedName name="S10QCP">'[57]2(2)'!$D$1375,'[57]2(2)'!$H$1375,'[57]2(2)'!$L$1375,'[57]2(2)'!$P$1375,'[57]2(2)'!$T$1375,'[57]2(2)'!$X$1375</definedName>
    <definedName name="S10QCV">'[57]2(2)'!$D$1374,'[57]2(2)'!$F$1374,'[57]2(2)'!$H$1374,'[57]2(2)'!$J$1374,'[57]2(2)'!$L$1374,'[57]2(2)'!$N$1374,'[57]2(2)'!$P$1374,'[57]2(2)'!$R$1374,'[57]2(2)'!$T$1374,'[57]2(2)'!$V$1374,'[57]2(2)'!$X$1374,'[57]2(2)'!$Z$1374</definedName>
    <definedName name="S11ACP">'[57]2(2)'!$D$1721,'[57]2(2)'!$H$1721,'[57]2(2)'!$L$1721,'[57]2(2)'!$P$1721,'[57]2(2)'!$T$1721,'[57]2(2)'!$X$1721</definedName>
    <definedName name="S11ACV">'[57]2(2)'!$D$1720,'[57]2(2)'!$F$1720,'[57]2(2)'!$H$1720,'[57]2(2)'!$J$1720,'[57]2(2)'!$L$1720,'[57]2(2)'!$N$1720,'[57]2(2)'!$P$1720,'[57]2(2)'!$R$1720,'[57]2(2)'!$T$1720,'[57]2(2)'!$V$1720,'[57]2(2)'!$X$1720,'[57]2(2)'!$Z$1720</definedName>
    <definedName name="S11QCP">'[57]2(2)'!$D$1718,'[57]2(2)'!$H$1718,'[57]2(2)'!$L$1718,'[57]2(2)'!$P$1718,'[57]2(2)'!$T$1718,'[57]2(2)'!$X$1718</definedName>
    <definedName name="S11QCV">'[57]2(2)'!$D$1717,'[57]2(2)'!$F$1717,'[57]2(2)'!$H$1717,'[57]2(2)'!$J$1717,'[57]2(2)'!$L$1717,'[57]2(2)'!$N$1717,'[57]2(2)'!$P$1717,'[57]2(2)'!$R$1717,'[57]2(2)'!$T$1717,'[57]2(2)'!$V$1717,'[57]2(2)'!$X$1717,'[57]2(2)'!$Z$1717</definedName>
    <definedName name="S12ACP">'[57]2(2)'!$D$2064,'[57]2(2)'!$H$2064,'[57]2(2)'!$L$2064,'[57]2(2)'!$P$2064,'[57]2(2)'!$T$2064,'[57]2(2)'!$X$2064</definedName>
    <definedName name="S12ACV">'[57]2(2)'!$D$2063,'[57]2(2)'!$F$2063,'[57]2(2)'!$H$2063,'[57]2(2)'!$J$2063,'[57]2(2)'!$L$2063,'[57]2(2)'!$N$2063,'[57]2(2)'!$P$2063,'[57]2(2)'!$R$2063,'[57]2(2)'!$T$2063,'[57]2(2)'!$V$2063,'[57]2(2)'!$X$2063,'[57]2(2)'!$Z$2063</definedName>
    <definedName name="S12QCP">'[57]2(2)'!$D$2061,'[57]2(2)'!$H$2061,'[57]2(2)'!$L$2061,'[57]2(2)'!$P$2061,'[57]2(2)'!$T$2061,'[57]2(2)'!$X$2061</definedName>
    <definedName name="S12QCV">'[57]2(2)'!$D$2060,'[57]2(2)'!$F$2060,'[57]2(2)'!$H$2060,'[57]2(2)'!$J$2060,'[57]2(2)'!$L$2060,'[57]2(2)'!$N$2060,'[57]2(2)'!$P$2060,'[57]2(2)'!$R$2060,'[57]2(2)'!$T$2060,'[57]2(2)'!$V$2060,'[57]2(2)'!$X$2060,'[57]2(2)'!$Z$2060</definedName>
    <definedName name="S1ACP">'[57]1'!$C$348,'[57]1'!$E$348,'[57]1'!$G$348,'[57]1'!$K$348,'[57]1'!$O$348</definedName>
    <definedName name="S1ACV">'[57]1'!$C$347,'[57]1'!$E$347,'[57]1'!$G$347,'[57]1'!$I$347,'[57]1'!$K$347,'[57]1'!$M$347,'[57]1'!$O$347,'[57]1'!$Q$347</definedName>
    <definedName name="S1QCP">'[57]1'!$C$345,'[57]1'!$E$345,'[57]1'!$G$345,'[57]1'!$K$345,'[57]1'!$O$345</definedName>
    <definedName name="S1QCV">'[57]1'!$C$344,'[57]1'!$E$344,'[57]1'!$G$344,'[57]1'!$I$344,'[57]1'!$K$344,'[57]1'!$M$344,'[57]1'!$O$344,'[57]1'!$Q$344</definedName>
    <definedName name="S2ACP">'[57]1'!$C$690,'[57]1'!$E$690,'[57]1'!$G$690,'[57]1'!$K$690,'[57]1'!$O$690</definedName>
    <definedName name="S2ACV">'[57]1'!$C$689,'[57]1'!$E$689,'[57]1'!$G$689,'[57]1'!$I$689,'[57]1'!$K$689,'[57]1'!$M$689,'[57]1'!$O$689,'[57]1'!$Q$689</definedName>
    <definedName name="S2QCP">'[57]1'!$C$687,'[57]1'!$E$687,'[57]1'!$G$687,'[57]1'!$K$687,'[57]1'!$O$687</definedName>
    <definedName name="S2QCV">'[57]1'!$C$686,'[57]1'!$E$686,'[57]1'!$G$686,'[57]1'!$I$686,'[57]1'!$K$686,'[57]1'!$M$686,'[57]1'!$O$686,'[57]1'!$Q$686</definedName>
    <definedName name="S3ACP">'[57]1'!$C$1032,'[57]1'!$E$1032,'[57]1'!$G$1032,'[57]1'!$K$1032,'[57]1'!$O$1032</definedName>
    <definedName name="S3ACV">'[57]1'!$C$1031,'[57]1'!$E$1031,'[57]1'!$G$1031,'[57]1'!$I$1031,'[57]1'!$K$1031,'[57]1'!$M$1031,'[57]1'!$O$1031,'[57]1'!$Q$1031</definedName>
    <definedName name="S3QCP">'[57]1'!$C$1029,'[57]1'!$E$1029,'[57]1'!$G$1029,'[57]1'!$K$1029,'[57]1'!$O$1029</definedName>
    <definedName name="S3QCV">'[57]1'!$C$1028,'[57]1'!$E$1028,'[57]1'!$G$1028,'[57]1'!$I$1028,'[57]1'!$K$1028,'[57]1'!$M$1028,'[57]1'!$O$1028,'[57]1'!$Q$1028</definedName>
    <definedName name="S4ACP">'[57]2(1)'!$D$1378,'[57]2(1)'!$H$1378,'[57]2(1)'!$L$1378,'[57]2(1)'!$P$1378,'[57]2(1)'!$T$1378,'[57]2(1)'!$X$1378</definedName>
    <definedName name="S4ACV">'[57]2(1)'!$D$1377,'[57]2(1)'!$F$1377,'[57]2(1)'!$H$1377,'[57]2(1)'!$J$1377,'[57]2(1)'!$L$1377,'[57]2(1)'!$N$1377,'[57]2(1)'!$P$1377,'[57]2(1)'!$R$1377,'[57]2(1)'!$T$1377,'[57]2(1)'!$V$1377,'[57]2(1)'!$X$1377,'[57]2(1)'!$Z$1377</definedName>
    <definedName name="S4QCP">'[57]2(1)'!$D$1375,'[57]2(1)'!$H$1375,'[57]2(1)'!$L$1375,'[57]2(1)'!$P$1375,'[57]2(1)'!$T$1375,'[57]2(1)'!$X$1375</definedName>
    <definedName name="S4QCV">'[57]2(1)'!$D$1374,'[57]2(1)'!$F$1374,'[57]2(1)'!$H$1374,'[57]2(1)'!$J$1374,'[57]2(1)'!$L$1374,'[57]2(1)'!$N$1374,'[57]2(1)'!$P$1374,'[57]2(1)'!$R$1374,'[57]2(1)'!$T$1374,'[57]2(1)'!$V$1374,'[57]2(1)'!$X$1374,'[57]2(1)'!$Z$1374</definedName>
    <definedName name="S5ACP">'[57]2(1)'!$D$1721,'[57]2(1)'!$H$1721,'[57]2(1)'!$L$1721,'[57]2(1)'!$P$1721,'[57]2(1)'!$T$1721,'[57]2(1)'!$X$1721</definedName>
    <definedName name="S5ACV">'[57]2(1)'!$D$1720,'[57]2(1)'!$F$1720,'[57]2(1)'!$H$1720,'[57]2(1)'!$J$1720,'[57]2(1)'!$L$1720,'[57]2(1)'!$N$1720,'[57]2(1)'!$P$1720,'[57]2(1)'!$R$1720,'[57]2(1)'!$T$1720,'[57]2(1)'!$V$1720,'[57]2(1)'!$X$1720,'[57]2(1)'!$Z$1720</definedName>
    <definedName name="S5QCP">'[57]2(1)'!$D$1718,'[57]2(1)'!$H$1718,'[57]2(1)'!$L$1718,'[57]2(1)'!$P$1718,'[57]2(1)'!$T$1718,'[57]2(1)'!$X$1718</definedName>
    <definedName name="S5QCV">'[57]2(1)'!$D$1717,'[57]2(1)'!$F$1717,'[57]2(1)'!$H$1717,'[57]2(1)'!$J$1717,'[57]2(1)'!$L$1717,'[57]2(1)'!$N$1717,'[57]2(1)'!$P$1717,'[57]2(1)'!$R$1717,'[57]2(1)'!$T$1717,'[57]2(1)'!$V$1717,'[57]2(1)'!$X$1717,'[57]2(1)'!$Z$1717</definedName>
    <definedName name="S6ACP">'[57]2(1)'!$D$2064,'[57]2(1)'!$H$2064,'[57]2(1)'!$L$2064,'[57]2(1)'!$P$2064,'[57]2(1)'!$T$2064,'[57]2(1)'!$X$2064</definedName>
    <definedName name="S6ACV">'[57]2(1)'!$D$2063,'[57]2(1)'!$F$2063,'[57]2(1)'!$H$2063,'[57]2(1)'!$J$2063,'[57]2(1)'!$L$2063,'[57]2(1)'!$N$2063,'[57]2(1)'!$P$2063,'[57]2(1)'!$R$2063,'[57]2(1)'!$T$2063,'[57]2(1)'!$V$2063,'[57]2(1)'!$X$2063,'[57]2(1)'!$Z$2063</definedName>
    <definedName name="S6QCP">'[57]2(1)'!$D$2061,'[57]2(1)'!$H$2061,'[57]2(1)'!$L$2061,'[57]2(1)'!$P$2061,'[57]2(1)'!$T$2061,'[57]2(1)'!$X$2061</definedName>
    <definedName name="S6QCV">'[57]2(1)'!$D$2060,'[57]2(1)'!$F$2060,'[57]2(1)'!$H$2060,'[57]2(1)'!$J$2060,'[57]2(1)'!$L$2060,'[57]2(1)'!$N$2060,'[57]2(1)'!$P$2060,'[57]2(1)'!$R$2060,'[57]2(1)'!$T$2060,'[57]2(1)'!$V$2060,'[57]2(1)'!$X$2060,'[57]2(1)'!$Z$2060</definedName>
    <definedName name="S7ACP">'[57]2(2)'!$D$347,'[57]2(2)'!$H$347,'[57]2(2)'!$L$347,'[57]2(2)'!$P$347,'[57]2(2)'!$T$347,'[57]2(2)'!$X$347</definedName>
    <definedName name="S7ACV">'[57]2(2)'!$D$346,'[57]2(2)'!$F$346,'[57]2(2)'!$H$346,'[57]2(2)'!$J$346,'[57]2(2)'!$L$346,'[57]2(2)'!$N$346,'[57]2(2)'!$P$346,'[57]2(2)'!$R$346,'[57]2(2)'!$T$346,'[57]2(2)'!$V$346,'[57]2(2)'!$X$346,'[57]2(2)'!$Z$346</definedName>
    <definedName name="S7QCP">'[57]2(2)'!$D$344,'[57]2(2)'!$H$344,'[57]2(2)'!$L$344,'[57]2(2)'!$P$344,'[57]2(2)'!$T$344,'[57]2(2)'!$X$344</definedName>
    <definedName name="S7QCV">'[57]2(2)'!$D$343,'[57]2(2)'!$F$343,'[57]2(2)'!$H$343,'[57]2(2)'!$J$343,'[57]2(2)'!$L$343,'[57]2(2)'!$N$343,'[57]2(2)'!$P$343,'[57]2(2)'!$R$343,'[57]2(2)'!$T$343,'[57]2(2)'!$V$343,'[57]2(2)'!$X$343,'[57]2(2)'!$Z$343</definedName>
    <definedName name="S8ACP">'[57]2(2)'!$D$690,'[57]2(2)'!$H$690,'[57]2(2)'!$L$690,'[57]2(2)'!$P$690,'[57]2(2)'!$T$690,'[57]2(2)'!$X$690</definedName>
    <definedName name="S8ACV">'[57]2(2)'!$D$689,'[57]2(2)'!$F$689,'[57]2(2)'!$H$689,'[57]2(2)'!$J$689,'[57]2(2)'!$L$689,'[57]2(2)'!$N$689,'[57]2(2)'!$P$689,'[57]2(2)'!$R$689,'[57]2(2)'!$T$689,'[57]2(2)'!$V$689,'[57]2(2)'!$X$689,'[57]2(2)'!$Z$689</definedName>
    <definedName name="S8QCP">'[57]2(2)'!$D$687,'[57]2(2)'!$H$687,'[57]2(2)'!$L$687,'[57]2(2)'!$P$687,'[57]2(2)'!$T$687,'[57]2(2)'!$X$687</definedName>
    <definedName name="S8QCV">'[57]2(2)'!$D$686,'[57]2(2)'!$F$686,'[57]2(2)'!$H$686,'[57]2(2)'!$J$686,'[57]2(2)'!$L$686,'[57]2(2)'!$N$686,'[57]2(2)'!$P$686,'[57]2(2)'!$R$686,'[57]2(2)'!$T$686,'[57]2(2)'!$V$686,'[57]2(2)'!$X$686,'[57]2(2)'!$Z$686</definedName>
    <definedName name="S9ACP">'[57]2(2)'!$D$1033,'[57]2(2)'!$H$1033,'[57]2(2)'!$L$1033,'[57]2(2)'!$P$1033,'[57]2(2)'!$T$1033,'[57]2(2)'!$X$1033</definedName>
    <definedName name="S9ACV">'[57]2(2)'!$D$1032,'[57]2(2)'!$F$1032,'[57]2(2)'!$H$1032,'[57]2(2)'!$J$1032,'[57]2(2)'!$L$1032,'[57]2(2)'!$N$1032,'[57]2(2)'!$P$1032,'[57]2(2)'!$R$1032,'[57]2(2)'!$T$1032,'[57]2(2)'!$V$1032,'[57]2(2)'!$X$1032,'[57]2(2)'!$Z$1032</definedName>
    <definedName name="S9QCP">'[57]2(2)'!$D$1030,'[57]2(2)'!$H$1030,'[57]2(2)'!$L$1030,'[57]2(2)'!$P$1030,'[57]2(2)'!$T$1030,'[57]2(2)'!$X$1030</definedName>
    <definedName name="S9QCV">'[57]2(2)'!$D$1029,'[57]2(2)'!$F$1029,'[57]2(2)'!$H$1029,'[57]2(2)'!$J$1029,'[57]2(2)'!$L$1029,'[57]2(2)'!$N$1029,'[57]2(2)'!$P$1029,'[57]2(2)'!$R$1029,'[57]2(2)'!$T$1029,'[57]2(2)'!$V$1029,'[57]2(2)'!$X$1029,'[57]2(2)'!$Z$1029</definedName>
    <definedName name="SanDiego_Agg">'[36]San Diego'!$F$2:$F$102</definedName>
    <definedName name="SanDiego_Agg_1990">'[36]San Diego'!$F$38:$F$102</definedName>
    <definedName name="SanDiego_Agg_5yr">'[36]San Diego'!$G$2:$G$102</definedName>
    <definedName name="SanFran_Agg">'[36]San francisco'!$F$2:$F$102</definedName>
    <definedName name="SanFran_Agg_1990">'[36]San francisco'!$F$38:$F$102</definedName>
    <definedName name="SanFran_Agg_5yr">'[36]San francisco'!$G$2:$G$102</definedName>
    <definedName name="SAPBEXrevision" hidden="1">1</definedName>
    <definedName name="SAPBEXsysID" hidden="1">"BWP"</definedName>
    <definedName name="SAPBEXwbID" hidden="1">"3JWNKPJPDI66MGYD92LLP8GMR"</definedName>
    <definedName name="SECT1">#REF!</definedName>
    <definedName name="SECT2">#REF!</definedName>
    <definedName name="SECT3">#REF!</definedName>
    <definedName name="SECT4">#REF!</definedName>
    <definedName name="SECT5">#REF!</definedName>
    <definedName name="SECT6">#REF!</definedName>
    <definedName name="SECTORES">#REF!</definedName>
    <definedName name="sencount" hidden="1">2</definedName>
    <definedName name="Series">"Series"</definedName>
    <definedName name="ShortDate1">'[57]14'!#REF!</definedName>
    <definedName name="SLI" hidden="1">#REF!</definedName>
    <definedName name="SMNSDLSD" hidden="1">#REF!</definedName>
    <definedName name="SNNSSN" hidden="1">#REF!</definedName>
    <definedName name="solver_lin" hidden="1">0</definedName>
    <definedName name="solver_num" hidden="1">0</definedName>
    <definedName name="solver_typ" hidden="1">1</definedName>
    <definedName name="solver_val" hidden="1">0</definedName>
    <definedName name="spdmercadoM">#REF!</definedName>
    <definedName name="spdMROM">#REF!</definedName>
    <definedName name="spread">#REF!</definedName>
    <definedName name="SpreadsheetBuilder_1" hidden="1">#REF!</definedName>
    <definedName name="spreadsmercado">#REF!</definedName>
    <definedName name="spreadsUS">#REF!</definedName>
    <definedName name="spreadsUSM">#REF!</definedName>
    <definedName name="SPSet">"current"</definedName>
    <definedName name="sssssssssssss" hidden="1">#REF!</definedName>
    <definedName name="Swvu.PLA2." hidden="1">'[24]COP FED'!$A$1:$N$49</definedName>
    <definedName name="Table">"Table"</definedName>
    <definedName name="TableWorldGDP">#REF!</definedName>
    <definedName name="taxas">#REF!</definedName>
    <definedName name="teste">#REF!</definedName>
    <definedName name="Teste111" hidden="1">#REF!</definedName>
    <definedName name="Títulos_a_imprimir_IM">#REF!</definedName>
    <definedName name="TRNR_0021c5a3af994f85a3c155dc902f499c_4259_2" hidden="1">#REF!</definedName>
    <definedName name="TRNR_0255b84385434b68aa9799eb790a5656_4243_11" hidden="1">#REF!</definedName>
    <definedName name="TRNR_041ed8c74967438393a0e1a109382464_2662_29" hidden="1">[58]D_Bolsas!#REF!</definedName>
    <definedName name="TRNR_056ab46ba8104c80ac0ec7207de256ab_108_20" hidden="1">#REF!</definedName>
    <definedName name="TRNR_07e0006552d74eb7b97f58dd11b070e1_2227_1" hidden="1">#REF!</definedName>
    <definedName name="TRNR_09515997afa44b718b699d8674ffa711_4677_2" hidden="1">#REF!</definedName>
    <definedName name="TRNR_0b4f5d52e7514fb2af7e48cd9d5f435a_52_9" hidden="1">#REF!</definedName>
    <definedName name="TRNR_0b63241e5c914a3b8b8c5d98fba4affe_4637_2" hidden="1">#REF!</definedName>
    <definedName name="TRNR_0b80b407f88b4f2e9f81295dd76214b3_4232_1" hidden="1">#REF!</definedName>
    <definedName name="TRNR_0d4e300488104b2aa01448d8a4caf417_2418_1" hidden="1">#REF!</definedName>
    <definedName name="TRNR_0ea37ef0001e4f499d64f0d8b7567601_527_1" hidden="1">#REF!</definedName>
    <definedName name="TRNR_1005377447b54185a1b7d7e77461fe81_6345_10" hidden="1">#REF!</definedName>
    <definedName name="TRNR_12406e921fee40c2854479801018bc92_4230_1" hidden="1">#REF!</definedName>
    <definedName name="TRNR_148cea6f3ce947548ce7c7bedee7b769_4342_11" hidden="1">#REF!</definedName>
    <definedName name="TRNR_14f152510c0d4bb3b6bb75613a7f5612_1270_10" hidden="1">#REF!</definedName>
    <definedName name="TRNR_17aa5390ea1549f3b6b26d41eeff9535_118_9" hidden="1">#REF!</definedName>
    <definedName name="TRNR_19fade4aa4724d52ad88d6a33ef5f2c1_53_9" hidden="1">#REF!</definedName>
    <definedName name="TRNR_1a88b75e58e04bf58e1929e82efaf035_2284_1" hidden="1">#REF!</definedName>
    <definedName name="TRNR_1b8f3d1f45d74851996fcf053c11b999_119_1" hidden="1">[59]HIST!#REF!</definedName>
    <definedName name="TRNR_1cfba15f9b344c56a6a8f3b6885d8e1c_70_2" hidden="1">#REF!</definedName>
    <definedName name="TRNR_1d6767c6609b49c1b2cd61cc57233d8e_293_10" hidden="1">#REF!</definedName>
    <definedName name="TRNR_1f1ee29db82b4f43b8a8d27cdc75e047_4637_2" hidden="1">#REF!</definedName>
    <definedName name="TRNR_1fe6f20723634315a9cf1c1809ae3ad1_1088_9" hidden="1">#REF!</definedName>
    <definedName name="TRNR_23fe8946d29740cca23c161e98db1589_2268_1" hidden="1">#REF!</definedName>
    <definedName name="TRNR_27c7e30b87744cd5a632cf6c402960a6_4637_2" hidden="1">#REF!</definedName>
    <definedName name="TRNR_29843ce957de4b5ba6dfa1de0bfd586c_4677_2" hidden="1">#REF!</definedName>
    <definedName name="TRNR_298f1cd4518a4adea7d7b7945c403de0_3377_3" hidden="1">#REF!</definedName>
    <definedName name="TRNR_2cea2cfef2614bffb48d5b1c092baf01_4244_2" hidden="1">#REF!</definedName>
    <definedName name="TRNR_2f3f5b8c5daa49dab9e2ede05c089f54_6345_10" hidden="1">#REF!</definedName>
    <definedName name="TRNR_30384d59ec0e4fff898fbf045eba17a9_1_1" hidden="1">#REF!</definedName>
    <definedName name="TRNR_308f1e5062f94c97b45591be961c96f7_391_1" hidden="1">#REF!</definedName>
    <definedName name="TRNR_3233504c238a411fa3b5aebf7952d9ec_4637_2" hidden="1">#REF!</definedName>
    <definedName name="TRNR_324fc0de2a7d48a0887677174a1f109d_40_1" hidden="1">#REF!</definedName>
    <definedName name="TRNR_349caa6806e94a56845936c1b9703172_4677_2" hidden="1">#REF!</definedName>
    <definedName name="TRNR_3b91ab6dbd8c4182b99b02de134f19e4_118_13" hidden="1">#REF!</definedName>
    <definedName name="TRNR_3c96c1fb6f3848f7a4c8b694acebffcd_4233_11" hidden="1">#REF!</definedName>
    <definedName name="TRNR_3d4ac0433a6a4f4383eb390e3993dd78_2285_1" hidden="1">#REF!</definedName>
    <definedName name="TRNR_4004e9c31bfc4ebc8ad39c6dd75c782b_40_1" hidden="1">#REF!</definedName>
    <definedName name="TRNR_401915a4d50c4a54ab9b77f789e2a028_4214_1" hidden="1">#REF!</definedName>
    <definedName name="TRNR_4277f7ce2ee2426c969b77385d62cb3f_4248_11" hidden="1">#REF!</definedName>
    <definedName name="TRNR_45b54da7f81c493e98cf7dc553df3d3d_3337_3" hidden="1">#REF!</definedName>
    <definedName name="TRNR_4661e693581e4ba9acf5ed9c5a439e76_4232_2" hidden="1">#REF!</definedName>
    <definedName name="TRNR_48514671549f4cf5ae5cb9d7c57b09e8_83_3" hidden="1">'[60]GR_I.2.3'!#REF!</definedName>
    <definedName name="TRNR_49135e1ac37d4b43a306443d57da29bb_178_4" hidden="1">'[61]Eurostoxx Financials data'!#REF!</definedName>
    <definedName name="TRNR_4b38e56226304a689e9b9ba685d9285d_215_4" hidden="1">#REF!</definedName>
    <definedName name="TRNR_4babfb299d884bdea7048ce91c5b90f5_91_5" hidden="1">#REF!</definedName>
    <definedName name="TRNR_4db15d4a0bb640049e7e9f73e75cd0e0_84_3" hidden="1">#REF!</definedName>
    <definedName name="TRNR_4dec6b740f8b40a49dae626c579e5124_168_1" hidden="1">#REF!</definedName>
    <definedName name="TRNR_4f5be68f400a4bf98658e0850331bdae_1409_5" hidden="1">'[62]charts aux. table'!#REF!</definedName>
    <definedName name="TRNR_4f71d17b13794b64bf10c64294830222_1409_2" hidden="1">'[62]charts aux. table'!#REF!</definedName>
    <definedName name="TRNR_5089feac83204303a172a3ef5cce6175_116_9" hidden="1">[63]ALE!#REF!</definedName>
    <definedName name="TRNR_510c22155557414baee8f0402300df5d_4232_2" hidden="1">#REF!</definedName>
    <definedName name="TRNR_521eaf299c814df1a46deb930b395624_52_9" hidden="1">#REF!</definedName>
    <definedName name="TRNR_52bd1dc1468f4549852ee5f2e246409d_247_4" hidden="1">'[60]GR_I.2.4'!#REF!</definedName>
    <definedName name="TRNR_5301b9f29838433281996725c9c89f3d_1110_10" hidden="1">#REF!</definedName>
    <definedName name="TRNR_533edcc91e1f49c28b7bd7cc93b5b565_18_2" hidden="1">#REF!</definedName>
    <definedName name="TRNR_535441914dbd4e84b8539f8ef6767167_248_9" hidden="1">[64]Sheet1!$A$6</definedName>
    <definedName name="TRNR_53aba99f19b44d94863ae388273163c4_1112_13" hidden="1">#REF!</definedName>
    <definedName name="TRNR_5523c9ede9fe4fed948bcf88180058a4_392_4" hidden="1">#REF!</definedName>
    <definedName name="TRNR_55c68fe293b04fbfbd3d78f113598473_136_9" hidden="1">#REF!</definedName>
    <definedName name="TRNR_57179b91001b42ed9bdd71c553dcadb5_8_2" hidden="1">#REF!</definedName>
    <definedName name="TRNR_59aebc38d0464c8caecf216f77507693_4637_2" hidden="1">#REF!</definedName>
    <definedName name="TRNR_59d31a1cd65b4d0fad5e70e5a85a8db4_6_1" hidden="1">#REF!</definedName>
    <definedName name="TRNR_5a4da475e1444463ac9c932b7cb37ea2_2227_1" hidden="1">#REF!</definedName>
    <definedName name="TRNR_5a81a42d51a943a4939b4437fa248610_4504_11" hidden="1">[65]Data_ERP!#REF!</definedName>
    <definedName name="TRNR_5ea6663b3e4e47028b458b3c645f04d8_136_9" hidden="1">#REF!</definedName>
    <definedName name="TRNR_5ec1280fae5447928525565c887d93fb_4311_11" hidden="1">#REF!</definedName>
    <definedName name="TRNR_61e961f331a34099838beb2ed8f709d6_2_1" hidden="1">'[66]Balance sheet'!#REF!</definedName>
    <definedName name="TRNR_627a3a9b7f224b47b5c7e1e709a98e02_91_3" hidden="1">#REF!</definedName>
    <definedName name="TRNR_62895a1c47f34d8498bdc9d961b1156d_4354_11" hidden="1">#REF!</definedName>
    <definedName name="TRNR_629db88a542b49d8aefaa14fdabb8b4d_4214_1" hidden="1">#REF!</definedName>
    <definedName name="TRNR_62d1d9eeb2fd4611ab8c24c629ad7aaa_4257_11" hidden="1">#REF!</definedName>
    <definedName name="TRNR_6818309ff44f45f283b60fb6c1d5bd12_111_20" hidden="1">#REF!</definedName>
    <definedName name="TRNR_683882338cce49b0bea1a4d700a3e04b_211_1" hidden="1">[65]Data_ERP!#REF!</definedName>
    <definedName name="TRNR_6b8657e607994eedb70219809f86080f_83_3" hidden="1">#REF!</definedName>
    <definedName name="TRNR_6ba548aa8dc140e396e16352841a34f6_261_1" hidden="1">#REF!</definedName>
    <definedName name="TRNR_6e27ea6328364495b50ffa1cbc0d3449_2418_9" hidden="1">#REF!</definedName>
    <definedName name="TRNR_6e6068a9792d43259af2004b38ca4d0d_4302_11" hidden="1">#REF!</definedName>
    <definedName name="TRNR_6ea8d1ad27e140b28034637dad699d95_547_3" hidden="1">#REF!</definedName>
    <definedName name="TRNR_6f68c36004a74cc8a905a7e8e3c6f3f6_2418_1" hidden="1">#REF!</definedName>
    <definedName name="TRNR_6fb854f96ae945209a7dfe41286c03b4_4677_2" hidden="1">#REF!</definedName>
    <definedName name="TRNR_72105db76f9448f18bf89cc85a7db940_1_1" hidden="1">#REF!</definedName>
    <definedName name="TRNR_738a6104debe4729b5fae1340c259321_4232_1" hidden="1">#REF!</definedName>
    <definedName name="TRNR_742ecae6788f4f2e8c8f73a329144faa_1110_9" hidden="1">#REF!</definedName>
    <definedName name="TRNR_752614db140347588ae316cf2f44c929_118_9" hidden="1">#REF!</definedName>
    <definedName name="TRNR_76f111cf7aba4069bdd969d19858450a_136_2" hidden="1">#REF!</definedName>
    <definedName name="TRNR_7a2b5f15c48f44bcb33457e3098c7203_1112_13" hidden="1">#REF!</definedName>
    <definedName name="TRNR_7bee9ea28f234d36a967388acfd4fe4e_244_1" hidden="1">'[60]GR_I.2.3'!#REF!</definedName>
    <definedName name="TRNR_7e2b6dea58d845aaa7df6618831cb51d_570_4" hidden="1">#REF!</definedName>
    <definedName name="TRNR_81abca140e4d409ea225e087566c1bab_4677_2" hidden="1">#REF!</definedName>
    <definedName name="TRNR_81bc765189894cf39b70b34040e39453_30_2" hidden="1">#REF!</definedName>
    <definedName name="TRNR_88df9bb4c86d4770b05f2425486ee6d1_114_11" hidden="1">#REF!</definedName>
    <definedName name="TRNR_895b83bf60cb4e3297de26a5fbdb7b45_18_9" hidden="1">#REF!</definedName>
    <definedName name="TRNR_8a7fdd452cc54e46af2421d2305d3f95_4259_1" hidden="1">#REF!</definedName>
    <definedName name="TRNR_8e0250200cfa4d9b9b95d51f0f53956c_551_9" hidden="1">#REF!</definedName>
    <definedName name="TRNR_8e223f32c288498484ff01e9f9e57ded_2287_1" hidden="1">#REF!</definedName>
    <definedName name="TRNR_8e438a4e3557453d891eb617d6fa4577_6_9" hidden="1">#REF!</definedName>
    <definedName name="TRNR_8fed11457d364eecbb1e114c82898435_3337_84" hidden="1">#REF!</definedName>
    <definedName name="TRNR_91bcd52aeed34d4988d2ae28146b412b_118_9" hidden="1">#REF!</definedName>
    <definedName name="TRNR_9353c62ac7c846cab976166e06cdd286_2_8" hidden="1">#REF!</definedName>
    <definedName name="TRNR_94cc9c67fbbf411983ac698e4722f309_179_2" hidden="1">#REF!</definedName>
    <definedName name="TRNR_957cc9d9c06a4da2a57b99fad1bd2e9b_2418_9" hidden="1">#REF!</definedName>
    <definedName name="TRNR_9a652de15bc047988614aca40a945056_6344_10" hidden="1">#REF!</definedName>
    <definedName name="TRNR_9b73c4a481f04c29b482209aea5aadb1_1110_13" hidden="1">#REF!</definedName>
    <definedName name="TRNR_9db0f2dd08a5404c81eccb6fddda7c3a_5692_1" hidden="1">#REF!</definedName>
    <definedName name="TRNR_9ea7e03a9d2e4288888666dbe2c7e906_4230_2" hidden="1">#REF!</definedName>
    <definedName name="TRNR_a2a2c50119b8412683c15b440bc9edcf_3368_84" hidden="1">#REF!</definedName>
    <definedName name="TRNR_a3967839e8da4dd0a7259eac97cd0912_1585_7" hidden="1">#REF!</definedName>
    <definedName name="TRNR_a5217c326ed744dbb2625f379f8e0196_116_11" hidden="1">[63]FRA!#REF!</definedName>
    <definedName name="TRNR_a675c8cc874a4431ac1e00d67a40b888_53_9" hidden="1">#REF!</definedName>
    <definedName name="TRNR_a75b47b9fc9c40fcad7e4ccecb4cc01d_1423_9" hidden="1">#REF!</definedName>
    <definedName name="TRNR_a8e548041ca948f68d3fa7856e20fca0_4677_2" hidden="1">#REF!</definedName>
    <definedName name="TRNR_a9830814903f4a9b8cc29422761e3a5d_332_11" hidden="1">#REF!</definedName>
    <definedName name="TRNR_a991461de78e411a92c8f26423879d28_2227_2" hidden="1">#REF!</definedName>
    <definedName name="TRNR_aac1c6a73c4e4823aca49f7aeff9fe63_118_9" hidden="1">#REF!</definedName>
    <definedName name="TRNR_ab2ebb10ea514702a6e7a22e9bb96625_4637_2" hidden="1">#REF!</definedName>
    <definedName name="TRNR_abdeae5a980149249c883ef69f65998e_1110_10" hidden="1">#REF!</definedName>
    <definedName name="TRNR_adab496a1d6149669f60d3f8e1a130b4_4244_11" hidden="1">#REF!</definedName>
    <definedName name="TRNR_ae77ca3208574e60867f347442291d09_4637_2" hidden="1">#REF!</definedName>
    <definedName name="TRNR_b0456ee7abba4ee99ac2404613920a44_2227_1" hidden="1">#REF!</definedName>
    <definedName name="TRNR_b1422490bf694e409525b94bd2df0c2c_4313_11" hidden="1">#REF!</definedName>
    <definedName name="TRNR_b36b733dbf0c42e18a002ae52e7f04d4_247_4" hidden="1">#REF!</definedName>
    <definedName name="TRNR_b6e1ae84efce46c18be4325a72fd8ae8_179_3" hidden="1">#REF!</definedName>
    <definedName name="TRNR_b89b4b2be0564d94ac2d1f1b445db3ec_4243_11" hidden="1">#REF!</definedName>
    <definedName name="TRNR_b9572376ec624dfe84496b0f94e70bb6_4232_1" hidden="1">#REF!</definedName>
    <definedName name="TRNR_bad6593c90594595a124aa7a90c687b6_1110_9" hidden="1">#REF!</definedName>
    <definedName name="TRNR_bc289dc07eaa4ccfa0764a4d3a4e7a3c_4312_11" hidden="1">#REF!</definedName>
    <definedName name="TRNR_bdc1fe151a5e4126bc95f1ecedfd38e1_118_9" hidden="1">#REF!</definedName>
    <definedName name="TRNR_c12ab8452df345cb82c6ae77d6181d75_4214_2" hidden="1">#REF!</definedName>
    <definedName name="TRNR_c25afe17930c42f09bbee9396c6ad5ad_2429_1" hidden="1">#REF!</definedName>
    <definedName name="TRNR_c384e1f671fc4eef9e9d9f1ed0594fd7_4230_1" hidden="1">#REF!</definedName>
    <definedName name="TRNR_c50719f43e95454e9ddad8dbdfd9c745_4677_2" hidden="1">#REF!</definedName>
    <definedName name="TRNR_c5420ad8262743499add841e7dd90f9e_1270_10" hidden="1">#REF!</definedName>
    <definedName name="TRNR_c55bc94751b64ddaabb326ac2ef459f0_180_2" hidden="1">#REF!</definedName>
    <definedName name="TRNR_c5ca9f07828445bfb0da7884f1a65546_4637_2" hidden="1">#REF!</definedName>
    <definedName name="TRNR_c5df8f9faaa142cf8e9f1f0541e61b24_136_9" hidden="1">#REF!</definedName>
    <definedName name="TRNR_c98bce363db74d23a57638e7268f1f9e_118_19" hidden="1">#REF!</definedName>
    <definedName name="TRNR_ca8359245bf04158b876a35c3e930182_570_9" hidden="1">#REF!</definedName>
    <definedName name="TRNR_cb3f0105f58746f88ef00ff33c98d42e_4244_1" hidden="1">#REF!</definedName>
    <definedName name="TRNR_cb881c4971e1490cbfcac574685a7d93_1480_1" hidden="1">#REF!</definedName>
    <definedName name="TRNR_cc783d0079f347ab92ac55f02ebdcb36_2284_1" hidden="1">#REF!</definedName>
    <definedName name="TRNR_cc833ba626f04f859fed055b95215aa9_4192_11" hidden="1">#REF!</definedName>
    <definedName name="TRNR_cc8bd43acb63462d8558a42b995fe147_32_7" hidden="1">#REF!</definedName>
    <definedName name="TRNR_cd0c07b0ccfe4c65ad599c5870f0be48_95_6" hidden="1">#REF!</definedName>
    <definedName name="TRNR_cd4681c517994e59b7e8c952d5bc3e84_178_5" hidden="1">#REF!</definedName>
    <definedName name="TRNR_cedd6bb7c4a34bf0a62675fa5c411fa1_136_2" hidden="1">#REF!</definedName>
    <definedName name="TRNR_d0716a8e8c584346864820576739f61d_2_5" hidden="1">'[66]Balance sheet'!#REF!</definedName>
    <definedName name="TRNR_d1804dcd1ebf4ff9a496d5a6217f2c65_2281_1" hidden="1">#REF!</definedName>
    <definedName name="TRNR_d1e694ef6044450a835f9b105fcc2e1c_4489_7" hidden="1">#REF!</definedName>
    <definedName name="TRNR_d2e7973cad484460a8339f0a56aeae0d_84_8" hidden="1">#REF!</definedName>
    <definedName name="TRNR_d36c2aaa88094007a1c42500749c8175_111_20" hidden="1">#REF!</definedName>
    <definedName name="TRNR_d4f8ee14bf3e4879b90d4e82526a75cd_4677_2" hidden="1">#REF!</definedName>
    <definedName name="TRNR_da43e35c0c644c49aedf82b6c9e1e49d_211_1" hidden="1">[65]Data_ERP!#REF!</definedName>
    <definedName name="TRNR_dc3bfa1c2764488badd3905046354b0c_11772_1" hidden="1">#REF!</definedName>
    <definedName name="TRNR_dc9892d06d0d4ae3a1a981d8c83ee8f8_1464_1" hidden="1">'[67]Data_NFC and bank yield'!#REF!</definedName>
    <definedName name="TRNR_dd1514a72deb40998d0901c4ef77eaf3_8_2" hidden="1">#REF!</definedName>
    <definedName name="TRNR_dec4a1f431ba4d97a83099415c65c7c6_3899_9" hidden="1">#REF!</definedName>
    <definedName name="TRNR_e034a27213614ecebd562beb806e8b09_570_9" hidden="1">#REF!</definedName>
    <definedName name="TRNR_e08dd54f7f384c99af6a160b91b679c4_93_4" hidden="1">[68]Sheet1!#REF!</definedName>
    <definedName name="TRNR_e6a3d43bb1f34640a04fad6231942ab4_353_51" hidden="1">#REF!</definedName>
    <definedName name="TRNR_e8c48dba78a640b69f2beb6fa073dff4_4244_1" hidden="1">#REF!</definedName>
    <definedName name="TRNR_e9684e6e4e5f45f0941b63d5c7c54fe5_6345_10" hidden="1">#REF!</definedName>
    <definedName name="TRNR_e9bf06794c4d41ab9eb9733c85ec7d62_72_2" hidden="1">[69]Sheet1!#REF!</definedName>
    <definedName name="TRNR_ea7a36a74a4a430ba52f27ee266a538c_95_3" hidden="1">[68]Sheet2!#REF!</definedName>
    <definedName name="TRNR_eafbca98fcc942f4b061f1a7d1ae2b4a_25_2" hidden="1">#REF!</definedName>
    <definedName name="TRNR_ec9ed7884313401b99a73521b2609bde_570_10" hidden="1">#REF!</definedName>
    <definedName name="TRNR_edb3c113d9aa4ee3ac576b095eed3a51_551_6" hidden="1">#REF!</definedName>
    <definedName name="TRNR_edbfcbeb855f442e8f41b9fde762bb1a_116_9" hidden="1">[63]ESP!#REF!</definedName>
    <definedName name="TRNR_eef9b77b74a0415fb358f469990fbdb6_136_2" hidden="1">#REF!</definedName>
    <definedName name="TRNR_f12f5e93989c4b3cbc6e8197ed867c53_4153_1" hidden="1">'[67]Data_NFC and bank yield'!#REF!</definedName>
    <definedName name="TRNR_f13f50ea1c924509a39b587dee68730b_1110_9" hidden="1">#REF!</definedName>
    <definedName name="TRNR_f18c59c7e64c4208ae57cde2ec67f3c1_4232_1" hidden="1">#REF!</definedName>
    <definedName name="TRNR_f307271a814b482d97b213070eb6d6d1_118_11" hidden="1">#REF!</definedName>
    <definedName name="TRNR_f517b8a522094c2aad24d6e2c671cff6_570_9" hidden="1">#REF!</definedName>
    <definedName name="TRNR_f65895708b174e3dadeb885e3dd01e1c_245_4" hidden="1">#REF!</definedName>
    <definedName name="TRNR_f7f49a52eb6b45c8a01ae8e100bc2d05_4259_1" hidden="1">#REF!</definedName>
    <definedName name="TRNR_fb9ee580cde041b182787a89e3d2d7c0_527_6" hidden="1">#REF!</definedName>
    <definedName name="TRNR_ff28088dc9154e7aac31eefa85acf682_93_2" hidden="1">[70]Sheet1!#REF!</definedName>
    <definedName name="UDG">#REF!</definedName>
    <definedName name="US_Agg">'[36]US level indexes'!$H$2:$H$102</definedName>
    <definedName name="US_Agg_5yr">'[36]US level indexes'!$L$2:$L$102</definedName>
    <definedName name="ValAgAlimSaz">#REF!</definedName>
    <definedName name="ValAgBensInd">#REF!</definedName>
    <definedName name="ValAgBensIndNE">#REF!</definedName>
    <definedName name="ValAgEnerg">#REF!</definedName>
    <definedName name="ValAgServ">#REF!</definedName>
    <definedName name="ValAgTotalExEnerg">#REF!</definedName>
    <definedName name="Valores_AnoAnt">#REF!</definedName>
    <definedName name="Valores_AnoAnt2">#REF!</definedName>
    <definedName name="Valores_AnoCorr">#REF!</definedName>
    <definedName name="Valores_Txs_INE_Ant">#REF!</definedName>
    <definedName name="Valores_Txs_INE_Corr">#REF!</definedName>
    <definedName name="VAR">'[26]Variações mensais'!$A$1</definedName>
    <definedName name="Variações">#REF!</definedName>
    <definedName name="WashDC_Agg">'[36]Washington DC'!$F$2:$F$102</definedName>
    <definedName name="WashDC_Agg_1990">'[36]Washington DC'!$F$38:$F$102</definedName>
    <definedName name="WashDC_Agg_5yr">'[36]Washington DC'!$G$2:$G$102</definedName>
    <definedName name="wht?" hidden="1">{"'Basic'!$A$1:$F$96"}</definedName>
    <definedName name="x">[23]DADOS_XM!$A$1</definedName>
    <definedName name="xxx" hidden="1">#REF!</definedName>
    <definedName name="YESNO">#REF!</definedName>
    <definedName name="yr">#REF!</definedName>
    <definedName name="Z_041FA3A7_30CF_11D1_A8EA_00A02466B35E_.wvu.Cols" hidden="1">[40]Rev!$B$1:$B$65536,[40]Rev!$C$1:$D$65536,[40]Rev!$AB$1:$AB$65536,[40]Rev!$L$1:$Q$65536</definedName>
    <definedName name="Z_041FA3A7_30CF_11D1_A8EA_00A02466B35E_.wvu.Rows" hidden="1">[40]Rev!$A$23:$IV$26,[40]Rev!$A$37:$IV$38</definedName>
    <definedName name="Z_112B8339_2081_11D2_BFD2_00A02466506E_.wvu.PrintTitles" hidden="1">[71]SUMMARY!$B$1:$D$65536,[71]SUMMARY!$A$3:$IV$5</definedName>
    <definedName name="Z_112B833B_2081_11D2_BFD2_00A02466506E_.wvu.PrintTitles" hidden="1">[71]SUMMARY!$B$1:$D$65536,[71]SUMMARY!$A$3:$IV$5</definedName>
    <definedName name="Z_1A8C061B_2301_11D3_BFD1_000039E37209_.wvu.Cols" hidden="1">'[72]IDA-tab7'!$K$1:$T$65536,'[72]IDA-tab7'!$V$1:$AE$65536,'[72]IDA-tab7'!$AG$1:$AP$65536</definedName>
    <definedName name="Z_1A8C061B_2301_11D3_BFD1_000039E37209_.wvu.Rows" hidden="1">'[72]IDA-tab7'!$A$10:$IV$11,'[72]IDA-tab7'!$A$14:$IV$14,'[72]IDA-tab7'!$A$18:$IV$18</definedName>
    <definedName name="Z_1A8C061C_2301_11D3_BFD1_000039E37209_.wvu.Cols" hidden="1">'[72]IDA-tab7'!$K$1:$T$65536,'[72]IDA-tab7'!$V$1:$AE$65536,'[72]IDA-tab7'!$AG$1:$AP$65536</definedName>
    <definedName name="Z_1A8C061C_2301_11D3_BFD1_000039E37209_.wvu.Rows" hidden="1">'[72]IDA-tab7'!$A$10:$IV$11,'[72]IDA-tab7'!$A$14:$IV$14,'[72]IDA-tab7'!$A$18:$IV$18</definedName>
    <definedName name="Z_1A8C061E_2301_11D3_BFD1_000039E37209_.wvu.Cols" hidden="1">'[72]IDA-tab7'!$K$1:$T$65536,'[72]IDA-tab7'!$V$1:$AE$65536,'[72]IDA-tab7'!$AG$1:$AP$65536</definedName>
    <definedName name="Z_1A8C061E_2301_11D3_BFD1_000039E37209_.wvu.Rows" hidden="1">'[72]IDA-tab7'!$A$10:$IV$11,'[72]IDA-tab7'!$A$14:$IV$14,'[72]IDA-tab7'!$A$18:$IV$18</definedName>
    <definedName name="Z_1A8C061F_2301_11D3_BFD1_000039E37209_.wvu.Cols" hidden="1">'[72]IDA-tab7'!$K$1:$T$65536,'[72]IDA-tab7'!$V$1:$AE$65536,'[72]IDA-tab7'!$AG$1:$AP$65536</definedName>
    <definedName name="Z_1A8C061F_2301_11D3_BFD1_000039E37209_.wvu.Rows" hidden="1">'[72]IDA-tab7'!$A$10:$IV$11,'[72]IDA-tab7'!$A$14:$IV$14,'[72]IDA-tab7'!$A$18:$IV$18</definedName>
    <definedName name="Z_65976840_70A2_11D2_BFD1_C1F7123CE332_.wvu.PrintTitles" hidden="1">[71]SUMMARY!$B$1:$D$65536,[71]SUMMARY!$A$3:$IV$5</definedName>
    <definedName name="Z_B424DD41_AAD0_11D2_BFD1_00A02466506E_.wvu.PrintTitles" hidden="1">[71]SUMMARY!$B$1:$D$65536,[71]SUMMARY!$A$3:$IV$5</definedName>
    <definedName name="Z_BC2BFA12_1C91_11D2_BFD2_00A02466506E_.wvu.PrintTitles" hidden="1">[71]SUMMARY!$B$1:$D$65536,[71]SUMMARY!$A$3:$IV$5</definedName>
    <definedName name="Z_E6B74681_BCE1_11D2_BFD1_00A02466506E_.wvu.PrintTitles" hidden="1">[71]SUMMARY!$B$1:$D$65536,[71]SUMMARY!$A$3:$IV$5</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70" l="1"/>
  <c r="B19" i="70" s="1"/>
  <c r="B20" i="70" s="1"/>
  <c r="B21" i="70" s="1"/>
  <c r="B22" i="70" s="1"/>
  <c r="B23" i="70" s="1"/>
  <c r="B24" i="70" s="1"/>
  <c r="B25" i="70" s="1"/>
  <c r="B18" i="69"/>
  <c r="B19" i="69" s="1"/>
  <c r="B20" i="69" s="1"/>
  <c r="B21" i="69" s="1"/>
  <c r="B22" i="69" s="1"/>
  <c r="B23" i="69" s="1"/>
  <c r="B24" i="69" s="1"/>
  <c r="B25" i="69" s="1"/>
  <c r="B26" i="69" s="1"/>
  <c r="B27" i="69" s="1"/>
  <c r="B28" i="69" s="1"/>
  <c r="B29" i="69" s="1"/>
  <c r="B30" i="69" s="1"/>
  <c r="B31" i="69" s="1"/>
  <c r="B32" i="69" s="1"/>
  <c r="B33" i="69" s="1"/>
  <c r="B34" i="69" s="1"/>
  <c r="B35" i="69" s="1"/>
  <c r="B36" i="69" s="1"/>
  <c r="B37" i="69" s="1"/>
  <c r="B17" i="68"/>
  <c r="B18" i="68" s="1"/>
  <c r="B19" i="68" s="1"/>
  <c r="B20" i="68" s="1"/>
  <c r="B21" i="68" s="1"/>
  <c r="B22" i="68" s="1"/>
  <c r="B23" i="68" s="1"/>
  <c r="B24" i="68" s="1"/>
  <c r="B25" i="68" s="1"/>
  <c r="B26" i="68" s="1"/>
  <c r="B27" i="68" s="1"/>
  <c r="B28" i="68" s="1"/>
  <c r="B29" i="68" s="1"/>
  <c r="B30" i="68" s="1"/>
  <c r="B31" i="68" s="1"/>
  <c r="B32" i="68" s="1"/>
  <c r="B33" i="68" s="1"/>
  <c r="B34" i="68" s="1"/>
  <c r="B35" i="68" s="1"/>
  <c r="B36" i="68" s="1"/>
  <c r="AA14" i="62"/>
  <c r="AB14" i="62" s="1"/>
  <c r="AC14" i="62" s="1"/>
  <c r="AD14" i="62" s="1"/>
  <c r="AE14" i="62" s="1"/>
  <c r="AF14" i="62" s="1"/>
  <c r="AG14" i="62" s="1"/>
  <c r="AH14" i="62" s="1"/>
  <c r="AI14" i="62" s="1"/>
  <c r="AJ14" i="62" s="1"/>
  <c r="AK14" i="62" s="1"/>
  <c r="AL14" i="62" s="1"/>
  <c r="AM14" i="62" s="1"/>
  <c r="AN14" i="62" s="1"/>
  <c r="AO14" i="62" s="1"/>
  <c r="AP14" i="62" s="1"/>
  <c r="AQ14" i="62" s="1"/>
  <c r="AR14" i="62" s="1"/>
  <c r="AS14" i="62" s="1"/>
  <c r="AT14" i="62" s="1"/>
  <c r="AU14" i="62" s="1"/>
  <c r="AV14" i="62" s="1"/>
  <c r="AW14" i="62" s="1"/>
  <c r="AX14" i="62" s="1"/>
  <c r="AY14" i="62" s="1"/>
  <c r="AZ14" i="62" s="1"/>
  <c r="BA14" i="62" s="1"/>
  <c r="BB14" i="62" s="1"/>
  <c r="BC14" i="62" s="1"/>
  <c r="BD14" i="62" s="1"/>
  <c r="BE14" i="62" s="1"/>
  <c r="BF14" i="62" s="1"/>
  <c r="BG14" i="62" s="1"/>
  <c r="BH14" i="62" s="1"/>
  <c r="BI14" i="62" s="1"/>
  <c r="BJ14" i="62" s="1"/>
  <c r="BK14" i="62" s="1"/>
  <c r="BL14" i="62" s="1"/>
  <c r="BM14" i="62" s="1"/>
  <c r="BN14" i="62" s="1"/>
  <c r="BO14" i="62" s="1"/>
  <c r="BP14" i="62" s="1"/>
  <c r="BQ14" i="62" s="1"/>
  <c r="BR14" i="62" s="1"/>
  <c r="BS14" i="62" s="1"/>
  <c r="BT14" i="62" s="1"/>
  <c r="BU14" i="62" s="1"/>
  <c r="BV14" i="62" s="1"/>
  <c r="BW14" i="62" s="1"/>
  <c r="BX14" i="62" s="1"/>
  <c r="BY14" i="62" s="1"/>
  <c r="BZ14" i="62" s="1"/>
  <c r="CA14" i="62" s="1"/>
  <c r="CB14" i="62" s="1"/>
  <c r="CC14" i="62" s="1"/>
  <c r="CD14" i="62" s="1"/>
  <c r="CE14" i="62" s="1"/>
  <c r="CF14" i="62" s="1"/>
  <c r="CG14" i="62" s="1"/>
  <c r="CH14" i="62" s="1"/>
  <c r="CI14" i="62" s="1"/>
  <c r="CJ14" i="62" s="1"/>
  <c r="CK14" i="62" s="1"/>
  <c r="CL14" i="62" s="1"/>
  <c r="CM14" i="62" s="1"/>
  <c r="CN14" i="62" s="1"/>
  <c r="CO14" i="62" s="1"/>
  <c r="CP14" i="62" s="1"/>
  <c r="CQ14" i="62" s="1"/>
  <c r="CR14" i="62" s="1"/>
  <c r="CS14" i="62" s="1"/>
  <c r="CT14" i="62" s="1"/>
  <c r="CU14" i="62" s="1"/>
  <c r="CV14" i="62" s="1"/>
  <c r="CW14" i="62" s="1"/>
  <c r="CX14" i="62" s="1"/>
  <c r="CY14" i="62" s="1"/>
  <c r="CZ14" i="62" s="1"/>
  <c r="Z14" i="62"/>
  <c r="Z14" i="59"/>
  <c r="AA14" i="59" s="1"/>
  <c r="AB14" i="59" s="1"/>
  <c r="AC14" i="59" s="1"/>
  <c r="AD14" i="59" s="1"/>
  <c r="AE14" i="59" s="1"/>
  <c r="AF14" i="59" s="1"/>
  <c r="AG14" i="59" s="1"/>
  <c r="AH14" i="59" s="1"/>
  <c r="AI14" i="59" s="1"/>
  <c r="AJ14" i="59" s="1"/>
  <c r="AK14" i="59" s="1"/>
  <c r="AL14" i="59" s="1"/>
  <c r="AM14" i="59" s="1"/>
  <c r="AN14" i="59" s="1"/>
  <c r="AO14" i="59" s="1"/>
  <c r="AP14" i="59" s="1"/>
  <c r="AQ14" i="59" s="1"/>
  <c r="AR14" i="59" s="1"/>
  <c r="AS14" i="59" s="1"/>
  <c r="AT14" i="59" s="1"/>
  <c r="AU14" i="59" s="1"/>
  <c r="AV14" i="59" s="1"/>
  <c r="AW14" i="59" s="1"/>
  <c r="AX14" i="59" s="1"/>
  <c r="AY14" i="59" s="1"/>
  <c r="AZ14" i="59" s="1"/>
  <c r="BA14" i="59" s="1"/>
  <c r="BB14" i="59" s="1"/>
  <c r="BC14" i="59" s="1"/>
  <c r="BD14" i="59" s="1"/>
  <c r="BE14" i="59" s="1"/>
  <c r="BF14" i="59" s="1"/>
  <c r="BG14" i="59" s="1"/>
  <c r="BH14" i="59" s="1"/>
  <c r="BI14" i="59" s="1"/>
  <c r="BJ14" i="59" s="1"/>
  <c r="BK14" i="59" s="1"/>
  <c r="BL14" i="59" s="1"/>
  <c r="BM14" i="59" s="1"/>
  <c r="BN14" i="59" s="1"/>
  <c r="BO14" i="59" s="1"/>
  <c r="BP14" i="59" s="1"/>
  <c r="BQ14" i="59" s="1"/>
  <c r="BR14" i="59" s="1"/>
  <c r="BS14" i="59" s="1"/>
  <c r="BT14" i="59" s="1"/>
  <c r="BU14" i="59" s="1"/>
  <c r="BV14" i="59" s="1"/>
  <c r="BW14" i="59" s="1"/>
  <c r="BX14" i="59" s="1"/>
  <c r="BY14" i="59" s="1"/>
  <c r="BZ14" i="59" s="1"/>
  <c r="CA14" i="59" s="1"/>
  <c r="CB14" i="59" s="1"/>
  <c r="CC14" i="59" s="1"/>
  <c r="CD14" i="59" s="1"/>
  <c r="CE14" i="59" s="1"/>
  <c r="CF14" i="59" s="1"/>
  <c r="CG14" i="59" s="1"/>
  <c r="CH14" i="59" s="1"/>
  <c r="CI14" i="59" s="1"/>
  <c r="CJ14" i="59" s="1"/>
  <c r="CK14" i="59" s="1"/>
  <c r="CL14" i="59" s="1"/>
  <c r="CM14" i="59" s="1"/>
  <c r="CN14" i="59" s="1"/>
  <c r="CO14" i="59" s="1"/>
  <c r="CP14" i="59" s="1"/>
  <c r="CQ14" i="59" s="1"/>
  <c r="CR14" i="59" s="1"/>
  <c r="CS14" i="59" s="1"/>
  <c r="CT14" i="59" s="1"/>
  <c r="CU14" i="59" s="1"/>
  <c r="CV14" i="59" s="1"/>
  <c r="CW14" i="59" s="1"/>
  <c r="CX14" i="59" s="1"/>
  <c r="CY14" i="59" s="1"/>
  <c r="CZ14" i="59" s="1"/>
  <c r="R28" i="58"/>
  <c r="D28" i="58"/>
  <c r="P27" i="58"/>
  <c r="O27" i="58"/>
  <c r="N27" i="58"/>
  <c r="M27" i="58"/>
  <c r="L27" i="58"/>
  <c r="K27" i="58"/>
  <c r="J27" i="58"/>
  <c r="I27" i="58"/>
  <c r="H27" i="58"/>
  <c r="G27" i="58"/>
  <c r="F27" i="58"/>
  <c r="E27" i="58"/>
  <c r="D27" i="58"/>
  <c r="C27" i="58"/>
  <c r="A7" i="23"/>
  <c r="A6" i="39"/>
  <c r="A6" i="38"/>
  <c r="A6" i="24"/>
  <c r="A6" i="25"/>
  <c r="A6" i="26"/>
  <c r="A6" i="27"/>
  <c r="A6" i="28"/>
  <c r="A6" i="29"/>
  <c r="A6" i="30"/>
  <c r="A6" i="31"/>
  <c r="A6" i="33"/>
  <c r="A6" i="32"/>
  <c r="A6" i="34"/>
  <c r="A6" i="35"/>
  <c r="A6" i="36"/>
  <c r="A6" i="37"/>
  <c r="A7" i="41"/>
  <c r="A7" i="40"/>
  <c r="A7" i="8"/>
  <c r="A7" i="6"/>
  <c r="A7" i="5"/>
  <c r="A7" i="45"/>
  <c r="A7" i="46"/>
  <c r="A7" i="47"/>
  <c r="A7" i="44"/>
  <c r="A7" i="43"/>
  <c r="A7" i="42"/>
  <c r="A7" i="22"/>
  <c r="A7" i="21"/>
  <c r="A7" i="20"/>
  <c r="A7" i="19"/>
  <c r="A7" i="18"/>
  <c r="A7" i="17"/>
  <c r="A62" i="1"/>
  <c r="A33" i="1"/>
  <c r="A133" i="1"/>
  <c r="A67" i="1"/>
  <c r="A14" i="1"/>
  <c r="A70" i="1"/>
  <c r="A101" i="1"/>
  <c r="A68" i="1"/>
  <c r="A111" i="1"/>
  <c r="A23" i="1"/>
  <c r="A8" i="1"/>
  <c r="A28" i="1"/>
  <c r="A124" i="1"/>
  <c r="A108" i="1"/>
  <c r="A75" i="1"/>
  <c r="A58" i="1"/>
  <c r="A138" i="1"/>
  <c r="A13" i="1"/>
  <c r="A135" i="1"/>
  <c r="A88" i="1"/>
  <c r="A105" i="1"/>
  <c r="A96" i="1"/>
  <c r="A72" i="1"/>
  <c r="A141" i="1"/>
  <c r="A81" i="1"/>
  <c r="A38" i="1"/>
  <c r="A140" i="1"/>
  <c r="A32" i="1"/>
  <c r="A10" i="1"/>
  <c r="A144" i="1"/>
  <c r="A29" i="1"/>
  <c r="A132" i="1"/>
  <c r="A60" i="1"/>
  <c r="A66" i="1"/>
  <c r="A52" i="1"/>
  <c r="A120" i="1"/>
  <c r="A41" i="1"/>
  <c r="A131" i="1"/>
  <c r="A137" i="1"/>
  <c r="A118" i="1"/>
  <c r="A80" i="1"/>
  <c r="A63" i="1"/>
  <c r="A77" i="1"/>
  <c r="A103" i="1"/>
  <c r="A85" i="1"/>
  <c r="A53" i="1"/>
  <c r="A110" i="1"/>
  <c r="A46" i="1"/>
  <c r="A130" i="1"/>
  <c r="A25" i="1"/>
  <c r="A34" i="1"/>
  <c r="A31" i="1"/>
  <c r="A109" i="1"/>
  <c r="A139" i="1"/>
  <c r="A12" i="1"/>
  <c r="A56" i="1"/>
  <c r="A64" i="1"/>
  <c r="A106" i="1"/>
  <c r="A145" i="1"/>
  <c r="A47" i="1"/>
  <c r="A117" i="1"/>
  <c r="A54" i="1"/>
  <c r="A39" i="1"/>
  <c r="A115" i="1"/>
  <c r="A134" i="1"/>
  <c r="A104" i="1"/>
  <c r="A42" i="1"/>
  <c r="A95" i="1"/>
  <c r="A107" i="1"/>
  <c r="A11" i="1"/>
  <c r="A143" i="1"/>
  <c r="A97" i="1"/>
  <c r="A22" i="1"/>
  <c r="A57" i="1"/>
  <c r="A40" i="1"/>
  <c r="A15" i="1"/>
  <c r="A9" i="1"/>
  <c r="A18" i="1"/>
  <c r="A78" i="1"/>
  <c r="A74" i="1"/>
  <c r="A112" i="1"/>
  <c r="A113" i="1"/>
  <c r="A99" i="1"/>
  <c r="A17" i="1"/>
  <c r="A43" i="1"/>
  <c r="A69" i="1"/>
  <c r="A65" i="1"/>
  <c r="A73" i="1"/>
  <c r="A61" i="1"/>
  <c r="A125" i="1"/>
  <c r="A94" i="1"/>
  <c r="A119" i="1"/>
  <c r="A30" i="1"/>
  <c r="A48" i="1"/>
  <c r="A86" i="1"/>
  <c r="A35" i="1"/>
  <c r="A76" i="1"/>
  <c r="A24" i="1"/>
  <c r="A114" i="1"/>
  <c r="A79" i="1"/>
  <c r="A49" i="1"/>
  <c r="A116" i="1"/>
  <c r="A136" i="1"/>
  <c r="A87" i="1"/>
  <c r="A71" i="1"/>
  <c r="A98" i="1"/>
  <c r="A19" i="1"/>
  <c r="A102" i="1"/>
  <c r="A142" i="1"/>
  <c r="A100" i="1"/>
  <c r="A16" i="1"/>
  <c r="A59" i="1"/>
  <c r="A55" i="1"/>
</calcChain>
</file>

<file path=xl/sharedStrings.xml><?xml version="1.0" encoding="utf-8"?>
<sst xmlns="http://schemas.openxmlformats.org/spreadsheetml/2006/main" count="2076" uniqueCount="1222">
  <si>
    <t>ÍNDICE/CONTENTS</t>
  </si>
  <si>
    <t>Parte I. Projeções para a economia portuguesa: 2023-25/Part I. Projections for the Portuguese economy: 2023-25</t>
  </si>
  <si>
    <t>Boletim Económico - junho 2023/Economic Bulletin June 2023</t>
  </si>
  <si>
    <r>
      <t xml:space="preserve">Nota: Neste ficheiro são disponiblizados os dados subjacentes aos gráficos e quadros do </t>
    </r>
    <r>
      <rPr>
        <i/>
        <sz val="14"/>
        <color theme="1"/>
        <rFont val="Calibri"/>
        <family val="2"/>
        <scheme val="minor"/>
      </rPr>
      <t>Boletim Económico</t>
    </r>
    <r>
      <rPr>
        <sz val="14"/>
        <color theme="1"/>
        <rFont val="Calibri"/>
        <family val="2"/>
        <scheme val="minor"/>
      </rPr>
      <t xml:space="preserve"> –  junho 2023.
</t>
    </r>
    <r>
      <rPr>
        <i/>
        <sz val="14"/>
        <color theme="1"/>
        <rFont val="Calibri"/>
        <family val="2"/>
        <scheme val="minor"/>
      </rPr>
      <t>Note: This file contains the data used in the charts and tables of the</t>
    </r>
    <r>
      <rPr>
        <sz val="14"/>
        <color theme="1"/>
        <rFont val="Calibri"/>
        <family val="2"/>
        <scheme val="minor"/>
      </rPr>
      <t xml:space="preserve"> Economic Bulletin </t>
    </r>
    <r>
      <rPr>
        <i/>
        <sz val="14"/>
        <color theme="1"/>
        <rFont val="Calibri"/>
        <family val="2"/>
        <scheme val="minor"/>
      </rPr>
      <t>– june 2023.</t>
    </r>
    <r>
      <rPr>
        <sz val="14"/>
        <color theme="1"/>
        <rFont val="Calibri"/>
        <family val="2"/>
        <scheme val="minor"/>
      </rPr>
      <t xml:space="preserve">
</t>
    </r>
  </si>
  <si>
    <t>Classificação de Segurança - Público</t>
  </si>
  <si>
    <t>Quadro I.1.1 • Projeções do Banco de Portugal para 2023-25 | Taxa de variação anual, em percentagem (exceto onde indicado)</t>
  </si>
  <si>
    <t>Table I.1.1 • Projections of Banco de Portugal for 2023-25| Annual rate of change, in percentage (unless otherwise stated)</t>
  </si>
  <si>
    <t>Unidade/Unit</t>
  </si>
  <si>
    <t>Índice/Contents</t>
  </si>
  <si>
    <t>%</t>
  </si>
  <si>
    <t>Pesos</t>
  </si>
  <si>
    <t>BE março 2023</t>
  </si>
  <si>
    <t>Weights</t>
  </si>
  <si>
    <t>EB March 2023</t>
  </si>
  <si>
    <t>2023 (p)</t>
  </si>
  <si>
    <t>2024 (p)</t>
  </si>
  <si>
    <t>2025 (p)</t>
  </si>
  <si>
    <t>2022 (p)</t>
  </si>
  <si>
    <t>BE junho 2023</t>
  </si>
  <si>
    <t>Produto interno bruto</t>
  </si>
  <si>
    <t>Gross domestic product</t>
  </si>
  <si>
    <t>Consumo privado</t>
  </si>
  <si>
    <t>Private consumption</t>
  </si>
  <si>
    <t>Consumo público</t>
  </si>
  <si>
    <t xml:space="preserve">Public consumption </t>
  </si>
  <si>
    <t>Formação bruta de capital fixo</t>
  </si>
  <si>
    <t xml:space="preserve">Gross fixed capital formation </t>
  </si>
  <si>
    <t>Procura interna</t>
  </si>
  <si>
    <t xml:space="preserve">Domestic demand </t>
  </si>
  <si>
    <t>Exportações</t>
  </si>
  <si>
    <t>Exports</t>
  </si>
  <si>
    <t>Importações</t>
  </si>
  <si>
    <t>Imports</t>
  </si>
  <si>
    <r>
      <t xml:space="preserve">Emprego </t>
    </r>
    <r>
      <rPr>
        <vertAlign val="superscript"/>
        <sz val="11"/>
        <color theme="1"/>
        <rFont val="Calibri"/>
        <family val="2"/>
        <scheme val="minor"/>
      </rPr>
      <t>(a)</t>
    </r>
  </si>
  <si>
    <t>Employment (a)</t>
  </si>
  <si>
    <r>
      <t xml:space="preserve">Taxa de desemprego </t>
    </r>
    <r>
      <rPr>
        <vertAlign val="superscript"/>
        <sz val="11"/>
        <color theme="1"/>
        <rFont val="Calibri"/>
        <family val="2"/>
        <scheme val="minor"/>
      </rPr>
      <t>(b)</t>
    </r>
  </si>
  <si>
    <t>Unemployment rate (b)</t>
  </si>
  <si>
    <t>Balança corrente e de capital (% PIB)</t>
  </si>
  <si>
    <t xml:space="preserve">Current and capital account (% of GDP) </t>
  </si>
  <si>
    <t>Balança de bens e serviços (% PIB)</t>
  </si>
  <si>
    <t xml:space="preserve">Trade balance (% of GDP) </t>
  </si>
  <si>
    <t>Índice harmonizado de preços no consumidor</t>
  </si>
  <si>
    <t>Harmonised index of consumer prices</t>
  </si>
  <si>
    <t>Excluindo bens energéticos</t>
  </si>
  <si>
    <t>Excluindo bens energéticos e alimentares</t>
  </si>
  <si>
    <t xml:space="preserve">Excluding energy </t>
  </si>
  <si>
    <t>Excluding energy and food</t>
  </si>
  <si>
    <t>Saldo orçamental (% PIB)</t>
  </si>
  <si>
    <t>Dívida Pública (% PIB)</t>
  </si>
  <si>
    <t>Fontes: Banco de Portugal e INE. | Notas: (p) – projetado. Data de fecho de dados das projeções macroeconómicas: 26 de maio. As atuais projeções enquadram-se no exercício de projeção do Eurosistema de junho de 2023, divulgado no dia 15 de junho. Para cada agregado apresenta-se a projeção correspondente ao valor mais provável condicional ao conjunto de hipóteses consideradas. (a) De acordo com o conceito de Contas Nacionais. (b) Em percentagem da população ativa.</t>
  </si>
  <si>
    <t>Sources: Banco de Portugal and Statistics Portugal. | Notes: (p) – projected. Cut-off date for macroeconomic projections: 26 May.  The current projections are part of the Eurosystem's June 2023 projection exercise, released on June 15. For each aggregate, this table shows the projection corresponding to the most likely value, conditional on the set of assumptions. (a) According to the national accounts concept. (b) In percentage of the labour force.</t>
  </si>
  <si>
    <t>-</t>
  </si>
  <si>
    <t>Budget Balance (% of GDP)</t>
  </si>
  <si>
    <t>Public Debt (% GDP)</t>
  </si>
  <si>
    <t>Boletim Económico - junho 2023/Economic Bulletin - June 2023</t>
  </si>
  <si>
    <t>2022 T1</t>
  </si>
  <si>
    <t>2022 T2</t>
  </si>
  <si>
    <t>2022 T3</t>
  </si>
  <si>
    <t>2022 T4</t>
  </si>
  <si>
    <t>2023 T1 (p)</t>
  </si>
  <si>
    <t>2023 T2 (p)</t>
  </si>
  <si>
    <t>2023 T3 (p)</t>
  </si>
  <si>
    <t>2023 T4 (p)</t>
  </si>
  <si>
    <t>2022 Q1</t>
  </si>
  <si>
    <t>2022 Q2</t>
  </si>
  <si>
    <t>2022 Q3</t>
  </si>
  <si>
    <t>2022 Q4</t>
  </si>
  <si>
    <t>2023 Q1 (p)</t>
  </si>
  <si>
    <t>2023 Q2 (p)</t>
  </si>
  <si>
    <t>2023 Q3 (p)</t>
  </si>
  <si>
    <t>2023 Q4 (p)</t>
  </si>
  <si>
    <t>Apoio a famílias vulneráveis</t>
  </si>
  <si>
    <t>Apoio às rendas</t>
  </si>
  <si>
    <t>Reforço do abono de família</t>
  </si>
  <si>
    <t>Redução do IVA</t>
  </si>
  <si>
    <t>Todas as medidas 2023</t>
  </si>
  <si>
    <t>Todas as medidas 2022</t>
  </si>
  <si>
    <t>(4898)</t>
  </si>
  <si>
    <t>Decil 1</t>
  </si>
  <si>
    <t>(7393)</t>
  </si>
  <si>
    <t>Decil 2</t>
  </si>
  <si>
    <t>(9166)</t>
  </si>
  <si>
    <t>Decil 3</t>
  </si>
  <si>
    <t>(10644)</t>
  </si>
  <si>
    <t>Decil 4</t>
  </si>
  <si>
    <t>(12160)</t>
  </si>
  <si>
    <t>Decil 5</t>
  </si>
  <si>
    <t>(13864)</t>
  </si>
  <si>
    <t>Decil 6</t>
  </si>
  <si>
    <t>(15799)</t>
  </si>
  <si>
    <t>Decil 7</t>
  </si>
  <si>
    <t>(18284)</t>
  </si>
  <si>
    <t>Decil 8</t>
  </si>
  <si>
    <t>(22755)</t>
  </si>
  <si>
    <t>Decil 9</t>
  </si>
  <si>
    <t>(37146)</t>
  </si>
  <si>
    <t>Decil 10</t>
  </si>
  <si>
    <t>(15206)</t>
  </si>
  <si>
    <t>Toda a população</t>
  </si>
  <si>
    <t>Euro</t>
  </si>
  <si>
    <t>Decil de rendimento disponível por adulto equivalente</t>
  </si>
  <si>
    <t>Decile of equivalized disposable income</t>
  </si>
  <si>
    <t>Decile 1</t>
  </si>
  <si>
    <t>Decile 2</t>
  </si>
  <si>
    <t>Decile 3</t>
  </si>
  <si>
    <t>Decile 4</t>
  </si>
  <si>
    <t>Decile 5</t>
  </si>
  <si>
    <t>Decile 6</t>
  </si>
  <si>
    <t>Decile 7</t>
  </si>
  <si>
    <t>Decile 8</t>
  </si>
  <si>
    <t>Decile 9</t>
  </si>
  <si>
    <t>All population</t>
  </si>
  <si>
    <t>Extraordinary transfer to low-income families</t>
  </si>
  <si>
    <t>Rent support</t>
  </si>
  <si>
    <t>Complement to the child benefit</t>
  </si>
  <si>
    <t>VAT reduction</t>
  </si>
  <si>
    <t>All measures 2023</t>
  </si>
  <si>
    <t>All measures 2022</t>
  </si>
  <si>
    <t>Pensão mensal em 2021 (em euros)</t>
  </si>
  <si>
    <t>t.v.h. em 2022</t>
  </si>
  <si>
    <t>verificado</t>
  </si>
  <si>
    <t>aplicação da regra</t>
  </si>
  <si>
    <t>t.v.h. em 2023</t>
  </si>
  <si>
    <t>t.v.h. em 2024</t>
  </si>
  <si>
    <t>anunciado*</t>
  </si>
  <si>
    <t>aplicação da regra*</t>
  </si>
  <si>
    <t>t.v. 24-21</t>
  </si>
  <si>
    <t>verificado e anunciado*</t>
  </si>
  <si>
    <t>verified</t>
  </si>
  <si>
    <t>rule application</t>
  </si>
  <si>
    <t>YoY rate in 2022</t>
  </si>
  <si>
    <t>YoY rate in 2023</t>
  </si>
  <si>
    <t>YoY rate in 2024</t>
  </si>
  <si>
    <t>verificado*</t>
  </si>
  <si>
    <t>verified*</t>
  </si>
  <si>
    <t>announced*</t>
  </si>
  <si>
    <t>rule application*</t>
  </si>
  <si>
    <t>rate of change 24-21</t>
  </si>
  <si>
    <t>verified and announced*</t>
  </si>
  <si>
    <t xml:space="preserve">Fonte: Cálculos do Banco de Portugal baseados em simulações do EUROMOD e sua extensão aos impostos indiretos e nos dados do EU-SILC e do HBS (no caso da simulação de redução do IVA). </t>
  </si>
  <si>
    <t>Notas: Os agregados são distribuídos pelos decis tendo em consideração o seu rendimento disponível por adulto equivalente no cenário base (sem medidas). O cálculo do rendimento disponível por adulto utiliza a escala modificada da OCDE em que o primeiro adulto tem o peso de 1, membros adicionais do agregado com 14 ou mais anos pesam 0,5 e as crianças até aos 14 anos 0,3.</t>
  </si>
  <si>
    <t>Source: Banco de Portugal calculations based on EUROMOD simulations and its extension to indirect taxes and on EU-SILC and HBS data (in the case of the VAT reduction simulation).</t>
  </si>
  <si>
    <t xml:space="preserve">Notes: Households are distributed by deciles according to their equivalized disposable income in the baseline scenario (without measures). The calculation of the equivalized disposable income uses the OECD modified scale where the first adult has a weight of 1, additional members aged 14 or more a weight of 0.5 and children aged up to 14 a weight of 0.3. </t>
  </si>
  <si>
    <t>1º quintil</t>
  </si>
  <si>
    <t>5º quintil</t>
  </si>
  <si>
    <t>1st quintile</t>
  </si>
  <si>
    <t>5th quintile</t>
  </si>
  <si>
    <t>Apoio a famílias vulneráveis 2023</t>
  </si>
  <si>
    <t>Complemento extraordinário ao abono</t>
  </si>
  <si>
    <t>Extraordinary transfer for low-income families</t>
  </si>
  <si>
    <t>Complement to child benefit</t>
  </si>
  <si>
    <t xml:space="preserve">Fonte: Cálculos do Banco de Portugal baseados em simulações do EUROMOD e sua extensão aos impostos indiretos e nos dados do EU-SILC e do HBS (no caso da simulação de redução do IVA) </t>
  </si>
  <si>
    <t>Média do rendimento disponível anualpor adulto equivalente, em 2023</t>
  </si>
  <si>
    <t>Annual equivalized disposable income average, in 2023</t>
  </si>
  <si>
    <t>Notas: Os valores de pensão de referência são valores mensais (pagos 14 vezes por ano) que correspondem ao ponto médio de cada um dos três escalões de atualização previstos na lei.  (*) Para 2023, o cálculo das taxas de atualização das pensões verificadas é realizado incluindo o complemento extraordinário para pensionistas na pensão de 2022; Para 2024, considera-se a atualização das pensões tendo em conta as projeções divulgadas neste boletim.</t>
  </si>
  <si>
    <t>Notes: Pensions reference values are monthly (paid in 14 times in a year) and correspond to the average value of each of the update bracket defined by the pensions legislation. (*) For 2023, the calculation of the verified pensions growth includes the extraordinary complement for pensionists as part of the pension received in 2022; For 2024, the update of pensions is in line with the projections of this bulletin.</t>
  </si>
  <si>
    <t>Gráfico C.3.1 • Impacto das medidas por decil de rendimento | Em percentagem do rendimento disponível por adulto equivalente</t>
  </si>
  <si>
    <t>Quadro C.3.1 • Atualização das pensões 2022-24 | Em percentagem</t>
  </si>
  <si>
    <t>Gráfico C.3.2 • Afetação orçamental das medidas de 2023 ao 1º e 5º quintis de rendimento disponível</t>
  </si>
  <si>
    <t>Gráfico I.1.1 • PIB trimestral e contributo da procura interna e das exportações| Taxa de variação em cadeia, em percentagem, e contributos líquidos de conteúdos importados, em pontos percentuais</t>
  </si>
  <si>
    <t>Chart I.1.1 • Quarterly GDP and contribution of domestic demand and exports| Quarter-on-quarter rate of change, in percentage, and contributions net of import contents, in percentage points</t>
  </si>
  <si>
    <t>2024 T1 (p)</t>
  </si>
  <si>
    <t>2024 T2 (p)</t>
  </si>
  <si>
    <t>2024 T3 (p)</t>
  </si>
  <si>
    <t>2024 T4 (p)</t>
  </si>
  <si>
    <t>2025 T1 (p)</t>
  </si>
  <si>
    <t>2025 T2 (p)</t>
  </si>
  <si>
    <t>2025 T3 (p)</t>
  </si>
  <si>
    <t>2025 T4 (p)</t>
  </si>
  <si>
    <t>2024 Q1 (p)</t>
  </si>
  <si>
    <t>2024 Q2 (p)</t>
  </si>
  <si>
    <t>2024 Q3 (p)</t>
  </si>
  <si>
    <t>2024 Q4 (p)</t>
  </si>
  <si>
    <t>2025 Q1 (p)</t>
  </si>
  <si>
    <t>2025 Q2 (p)</t>
  </si>
  <si>
    <t>2025 Q3 (p)</t>
  </si>
  <si>
    <t>2025 Q4 (p)</t>
  </si>
  <si>
    <t>PIB: BE de Junho</t>
  </si>
  <si>
    <t>GDP: June EB</t>
  </si>
  <si>
    <t>Domestic Demand</t>
  </si>
  <si>
    <t>PIB: projeção do BE de Março</t>
  </si>
  <si>
    <t>GDP: March EB projection</t>
  </si>
  <si>
    <t>Fontes: Banco de Portugal e INE. | Notas: (p) – projetado. A linha vertical indica o início do horizonte de projeção.</t>
  </si>
  <si>
    <t>Sources: Banco de Portugal and Statistics Portugal. | Notes: (p) – projected. The vertical line indicates the start of the projection horizon.</t>
  </si>
  <si>
    <t>Gráfico I.1.2 • IHPC: Evolução observada e projetada | Taxa de variação homóloga em percentagem</t>
  </si>
  <si>
    <t>Chart I.1.2 • HICP: Observed and projected developments | Year-on-year percentage rate of change</t>
  </si>
  <si>
    <t>IHPC Total</t>
  </si>
  <si>
    <t>IHPC exc. Energ. e alimentares</t>
  </si>
  <si>
    <t>Intervalo definido por medidas de inflação subjacente alternativas: máximo</t>
  </si>
  <si>
    <t>Intervalo definido por medidas de inflação subjacente alternativas: mínimo</t>
  </si>
  <si>
    <t>Total HICP</t>
  </si>
  <si>
    <t>HICP excluding food and energy</t>
  </si>
  <si>
    <t>Range defined by alternative underlying inflation measures: maximum</t>
  </si>
  <si>
    <t>Range defined by alternative underlying inflation measures: minimum</t>
  </si>
  <si>
    <t>Fontes: INE e Banco de Portugal. | Notas: (p) – projetado. A zona a cinzento delimita o intervalo definido por um conjunto alargado de medidas de inflação subjacente para Portugal, nomeadamente a média aparada a 30% e a 10%, a mediana ponderada e simples, a inflação conjunta e o IHPC excluindo bens alimentares, energéticos e rubricas voláteis ligadas ao turismo. As linhas horizontais referem-se à projeção para a taxa de variação média trimestral. O valor relativo ao IHPC total de maio corresponde à estimativa rápida e como tal é passível de revisão.</t>
  </si>
  <si>
    <t>Sources: Statistics Portugal and Banco de Portugal. | Notes: (p) - projected. The grey area delimits the range defined by a wide set of core inflation measures for Portugal, namely the 30% and 10% trimmed average, the weighted and simple median, common inflation and the HICP excluding food, energy and volatile items related to tourism. The horizontal lines refer to the projection for the average quarterly rate of change. The figure for the May overall HICP is the flash estimate and as such is subject to revision.</t>
  </si>
  <si>
    <t>Gráfico I.1.3 • PIB e componentes da despesa líquidas de conteúdos importados | Índice 2016=100</t>
  </si>
  <si>
    <t>Chart I.1.3 • GDP and expenditure components net of imported content | Index 2016=100</t>
  </si>
  <si>
    <t>Índice 2016=100/Index 2016=100</t>
  </si>
  <si>
    <t>Índice 2016=100/Index 2016=101</t>
  </si>
  <si>
    <t>Índice 2016=100/Index 2016=102</t>
  </si>
  <si>
    <t>Índice 2016=100/Index 2016=103</t>
  </si>
  <si>
    <t>Índice 2016=100/Index 2016=104</t>
  </si>
  <si>
    <t>Índice 2016=100/Index 2016=105</t>
  </si>
  <si>
    <t>Índice 2016=100/Index 2016=106</t>
  </si>
  <si>
    <t>Índice 2016=100/Index 2016=107</t>
  </si>
  <si>
    <t>Índice 2016=100/Index 2016=108</t>
  </si>
  <si>
    <t>Índice 2016=100/Index 2016=109</t>
  </si>
  <si>
    <t>PIB</t>
  </si>
  <si>
    <t>GDP</t>
  </si>
  <si>
    <t>Consumo Privado</t>
  </si>
  <si>
    <t>Private Consumption</t>
  </si>
  <si>
    <t>FBCF</t>
  </si>
  <si>
    <t>GFCF</t>
  </si>
  <si>
    <t>Fontes: Banco de Portugal e INE. | Nota: (p) – projetado.</t>
  </si>
  <si>
    <t xml:space="preserve">Sources: Banco de Portugal and Statistics Portugal. | Note: (p) – projected. </t>
  </si>
  <si>
    <t>Gráfico I.1.4 • Decomposição do crescimento do consumo privado | Taxa de variação em percentagem e contributos em pontos percentuais</t>
  </si>
  <si>
    <t>Chart I.1.4 • Decomposition of private consumption growth | Rate of change in percentage and contributions in percentage points</t>
  </si>
  <si>
    <t>%/p.p.</t>
  </si>
  <si>
    <t>Rend. Disp. real: Emprego</t>
  </si>
  <si>
    <t>Real disposable income: Employment</t>
  </si>
  <si>
    <t>Rend. Disp. real: Remunerações por trabalhador</t>
  </si>
  <si>
    <t>Real Disposable Income: Compensation per employee</t>
  </si>
  <si>
    <t>Rend. Disp. real: Restantes componentes</t>
  </si>
  <si>
    <t>Real Disposable Income: Remaining Components</t>
  </si>
  <si>
    <t>Poupança em termos reais</t>
  </si>
  <si>
    <t>Savings in real terms</t>
  </si>
  <si>
    <t>Fontes: INE e Banco de Portugal. | Notas: (p) – projetado. Uma redução da poupança implica um contributo positivo para a variação do consumo privado. O contributo das remunerações por trabalhador inclui o efeito cruzado entre emprego e remunerações por trabalhador. O rendimento disponível e a poupança foram deflacionados com o deflator do consumo privado, de acordo com a metodologia de contas nacionais. A evolução do deflator do consumo privado pode apresentar divergências face à do índice de preços no consumidor por razões conceptuais.</t>
  </si>
  <si>
    <t>Sources: Statistics Portugal and Banco de Portugal. | Notes: (p) - projected. A reduction in savings implies a positive contribution to the change in private consumption. The contribution from compensation per employee includes the cross effect between employment and compensation per employee. Disposable income and savings were deflated with the private consumption deflator, according to the national accounts methodology. The evolution of the private consumption deflator may diverge from that of the consumer price index for conceptual reasons.</t>
  </si>
  <si>
    <t>Gráfico I.1.5 • Procura externa, exportações e contributo das componentes | Taxa de variação em percentagem e contributos em pontos percentuais</t>
  </si>
  <si>
    <t>Chart I.1.5 • External demand, exports and contribution of components | Rate of change in percentage and contributions in percentage points</t>
  </si>
  <si>
    <t>2017-2019</t>
  </si>
  <si>
    <t>2020-2022</t>
  </si>
  <si>
    <t>Exportações de bens e serviços</t>
  </si>
  <si>
    <t>Exports of goods and services</t>
  </si>
  <si>
    <t>Bens</t>
  </si>
  <si>
    <t>Goods</t>
  </si>
  <si>
    <t>Turismo</t>
  </si>
  <si>
    <t>Tourism</t>
  </si>
  <si>
    <t>Outros serviços</t>
  </si>
  <si>
    <t>Other Services</t>
  </si>
  <si>
    <t>Procura Externa de Bens e Serviços</t>
  </si>
  <si>
    <t>External Demand for Goods and Services</t>
  </si>
  <si>
    <t>Fontes: INE e Banco de Portugal. | Notas: (p) – projetado. O indicador de procura externa dirigida à economia portuguesa consiste numa média das importações dos parceiros comerciais, ponderadas pelo seu peso nas exportações portuguesas.</t>
  </si>
  <si>
    <t>Sources: Statistics Portugal and Banco de Portugal. | Notes: (p) - projected. The indicator of external demand for the Portuguese economy consists of an average of imports of trading partners, weighted by their weight in Portuguese exports.</t>
  </si>
  <si>
    <t>Boletim Económico - Junho 2023/Economic Bulletin - June 2023</t>
  </si>
  <si>
    <r>
      <t>Unidade/</t>
    </r>
    <r>
      <rPr>
        <i/>
        <sz val="11"/>
        <color theme="1"/>
        <rFont val="Calibri"/>
        <family val="2"/>
        <scheme val="minor"/>
      </rPr>
      <t>Unit</t>
    </r>
  </si>
  <si>
    <t>% PIB</t>
  </si>
  <si>
    <t>% GDP</t>
  </si>
  <si>
    <t>IE</t>
  </si>
  <si>
    <t>CY</t>
  </si>
  <si>
    <t>PT</t>
  </si>
  <si>
    <t>GR</t>
  </si>
  <si>
    <t>DE</t>
  </si>
  <si>
    <t>AT</t>
  </si>
  <si>
    <t>LT</t>
  </si>
  <si>
    <t>LU</t>
  </si>
  <si>
    <t>NL</t>
  </si>
  <si>
    <t>AE</t>
  </si>
  <si>
    <t>FI</t>
  </si>
  <si>
    <t>EE</t>
  </si>
  <si>
    <t>LV</t>
  </si>
  <si>
    <t>SI</t>
  </si>
  <si>
    <t>ES</t>
  </si>
  <si>
    <t>IT</t>
  </si>
  <si>
    <t>FR</t>
  </si>
  <si>
    <t>MT</t>
  </si>
  <si>
    <t>BE</t>
  </si>
  <si>
    <t>SK</t>
  </si>
  <si>
    <t>Fontes: INE e Banco de Portugal (Portugal) e Comissão Europeia (restantes países e agregado da área do euro). | Notas: Os países estão ordenados pelo saldo orçamental de 2024. Os valores projetados pela Comissão Europeia para Portugal são -0,1% do PIB em 2023 e 2024.</t>
  </si>
  <si>
    <t>Sources: Statistics Portugal and Banco de Portugal (Portugal) and European Commission (remaining countries and euro area aggregate). | Notes: Countries are ordered by the 2024 budget balance. The values ​​projected by the European Commission for Portugal are -0.1% of GDP in 2023 and 2024.</t>
  </si>
  <si>
    <t>pp PIB/PIB potencial</t>
  </si>
  <si>
    <t>pp GDP/potential GDP</t>
  </si>
  <si>
    <t>Acum: 20-25 / Cum: 20-25</t>
  </si>
  <si>
    <t>Saldo total</t>
  </si>
  <si>
    <t>Overall balance</t>
  </si>
  <si>
    <t>Componente cíclica</t>
  </si>
  <si>
    <t>Cyclical component</t>
  </si>
  <si>
    <t>Medidas temporárias</t>
  </si>
  <si>
    <t>Temporary measures</t>
  </si>
  <si>
    <t>Despesa em juros (simétrico)</t>
  </si>
  <si>
    <t>Interest expenditure (symmetric)</t>
  </si>
  <si>
    <t>Saldo primário estrutural</t>
  </si>
  <si>
    <t>Structural primary balance</t>
  </si>
  <si>
    <t>Fontes: INE e Banco de Portugal. | Nota: A correção pelos efeitos cíclicos e de medidas temporárias é apurada pelo Banco de Portugal de acordo com a metodologia e as definições utilizadas no SEBC. Para mais detalhes, ver Braz et al. (2019), “A nova metodologia do SEBC para o cálculo dos saldos orçamentais ajustados do ciclo: uma aplicação ao caso português”, Revista de Estudos Económicos, Volume V, nº. 2, Abril, Banco de Portugal.</t>
  </si>
  <si>
    <t>Sources: Statistics Portugal and Banco de Portugal. | Note: Correction for cyclical effects and temporary measures is calculated by Banco de Portugal in accordance with the methodology and definitions used in the ESCB. For more details, see Braz et al. (2019), “The new ESCB methodology for calculating cyclically adjusted budget balances: an application to the Portuguese case”, Review odf Economic Studies, Volume V, no. 2, April, Banco de Portugal.</t>
  </si>
  <si>
    <t>COVID</t>
  </si>
  <si>
    <t>Compensação pelo aumento dos preços</t>
  </si>
  <si>
    <t>Compensation for price increases</t>
  </si>
  <si>
    <t>Pensões</t>
  </si>
  <si>
    <t>Pensions</t>
  </si>
  <si>
    <t>Outras medidas (exc. temporárias)</t>
  </si>
  <si>
    <t>Other measures (exc. temporary)</t>
  </si>
  <si>
    <t>Total</t>
  </si>
  <si>
    <t>Fonte: Banco de Portugal.</t>
  </si>
  <si>
    <t>Source: Banco de Portugal.</t>
  </si>
  <si>
    <t>Valores efetivos - PT (% PIB)</t>
  </si>
  <si>
    <t>Actual values - PT (% of GDP)</t>
  </si>
  <si>
    <t>Valores estruturais - PT (% PIB potencial)</t>
  </si>
  <si>
    <t>Structural values - PT (% of potential GDP)</t>
  </si>
  <si>
    <t>Valores efetivos - AE (% PIB)</t>
  </si>
  <si>
    <t>Actual values - EA (% of GDP)</t>
  </si>
  <si>
    <t>Fontes: INE e Banco de Portugal (Portugal) e Comissão Europeia (área do euro). | Nota: O horizonte de projeção da Comissão Europeia termina em 2024.</t>
  </si>
  <si>
    <t>Sources: Statistics Portugal and Banco de Portugal (Portugal) and European Commission (euro area). | Note: The European Commission projection horizon ends in 2024.</t>
  </si>
  <si>
    <t>pp PIB</t>
  </si>
  <si>
    <t>pp GDP</t>
  </si>
  <si>
    <t>Efeito da progressividade fiscal</t>
  </si>
  <si>
    <t>Fiscal drag</t>
  </si>
  <si>
    <t>Efeito da composição do crescimento</t>
  </si>
  <si>
    <t>Growth composition effect</t>
  </si>
  <si>
    <t>Impacto de medidas</t>
  </si>
  <si>
    <t>Impact of measures</t>
  </si>
  <si>
    <t>Resíduo</t>
  </si>
  <si>
    <t>Residual</t>
  </si>
  <si>
    <t>Fontes: INE e Banco de Portugal. | Nota: Para mais detalhes sobre a metodologia, ver Braz et al. (2019).</t>
  </si>
  <si>
    <t>Sources: Statistics Portugal and Banco de Portugal. | Note: For more details on the methodology, see Braz et al. (2019).</t>
  </si>
  <si>
    <t>pp PIB potencial</t>
  </si>
  <si>
    <t>pp potential GDP</t>
  </si>
  <si>
    <t>Remunerações</t>
  </si>
  <si>
    <t>Wages</t>
  </si>
  <si>
    <t>Consumo intermédio</t>
  </si>
  <si>
    <t>Intermediate consumption</t>
  </si>
  <si>
    <t>Prestações sociais</t>
  </si>
  <si>
    <t>Social payments</t>
  </si>
  <si>
    <t>Outra</t>
  </si>
  <si>
    <t>Other</t>
  </si>
  <si>
    <t>Excluindo PRR</t>
  </si>
  <si>
    <t>Excluding RRP</t>
  </si>
  <si>
    <t>Excl. PRR e outros fundos da UE</t>
  </si>
  <si>
    <t>Excl. RRP and other EU funds</t>
  </si>
  <si>
    <t>Fontes: INE e Banco de Portugal. | Nota: Os valores entre parêntesis correspondem às taxas de variação nominais.</t>
  </si>
  <si>
    <t>Sources: Statistics Portugal and Banco de Portugal. | Note: Values ​​in parentheses correspond to nominal rates of change.</t>
  </si>
  <si>
    <t>% total</t>
  </si>
  <si>
    <t>Despesa corrente</t>
  </si>
  <si>
    <t>Current expenditure</t>
  </si>
  <si>
    <t>Despesa de capital: investimento público</t>
  </si>
  <si>
    <t>Capital expenditure: transfers to other sectors</t>
  </si>
  <si>
    <t>Despesa de capital: transf. para outros setores</t>
  </si>
  <si>
    <t>Capital expenditure: public investment</t>
  </si>
  <si>
    <t xml:space="preserve">Fontes: INE, Ministério das Finanças e Banco de Portugal. </t>
  </si>
  <si>
    <t>Sources: Statistics Portugal, Ministry of Finance and Banco de Portugal.</t>
  </si>
  <si>
    <t>Obrigações do Tesouro a 10 anos - PT (mercado secundário)</t>
  </si>
  <si>
    <t>Euribor a 3 meses</t>
  </si>
  <si>
    <t>Novas emissões de Obrigações do Tesouro a +10 anos (média anual)</t>
  </si>
  <si>
    <t>Taxa de juro média dos Bilhetes do Tesouro</t>
  </si>
  <si>
    <t>10 years Treasury Bonds - PT (secondary market)</t>
  </si>
  <si>
    <t>3 month Euribor</t>
  </si>
  <si>
    <t>New issuances of +10 years Treasury Bonds (annual average)</t>
  </si>
  <si>
    <t>Average interest rate of Treasury Bills</t>
  </si>
  <si>
    <t>dez. 19</t>
  </si>
  <si>
    <t>Dec. 19</t>
  </si>
  <si>
    <t>jan. 20</t>
  </si>
  <si>
    <t>Jan. 20</t>
  </si>
  <si>
    <t>fev. 20</t>
  </si>
  <si>
    <t>Feb. 20</t>
  </si>
  <si>
    <t>mar. 20</t>
  </si>
  <si>
    <t>Mar. 20</t>
  </si>
  <si>
    <t>abr. 20</t>
  </si>
  <si>
    <t>Apr. 20</t>
  </si>
  <si>
    <t>mai. 20</t>
  </si>
  <si>
    <t>May 20</t>
  </si>
  <si>
    <t>jun. 20</t>
  </si>
  <si>
    <t>Jun. 20</t>
  </si>
  <si>
    <t>jul. 20</t>
  </si>
  <si>
    <t>Jul. 20</t>
  </si>
  <si>
    <t>ago. 20</t>
  </si>
  <si>
    <t>Aug. 20</t>
  </si>
  <si>
    <t>set. 20</t>
  </si>
  <si>
    <t>Sep. 20</t>
  </si>
  <si>
    <t>out. 20</t>
  </si>
  <si>
    <t>Oct. 20</t>
  </si>
  <si>
    <t>nov. 20</t>
  </si>
  <si>
    <t>Nov. 20</t>
  </si>
  <si>
    <t>dez. 20</t>
  </si>
  <si>
    <t>Dec. 20</t>
  </si>
  <si>
    <t>jan. 21</t>
  </si>
  <si>
    <t>Jan. 21</t>
  </si>
  <si>
    <t>fev. 21</t>
  </si>
  <si>
    <t>Feb. 21</t>
  </si>
  <si>
    <t>mar. 21</t>
  </si>
  <si>
    <t>Mar. 21</t>
  </si>
  <si>
    <t>abr. 21</t>
  </si>
  <si>
    <t>Apr. 21</t>
  </si>
  <si>
    <t>mai. 21</t>
  </si>
  <si>
    <t>May 21</t>
  </si>
  <si>
    <t>jun. 21</t>
  </si>
  <si>
    <t>Jun. 21</t>
  </si>
  <si>
    <t>jul. 21</t>
  </si>
  <si>
    <t>Jul. 21</t>
  </si>
  <si>
    <t>ago. 21</t>
  </si>
  <si>
    <t>Aug. 21</t>
  </si>
  <si>
    <t>set. 21</t>
  </si>
  <si>
    <t>Sep. 21</t>
  </si>
  <si>
    <t>out. 21</t>
  </si>
  <si>
    <t>Oct. 21</t>
  </si>
  <si>
    <t>nov. 21</t>
  </si>
  <si>
    <t>Nov. 21</t>
  </si>
  <si>
    <t>dez. 21</t>
  </si>
  <si>
    <t>Dec. 21</t>
  </si>
  <si>
    <t>jan. 22</t>
  </si>
  <si>
    <t>Jan. 22</t>
  </si>
  <si>
    <t>fev. 22</t>
  </si>
  <si>
    <t>Feb. 22</t>
  </si>
  <si>
    <t>mar. 22</t>
  </si>
  <si>
    <t>Mar. 22</t>
  </si>
  <si>
    <t>abr. 22</t>
  </si>
  <si>
    <t>Apr. 22</t>
  </si>
  <si>
    <t>mai. 22</t>
  </si>
  <si>
    <t>May 22</t>
  </si>
  <si>
    <t>jun. 22</t>
  </si>
  <si>
    <t>Jun. 22</t>
  </si>
  <si>
    <t>jul. 22</t>
  </si>
  <si>
    <t>Jul. 22</t>
  </si>
  <si>
    <t>ago. 22</t>
  </si>
  <si>
    <t>Aug. 22</t>
  </si>
  <si>
    <t>set. 22</t>
  </si>
  <si>
    <t>Sep. 22</t>
  </si>
  <si>
    <t>out. 22</t>
  </si>
  <si>
    <t>Oct. 22</t>
  </si>
  <si>
    <t>nov. 22</t>
  </si>
  <si>
    <t>Nov. 22</t>
  </si>
  <si>
    <t>dez. 22</t>
  </si>
  <si>
    <t>Dec. 22</t>
  </si>
  <si>
    <t>jan. 23</t>
  </si>
  <si>
    <t>Jan. 23</t>
  </si>
  <si>
    <t>fev. 23</t>
  </si>
  <si>
    <t>Feb. 23</t>
  </si>
  <si>
    <t>mar. 23</t>
  </si>
  <si>
    <t>Mar. 23</t>
  </si>
  <si>
    <t>abr. 23</t>
  </si>
  <si>
    <t>Apr. 23</t>
  </si>
  <si>
    <t>mai. 23</t>
  </si>
  <si>
    <t>May 23</t>
  </si>
  <si>
    <t>jun. 23</t>
  </si>
  <si>
    <t>Jun. 23</t>
  </si>
  <si>
    <t>jul. 23</t>
  </si>
  <si>
    <t>Jul. 23</t>
  </si>
  <si>
    <t>ago. 23</t>
  </si>
  <si>
    <t>Aug. 23</t>
  </si>
  <si>
    <t>set. 23</t>
  </si>
  <si>
    <t>Sep. 23</t>
  </si>
  <si>
    <t>out. 23</t>
  </si>
  <si>
    <t>Oct. 23</t>
  </si>
  <si>
    <t>nov. 23</t>
  </si>
  <si>
    <t>Nov. 23</t>
  </si>
  <si>
    <t>dez. 23</t>
  </si>
  <si>
    <t>Dec. 23</t>
  </si>
  <si>
    <t>jan. 24</t>
  </si>
  <si>
    <t>Jan. 24</t>
  </si>
  <si>
    <t>fev. 24</t>
  </si>
  <si>
    <t>Feb. 24</t>
  </si>
  <si>
    <t>mar. 24</t>
  </si>
  <si>
    <t>Mar. 24</t>
  </si>
  <si>
    <t>abr. 24</t>
  </si>
  <si>
    <t>Apr. 24</t>
  </si>
  <si>
    <t>mai. 24</t>
  </si>
  <si>
    <t>May 24</t>
  </si>
  <si>
    <t>jun. 24</t>
  </si>
  <si>
    <t>Jun. 24</t>
  </si>
  <si>
    <t>jul. 24</t>
  </si>
  <si>
    <t>Jul. 24</t>
  </si>
  <si>
    <t>ago. 24</t>
  </si>
  <si>
    <t>Aug. 24</t>
  </si>
  <si>
    <t>set. 24</t>
  </si>
  <si>
    <t>Sep. 24</t>
  </si>
  <si>
    <t>out. 24</t>
  </si>
  <si>
    <t>Oct. 24</t>
  </si>
  <si>
    <t>nov. 24</t>
  </si>
  <si>
    <t>Nov. 24</t>
  </si>
  <si>
    <t>dez. 24</t>
  </si>
  <si>
    <t>Dec. 24</t>
  </si>
  <si>
    <t>jan. 25</t>
  </si>
  <si>
    <t>Jan. 25</t>
  </si>
  <si>
    <t>fev. 25</t>
  </si>
  <si>
    <t>Feb. 25</t>
  </si>
  <si>
    <t>mar. 25</t>
  </si>
  <si>
    <t>Mar. 25</t>
  </si>
  <si>
    <t>abr. 25</t>
  </si>
  <si>
    <t>Apr. 25</t>
  </si>
  <si>
    <t>mai. 25</t>
  </si>
  <si>
    <t>May 25</t>
  </si>
  <si>
    <t>jun. 25</t>
  </si>
  <si>
    <t>Jun. 25</t>
  </si>
  <si>
    <t>jul. 25</t>
  </si>
  <si>
    <t>Jul. 25</t>
  </si>
  <si>
    <t>ago. 25</t>
  </si>
  <si>
    <t>Aug. 25</t>
  </si>
  <si>
    <t>set. 25</t>
  </si>
  <si>
    <t>Sep. 25</t>
  </si>
  <si>
    <t>out. 25</t>
  </si>
  <si>
    <t>Oct. 25</t>
  </si>
  <si>
    <t>nov. 25</t>
  </si>
  <si>
    <t>Nov. 25</t>
  </si>
  <si>
    <t>dez. 25</t>
  </si>
  <si>
    <t>Dec. 25</t>
  </si>
  <si>
    <t>Despesas em juros: PT (% PIB)</t>
  </si>
  <si>
    <t>Interest expenditure: PT (% GDP)</t>
  </si>
  <si>
    <t>Despesas em juros: AE (% PIB)</t>
  </si>
  <si>
    <t>Interest expenditure: EA (% GDP)</t>
  </si>
  <si>
    <t>Efeito preço: PT (esc. dir.) (pp PIB)</t>
  </si>
  <si>
    <t>Price effect: PT (rhs) (pp GDP)</t>
  </si>
  <si>
    <t>Efeito volume: PT (esc. dir.) (pp PIB)</t>
  </si>
  <si>
    <t>Volume effect: PT (rhs) (pp GDP)</t>
  </si>
  <si>
    <t>Fontes: INE e Banco de Portugal (Portugal) e Comissão Europeia (área do euro). | Notas: O horizonte de projeção da Comissão Europeia termina em 2024. O efeito preço capta o efeito que resulta da variação da taxa de juro implícita da dívida. A taxa de juro implícita subjacente ao cálculo é definida como o rácio entre a despesa em juros do ano e a média simples do stock da dívida no final do ano e no final do ano anterior. O efeito volume é obtido residualmente.</t>
  </si>
  <si>
    <t>Sources: Statistics Portugal and Banco de Portugal (Portugal) and European Commission (euro area). | Notes: The European Commission's projection horizon ends in 2024. The price effect captures the effect resulting from the change in the implicit interest rate on the debt. The implicit interest rate underlying the calculation is defined as the ratio between the year's interest expenditure and the simple average of the debt stock at the end of the year and at the end of the previous year. The volume effect is obtained residually.</t>
  </si>
  <si>
    <t>% do PIB</t>
  </si>
  <si>
    <t>% do total</t>
  </si>
  <si>
    <t>% of GDP</t>
  </si>
  <si>
    <t>% of total</t>
  </si>
  <si>
    <t>Obrigações do Tesouro (taxa fixa)</t>
  </si>
  <si>
    <t>Treasury Bonds (fixed rate)</t>
  </si>
  <si>
    <t>Bilhetes do Tesouro e outros títulos de curto prazo</t>
  </si>
  <si>
    <t>Treasury Bills and other short term instruments</t>
  </si>
  <si>
    <t>Certificados de Aforro e do Tesouro</t>
  </si>
  <si>
    <t>Saving and Treasury Certificates</t>
  </si>
  <si>
    <t>Empréstimos Programa de Assistência Económica e Financeira</t>
  </si>
  <si>
    <t>Loans Economic and Financial Assistance Programme</t>
  </si>
  <si>
    <t>Outros</t>
  </si>
  <si>
    <t>Dívida de outros subsetores e efeito de consolidação</t>
  </si>
  <si>
    <t>Other subsectors debt and consolidation effect</t>
  </si>
  <si>
    <t>Dívida das administrações públicas</t>
  </si>
  <si>
    <t>Public debt</t>
  </si>
  <si>
    <t>Fontes: INE e Banco de Portugal.</t>
  </si>
  <si>
    <t>Sources: Statistics Portugal and Banco de Portugal.</t>
  </si>
  <si>
    <t>pp do PIB</t>
  </si>
  <si>
    <t>pp of GDP</t>
  </si>
  <si>
    <t>Dívida pública</t>
  </si>
  <si>
    <t>Despesa em juros (acum., eixo da direita)</t>
  </si>
  <si>
    <t>Efeito do saldo primário  (acum., eixo da direita)</t>
  </si>
  <si>
    <t>Efeito denominador: volume (acum., eixo da direita)</t>
  </si>
  <si>
    <t>Efeito denominador: deflator (acum., eixo da direita)</t>
  </si>
  <si>
    <t>Interest expenditure (cum., rhs)</t>
  </si>
  <si>
    <t>Effect of the primary balance (cum., rhs)</t>
  </si>
  <si>
    <t>Denominator effect: volume (cum., rhs)</t>
  </si>
  <si>
    <t>Denominator effect: price (cum., rhs)</t>
  </si>
  <si>
    <t>Fontes: INE e Banco de Portugal. | Notas: Na projeção, assume-se a hipótese técnica de ajustamentos défice-dívida nulos. A diferença entre as despesas em juros e o efeito denominador total corresponde ao ‘efeito bola de neve’.</t>
  </si>
  <si>
    <t>Sources: Statistics Portugal and Banco de Portugal. | Notes: The projection considers the technical assumption of zero deficit-debt adjustments. The difference between interest expenditure and the total denominator effect corresponds to the ‘snowball effect’.</t>
  </si>
  <si>
    <t>Fontes: INE e Banco de Portugal (Portugal) e Comissão Europeia (restantes países e agregado da área do euro). | Notas: Os países estão ordenados pelo rácio da dívida de 2024. Os valores projetados pela Comissão Europeia para Portugal são 106,2% do PIB em 2023 e 103,1% em 2024.</t>
  </si>
  <si>
    <t>Sources: Statistics Portugal and Banco de Portugal (Portugal) and European Commission (remaining countries and euro area aggregate). | Notes: Countries are ordered by the 2024 debt ratio. The values ​​projected by the European Commission for Portugal are 106.2% of GDP in 2023 and 103.1% in 2024.</t>
  </si>
  <si>
    <t>Saldo primário = 3% do PIB</t>
  </si>
  <si>
    <t>Saldo primário = 0% do PIB</t>
  </si>
  <si>
    <t>Saldo primário = -3% do PIB</t>
  </si>
  <si>
    <t>Primary balance = 3% of GDP</t>
  </si>
  <si>
    <t>Primary balance = 0% of GDP</t>
  </si>
  <si>
    <t>Primary balance = -3% of GDP</t>
  </si>
  <si>
    <t>Rácio da dívida em 2030 (% PIB)</t>
  </si>
  <si>
    <t>Tx. de juro implícita - cresc. PIB nominal (%)</t>
  </si>
  <si>
    <t>Debt ratio in 2030 (% GDP)</t>
  </si>
  <si>
    <t>Implicit interest rate - nominal GDP growth (%)</t>
  </si>
  <si>
    <t>Fonte: Banco de Portugal. | Nota: A linha horizontal corresponde ao rácio da dívida pública projetado para 2025, 92,5%.</t>
  </si>
  <si>
    <t>Source: Banco de Portugal. | Note: The horizontal line corresponds to the projected public debt ratio for 2025, 92.5%.</t>
  </si>
  <si>
    <t>Milhões de euros</t>
  </si>
  <si>
    <t>Million euros</t>
  </si>
  <si>
    <t>IRS</t>
  </si>
  <si>
    <t>IRC</t>
  </si>
  <si>
    <t>IVA</t>
  </si>
  <si>
    <t>Outros dir. e ind.</t>
  </si>
  <si>
    <t>CSS</t>
  </si>
  <si>
    <t>Personal income tax</t>
  </si>
  <si>
    <t>Corporate income tax</t>
  </si>
  <si>
    <t>VAT</t>
  </si>
  <si>
    <t>Other dir. and ind.</t>
  </si>
  <si>
    <t>Social contributions</t>
  </si>
  <si>
    <t>Variação total da receita</t>
  </si>
  <si>
    <t>Total change in revenue</t>
  </si>
  <si>
    <t>Efeito das alterações legislativas</t>
  </si>
  <si>
    <t>Effect of legislation changes</t>
  </si>
  <si>
    <t>Receita esperada sem aumento da inflação</t>
  </si>
  <si>
    <t>Expected revenue without increase in inflation</t>
  </si>
  <si>
    <t>Impacto do aumento da inflação</t>
  </si>
  <si>
    <t>Impact of the increase in inflation</t>
  </si>
  <si>
    <t>Por explicar (resíduo)</t>
  </si>
  <si>
    <t>To be explained (residual)</t>
  </si>
  <si>
    <t>Fonte: Banco de Portugal. | Nota: Os valores entre parêntesis representam as taxas de crescimento em 2022.</t>
  </si>
  <si>
    <t>Source: Banco de Portugal. | Note: Values ​​in parentheses represent growth rates in 2022.</t>
  </si>
  <si>
    <t>Por explicar (resíduo/julgamento)</t>
  </si>
  <si>
    <t>To be explained (residual/judgment)</t>
  </si>
  <si>
    <t>Parte I.2 Análise e projeções de finanças públicas/Part I.2 Analysis and projections of public finances</t>
  </si>
  <si>
    <t>2026 (p)</t>
  </si>
  <si>
    <t>Fonte: Banco de Portugal e INE (cálculos do Banco de Portugal).</t>
  </si>
  <si>
    <t>Notas: Os dados referem-se a valores médios por família. As características das famílias dizem respeito ao período base do exercício. Os quintis de rendimento referem-se ao total das famílias.</t>
  </si>
  <si>
    <t>Source: Banco de Portugal and Statistics Portugal (calculations by Banco de Portugal).</t>
  </si>
  <si>
    <t>Notes: Data refer to average values per household. The characteristics of the households refer to the base period of the exercise. Income quintiles refer to all households.</t>
  </si>
  <si>
    <t>Taxa de variação entre 2021 e 2023</t>
  </si>
  <si>
    <t>Por memória, dados no período base (2021):</t>
  </si>
  <si>
    <t>Rendimento deduzido do serviço da dívida e das despesa em bens alimentares e energéticos</t>
  </si>
  <si>
    <t>Rendimento disponível excluindo juros</t>
  </si>
  <si>
    <t>Despesa em bens alimentares e energéticos</t>
  </si>
  <si>
    <t>Juros efetivamente recebidos</t>
  </si>
  <si>
    <t>Serviço da dívida</t>
  </si>
  <si>
    <t>Rendimento disponível excluindo juros (euros)</t>
  </si>
  <si>
    <t>Peso no rendimento disponível excluindo juros (%)</t>
  </si>
  <si>
    <t>Nº de famílias (milhares)</t>
  </si>
  <si>
    <t>% de famílias com dívida a taxa variável em cada grupo</t>
  </si>
  <si>
    <t>Quintil do rendimento disponível por adulto equivalente</t>
  </si>
  <si>
    <t>Q1</t>
  </si>
  <si>
    <t>Q2</t>
  </si>
  <si>
    <t>Q3</t>
  </si>
  <si>
    <t>Q4</t>
  </si>
  <si>
    <t>Q5</t>
  </si>
  <si>
    <t>Idade do indivíduo de referência</t>
  </si>
  <si>
    <t>&lt;35</t>
  </si>
  <si>
    <t>35-44</t>
  </si>
  <si>
    <t>45-54</t>
  </si>
  <si>
    <t>55-64</t>
  </si>
  <si>
    <t>&gt;=65</t>
  </si>
  <si>
    <t>Nível de escolaridade do indivíduo de referência</t>
  </si>
  <si>
    <t>Até ao básico</t>
  </si>
  <si>
    <t>Secundário</t>
  </si>
  <si>
    <t>Superior</t>
  </si>
  <si>
    <t>Condição perante o trabalho do indivíduo de referência</t>
  </si>
  <si>
    <t>Trabalhador</t>
  </si>
  <si>
    <t>Desempregado</t>
  </si>
  <si>
    <t>Reformado</t>
  </si>
  <si>
    <t>Quintile of disposable income per equivalent adult</t>
  </si>
  <si>
    <t>Age of the reference person</t>
  </si>
  <si>
    <t>Education of the reference person</t>
  </si>
  <si>
    <t>Work status of the
reference person</t>
  </si>
  <si>
    <t>Lower than secondary</t>
  </si>
  <si>
    <t>Secondary</t>
  </si>
  <si>
    <t>Tertiary</t>
  </si>
  <si>
    <t>Worker</t>
  </si>
  <si>
    <t>Unemployed</t>
  </si>
  <si>
    <t>Retired</t>
  </si>
  <si>
    <t>Rate of change between 2021 and 2023</t>
  </si>
  <si>
    <t>Income minus debt service and expenditure on food and energy goods</t>
  </si>
  <si>
    <t>Disposable income excluding interest</t>
  </si>
  <si>
    <t>Interest received</t>
  </si>
  <si>
    <t>Food and energy expenditures</t>
  </si>
  <si>
    <t>Debt service</t>
  </si>
  <si>
    <t>Disposable income excluding interest (euros)</t>
  </si>
  <si>
    <t>Number of households (thousand)</t>
  </si>
  <si>
    <t>% of households with variable interest rate loans in each group</t>
  </si>
  <si>
    <t>Weight in disposable income excluding interest (%)</t>
  </si>
  <si>
    <t>By memory, data in the base period (2021):</t>
  </si>
  <si>
    <t>Euros</t>
  </si>
  <si>
    <t>milhares/thousand</t>
  </si>
  <si>
    <t>Custo orçamental simulado</t>
  </si>
  <si>
    <t>Simulated budgetary cost</t>
  </si>
  <si>
    <t>millions of euros</t>
  </si>
  <si>
    <t>milhões de euros</t>
  </si>
  <si>
    <t>Painel A - PMI mundial - Novas encomendas para exportação por setores</t>
  </si>
  <si>
    <t>Painel B - Índice de pressões na cadeia de produção global</t>
  </si>
  <si>
    <t xml:space="preserve">Panel A - World PMI - New export orders by sector </t>
  </si>
  <si>
    <t xml:space="preserve">Panel B - Global supply chain pressure index </t>
  </si>
  <si>
    <t>Índice de difusão/Diffusion index</t>
  </si>
  <si>
    <t>Desvio-padrão face à média/Standard deviations from average values</t>
  </si>
  <si>
    <t>Indútria</t>
  </si>
  <si>
    <t>Serviços</t>
  </si>
  <si>
    <t xml:space="preserve"> Índice de pressões na cadeia de produção global </t>
  </si>
  <si>
    <t>Industry</t>
  </si>
  <si>
    <t>Services</t>
  </si>
  <si>
    <t>Global supply chain pressure index</t>
  </si>
  <si>
    <t>Fontes: S&amp;P Global e Federal Reserve Bank of New York (cálculos do Banco de Portugal).| Notas: O índice de difusão PMI é baseado em inquéritos mensais a empresários nos setores de indústria e serviços, em que um valor abaixo de 50 indica uma redução da carteira de encomendas. O índice de pressões na cadeia de produção global integra informação sobre custos de transporte e indicadores da indústria para avaliar as condições da cadeia de produção global.</t>
  </si>
  <si>
    <t>Sources: S&amp;P Global and Federal Reserve Bank of New York (Banco de Portugal calculations).| Notes: The PMI diffusion index is based on monthly surveys to businesses in the industry and service sectors, in which a value below 50 indicates a reduction in export orders. The global supply chain pressure index integrates information on transportation costs and industry indicators to assess the conditions of the global production chain.</t>
  </si>
  <si>
    <t>Revisões face ao BE março 2023</t>
  </si>
  <si>
    <t>Unidade</t>
  </si>
  <si>
    <t>Unit</t>
  </si>
  <si>
    <t>EB june 2023</t>
  </si>
  <si>
    <t>Revisions from EB march 2023</t>
  </si>
  <si>
    <t>Enquadramento internacional</t>
  </si>
  <si>
    <t>International environment</t>
  </si>
  <si>
    <t>PIB mundial</t>
  </si>
  <si>
    <t>World GDP</t>
  </si>
  <si>
    <t>tva</t>
  </si>
  <si>
    <t>yoy</t>
  </si>
  <si>
    <t>PIB Área do euro</t>
  </si>
  <si>
    <t>Euro area GDP</t>
  </si>
  <si>
    <t>Comércio mundial</t>
  </si>
  <si>
    <t>World trade</t>
  </si>
  <si>
    <t xml:space="preserve">Procura externa </t>
  </si>
  <si>
    <t>External demand</t>
  </si>
  <si>
    <t>Preços internacionais</t>
  </si>
  <si>
    <t>International prices</t>
  </si>
  <si>
    <t>Preço do petróleo</t>
  </si>
  <si>
    <t>Oil prices</t>
  </si>
  <si>
    <t>vma</t>
  </si>
  <si>
    <t>aav</t>
  </si>
  <si>
    <t>Preço do gás (MWh)</t>
  </si>
  <si>
    <t>Gas prices (MWh)</t>
  </si>
  <si>
    <t>Matérias-primas não energéticas</t>
  </si>
  <si>
    <t>Non-oil commodity prices</t>
  </si>
  <si>
    <t>Preço de importação dos concorrentes</t>
  </si>
  <si>
    <t>Competitors' import prices</t>
  </si>
  <si>
    <t>Condições monetárias e financeiras</t>
  </si>
  <si>
    <t>Monetary and financial conditions</t>
  </si>
  <si>
    <t>Taxa de juro de curto prazo (EURIBOR a 3 meses)</t>
  </si>
  <si>
    <t>Short-term interest rate (3-month EURIBOR)</t>
  </si>
  <si>
    <t>Taxa de juro implícita da dívida pública</t>
  </si>
  <si>
    <t>Implicit interest rate in public debt</t>
  </si>
  <si>
    <t>Índice de taxa de câmbio efetiva</t>
  </si>
  <si>
    <t>Effective exchange rate index</t>
  </si>
  <si>
    <t>Taxa de câmbio euro-dólar</t>
  </si>
  <si>
    <t>Euro-dollar exchange rate</t>
  </si>
  <si>
    <t xml:space="preserve">Fontes: Banco de Portugal e Eurosistema (cálculos do Banco de Portugal). | Notas: tva – taxa de variação anual, % – em percentagem, vma – valor médio anual, MWh – megawatt-hora. As hipóteses técnicas e de enquadramento externo e as projeções para o PIB e inflação da área do euro coincidem com as do exercício de projeção do BCE divulgado a 15 de junho (ver “Projeções macroeconómicas para a área do euro elaboradas por especialistas do Eurosistema”, junho de 2023), incluindo a informação disponível até 24 de maio. Os preços internacionais apresentados são medidos em euros. A hipótese técnica para o preço do petróleo, gás e matérias-primas não energéticas assenta nos mercados de futuros. O preço de importação dos concorrentes corresponde a uma média ponderada dos deflatores de exportação dos países dos quais Portugal importa, ponderada pelo peso relativo destas nas importações portuguesas (para mais informação, ver “Trade consistency in the context of the Eurosystem projection exercises: an overview”, ECB Ocasional Paper 108, março de 2010). A evolução da taxa EURIBOR a 3 meses tem por base as expetativas implícitas nos contratos de futuros. A taxa de juro implícita da dívida pública é calculada como o rácio entre a despesa em juros do ano e a média simples do stock da dívida no final do ano e no final do ano anterior. Um aumento da taxa de câmbio corresponde a uma apreciação. O índice de taxa de câmbio efetiva do euro é calculado face a um grupo de 41 países parceiros. A revisão da taxa de câmbio euro-dólar é apresentada em percentagem. A hipótese técnica para as taxas de câmbio bilaterais pressupõe a manutenção ao longo do horizonte de projeção dos níveis médios observados nas duas semanas anteriores à data de fecho da informação. </t>
  </si>
  <si>
    <t>Sources: Banco de Portugal and Eurosystem (Banco de Portugal calculations). | Notes: yoy – year-on-year rate of change, % – in percentage, aav – annual average value, MWh – megawatt-hour. Technical and external environment assumptions, as well as projections for euro area GDP and inflation, coincide with those in the ECB projection exercise released on June 15 (see "Eurosystem staff macroeconomic projections for the euro area", june 2023), which include information up to May 24. International prices are in euros. The technical assumptions for the price of oil, gas and non-energy commodities is based on futures markets. The import price of competitors corresponds to a weighted average of the export deflators of the countries from which Portugal imports, weighted by their share on total Portuguese imports (for more information, see "Trade consistency in the context of the Eurosystem projection exercises: an overview", ECB Occasional Paper 108, March 2010). The evolution of the 3-month EURIBOR is based on expectations implied in futures contracts. The implicit interest rate on public debt is computed as the ratio of interest expenditure for the year to the simple average of the stock of debt at the end of the same year and at the end of the preceding year. An increase in the exchange rate corresponds to an appreciation of the euro. The effective exchange rate of the euro is computed against 41 trading partner countries. The technical assumption for bilateral exchange rates assumes that the average levels observed in the 10 business days prior to the cut-off date are maintained over the projection horizon.</t>
  </si>
  <si>
    <t>Gráfico C.1.1 • Indicadores PMI para o comércio mundial e pressões na cadeia de produção global</t>
  </si>
  <si>
    <t>Quadro C.1.1 • Hipóteses do exercício de projeção elaboradas por especialistas do Eurosistema</t>
  </si>
  <si>
    <t>Gráfico C.2.1 • Variação do deflator do PIB e contributos | Em percentagem e pontos percentuais</t>
  </si>
  <si>
    <t>Taxa de variação acumulada desde 2019</t>
  </si>
  <si>
    <t>Rate of change accumulated since 2019</t>
  </si>
  <si>
    <t>Taxa de variação do deflator do PIB</t>
  </si>
  <si>
    <t>Rate of change of GDP deflator</t>
  </si>
  <si>
    <t>Custos unitários do trabalho</t>
  </si>
  <si>
    <t>Unit labour costs</t>
  </si>
  <si>
    <t>EBE por unidade  produzida</t>
  </si>
  <si>
    <t>GOS per unit</t>
  </si>
  <si>
    <t>Impostos líquidos sobre os produtos por unidade produzida</t>
  </si>
  <si>
    <t>Taxes net of subsidies per unit</t>
  </si>
  <si>
    <t>Fonte: INE (cálculos do Banco de Portugal).</t>
  </si>
  <si>
    <t>Nota: O EBE é obtido da diferença entre o valor acrescentado da economia e a compensação do fator trabalho (que inclui uma estimativa para a remuneração do trabalho dos empregados por conta própria).</t>
  </si>
  <si>
    <t xml:space="preserve">Source: INE (Banco de Portugal calculations). </t>
  </si>
  <si>
    <t xml:space="preserve">Notes: The gross operation surplus is the difference between the value added of the economy and the compensation of labour (including and estimate for the compensation of self-employed workers). </t>
  </si>
  <si>
    <t xml:space="preserve">Gráfico C.2.2 • Peso da remuneração do capital e do trabalho no VAB nominal | Em percentagem </t>
  </si>
  <si>
    <t>Compensation of employees</t>
  </si>
  <si>
    <t>EBE</t>
  </si>
  <si>
    <t>GOS</t>
  </si>
  <si>
    <t>Nota: O peso da remuneração do capital e do trabalho correspondem, respetivamente, ao rácio do EBE e das remunerações do trabalho (incluindo uma estimativa para a remuneração do trabalho dos empregados por conta própria) sobre o VAB nominal.</t>
  </si>
  <si>
    <t>Notes: The share of capital and labour correspond to the ration of GOS and compensation of employees (including and estimate for the compensation of self-employed workers) on nominal GVA, respectively.</t>
  </si>
  <si>
    <t>Gráfico C.2.3 • Rácio EBE / VAB - detalhe por ramo de atividade | Variação em pontos percentuais</t>
  </si>
  <si>
    <t>Agricultura, silvicultura e pescas (4.4%)</t>
  </si>
  <si>
    <t>Indústria (18.4%)</t>
  </si>
  <si>
    <t>Construção (3.3%)</t>
  </si>
  <si>
    <t>Comércio; transporte; aloj. e restauração (24.3%)</t>
  </si>
  <si>
    <t>At. de informação e de comunicação (3.6%)</t>
  </si>
  <si>
    <t>At. financeiras (6%)</t>
  </si>
  <si>
    <t>At. imobiliárias e alugueres (23.1%)</t>
  </si>
  <si>
    <t>Serviços prestados às empresas (5.2%)</t>
  </si>
  <si>
    <t>Administração pública, educação e saúde (9.4%)</t>
  </si>
  <si>
    <t>Outros serviços (2.2%)</t>
  </si>
  <si>
    <t>Agriculture, forestry and fishing (4.4%)</t>
  </si>
  <si>
    <t>Industry (18,4%)</t>
  </si>
  <si>
    <t>Construction (3.3%)</t>
  </si>
  <si>
    <t>Trade, transportation, accomodation and food services (24.3%)</t>
  </si>
  <si>
    <t>Information and communication (3.6%)</t>
  </si>
  <si>
    <t>Financial services (6%)</t>
  </si>
  <si>
    <t>Real estate activities (23.1%)</t>
  </si>
  <si>
    <t>Professional, scientif and technical activities (5,2%)</t>
  </si>
  <si>
    <t>Public administration, education and health (9,4%)</t>
  </si>
  <si>
    <t>other services (2.2%)</t>
  </si>
  <si>
    <t>2022 vs. 2021</t>
  </si>
  <si>
    <t>2022 vs. 2019</t>
  </si>
  <si>
    <t>Nota: O EBE é aproximado pela diferença entre o VAB e as remunerações pagas de cada ramo de atividade, referentes apenas às remunerações dos trabalhadores por conta de outrem. Em termos agregados, esta medida do EBE difere em nível da considerada nos gráficos anteriores, mas a sua evolução é semelhante. A percentagem entre parêntesis junto à designação dos setores corresponde ao peso do respetivo EBE no total do EBE da economia.</t>
  </si>
  <si>
    <t>Note: The GOS is approximated by the difference between GVA and compensation paid for each industry, referring only to compensation of employees. In aggregate terms, this measure of GOS differs in level from that considered in the previous charts, but its evolution is similar. The percentage in parentheses next to the designation of the sectors corresponds to the weight of the respective SBS in the total SBS of the economy.</t>
  </si>
  <si>
    <t>EBE/VAB</t>
  </si>
  <si>
    <t>EBE/Vendas</t>
  </si>
  <si>
    <t>EBITDA/Vendas</t>
  </si>
  <si>
    <t>GOS/GVA</t>
  </si>
  <si>
    <t>GOS/Sales</t>
  </si>
  <si>
    <t>EBITDA/Sales</t>
  </si>
  <si>
    <t>Por ramo de atividade</t>
  </si>
  <si>
    <t>By Industry</t>
  </si>
  <si>
    <t>Indústrias + Eletricidade, gás e água</t>
  </si>
  <si>
    <t>Construção</t>
  </si>
  <si>
    <t>Comércio</t>
  </si>
  <si>
    <t>Transportes e armazenagem</t>
  </si>
  <si>
    <t>Outros Serviços</t>
  </si>
  <si>
    <t>Indústrias + Eletr., gás e água</t>
  </si>
  <si>
    <t>Industry + Electricity, gas and water</t>
  </si>
  <si>
    <t>Construction</t>
  </si>
  <si>
    <t>Trade</t>
  </si>
  <si>
    <t>Transportation and storage</t>
  </si>
  <si>
    <t>Outer services</t>
  </si>
  <si>
    <t>Fonte: Banco de Portugal - Estatísticas trimestrais das empresas não financeiras da Central de Balanços (com base no Inquérito Trimestral às Empresas não Financeiras).</t>
  </si>
  <si>
    <t xml:space="preserve">Notas: Os rácios de rendibilidade das empresas não financeiras excluem o setor da agricultura e pescas. O EBITDA corresponde aos resultados antes do pagamento de juros, impostos, depreciações e amortizações. </t>
  </si>
  <si>
    <t>Source: Banco de Portugal  - quarterly statistics of non financial enterprises from Central balance sheet (based on Quarterly survey to non financial enterprises).</t>
  </si>
  <si>
    <t>Notes: Profitability ratios for non-financial corporations exclude the agriculture and fishing sector. EBITDA corresponds to earnings before interest, taxes, depreciation and amortization.</t>
  </si>
  <si>
    <t>GI.1.1!A$10</t>
  </si>
  <si>
    <t>GI.1.2!A$10</t>
  </si>
  <si>
    <t>GI.1.3!A$10</t>
  </si>
  <si>
    <t>GI.1.4!A$10</t>
  </si>
  <si>
    <t>GI.1.5!A$10</t>
  </si>
  <si>
    <t>GC.1.1!A$10</t>
  </si>
  <si>
    <t>QC.1.1!A$10</t>
  </si>
  <si>
    <t>GC.2.1!A$10</t>
  </si>
  <si>
    <t>GC.2.2!A$10</t>
  </si>
  <si>
    <t>GC.2.3!A$10</t>
  </si>
  <si>
    <t>GC.2.4!A$10</t>
  </si>
  <si>
    <t>GC.3.1!A$10</t>
  </si>
  <si>
    <t>GC.3.2!A$10</t>
  </si>
  <si>
    <t>QC.3.1!A$10</t>
  </si>
  <si>
    <t>QC.4.1!A$10</t>
  </si>
  <si>
    <t>QC.4.2!A$10</t>
  </si>
  <si>
    <t>GI.2.1!A$10</t>
  </si>
  <si>
    <t>GI.2.2!A$10</t>
  </si>
  <si>
    <t>GI.2.3!A$10</t>
  </si>
  <si>
    <t>GI.2.4!A$10</t>
  </si>
  <si>
    <t>GI.2.5!A$10</t>
  </si>
  <si>
    <t>GI.2.6!A$10</t>
  </si>
  <si>
    <t>GI.2.7!A$10</t>
  </si>
  <si>
    <t>GI.2.8!A$10</t>
  </si>
  <si>
    <t>GI.2.9!A$10</t>
  </si>
  <si>
    <t>GI.2.10!A$10</t>
  </si>
  <si>
    <t>GI.2.11!A$10</t>
  </si>
  <si>
    <t>GI.2.12!A$10</t>
  </si>
  <si>
    <t>GI.2.13!A$10</t>
  </si>
  <si>
    <t>GI.2.14!A$10</t>
  </si>
  <si>
    <t>GI.2.15!A$10</t>
  </si>
  <si>
    <t>GC.5.1!A$10</t>
  </si>
  <si>
    <t>GC.5.2!A$10</t>
  </si>
  <si>
    <t>GI.1.1!A$11</t>
  </si>
  <si>
    <t>GI.1.2!A$11</t>
  </si>
  <si>
    <t>GI.1.3!A$11</t>
  </si>
  <si>
    <t>GI.1.4!A$11</t>
  </si>
  <si>
    <t>GI.1.5!A$11</t>
  </si>
  <si>
    <t>GC.1.1!A$11</t>
  </si>
  <si>
    <t>QC.1.1!A$11</t>
  </si>
  <si>
    <t>GC.2.1!A$11</t>
  </si>
  <si>
    <t>GC.2.2!A$11</t>
  </si>
  <si>
    <t>GC.2.3!A$11</t>
  </si>
  <si>
    <t>GC.2.4!A$11</t>
  </si>
  <si>
    <t>GC.3.1!A$11</t>
  </si>
  <si>
    <t>GC.3.2!A$11</t>
  </si>
  <si>
    <t>QC.3.1!A$11</t>
  </si>
  <si>
    <t>QC.4.1!A$11</t>
  </si>
  <si>
    <t>QC.4.2!A$11</t>
  </si>
  <si>
    <t>GI.2.1!A$11</t>
  </si>
  <si>
    <t>GI.2.2!A$11</t>
  </si>
  <si>
    <t>GI.2.3!A$11</t>
  </si>
  <si>
    <t>GI.2.4!A$11</t>
  </si>
  <si>
    <t>GI.2.5!A$11</t>
  </si>
  <si>
    <t>GI.2.6!A$11</t>
  </si>
  <si>
    <t>GI.2.7!A$11</t>
  </si>
  <si>
    <t>GI.2.8!A$11</t>
  </si>
  <si>
    <t>GI.2.9!A$11</t>
  </si>
  <si>
    <t>GI.2.10!A$11</t>
  </si>
  <si>
    <t>GI.2.11!A$11</t>
  </si>
  <si>
    <t>GI.2.12!A$11</t>
  </si>
  <si>
    <t>GI.2.13!A$11</t>
  </si>
  <si>
    <t>GI.2.14!A$11</t>
  </si>
  <si>
    <t>GI.2.15!A$11</t>
  </si>
  <si>
    <t>GC.5.1!A$11</t>
  </si>
  <si>
    <t>GC.5.2!A$11</t>
  </si>
  <si>
    <t>QI.1.1!A$10</t>
  </si>
  <si>
    <t>QI.1.1!A$11</t>
  </si>
  <si>
    <t>Quadro C.4.2 • Rendimento disponível deduzido das despesas com o serviço da dívida e com a manutenção de um nível de consumo de bens alimentares e energéticos idêntico ao de 2021: Famílias com alguma dívida a taxa variável</t>
  </si>
  <si>
    <t xml:space="preserve">Quadro C.4.1 •  Rendimento disponível deduzido das despesas com o serviço da dívida e com a manutenção de um nível de consumo de bens alimentares e energéticos idêntico ao de 2021: Todas as famílias </t>
  </si>
  <si>
    <t>Caixa 3-O impacto redistributivo de medidas de apoio/Box 3-The redistributive impact of measures to support households in response to price increases and pension developments</t>
  </si>
  <si>
    <t>Caixa 1- Enquadramento e políticas/Box 1-External environment, financing conditions and policies</t>
  </si>
  <si>
    <t>Caixa 2-Margens de lucro e inflação/Box 2-Profit margins and inflation</t>
  </si>
  <si>
    <t>Caixa 4-Rendimento após serviço da dívida e despesa em bens alimentares e energéticos: evidência para diferentes tipos de famílias/Box 4-Income after debt service and expenditure on food and energy: evidence for different types of households</t>
  </si>
  <si>
    <t>Gráfico C.2.4 • Rácios de rendibilidade das empresas não financeiras| Em percentagem</t>
  </si>
  <si>
    <t>Gráfico I.2.1 Saldo das administrações públicas observado e projetado em Portugal e na área do euro  | Em percentagem do PIB</t>
  </si>
  <si>
    <t>Chart I.2.1 · General government balance outturn and projections in Portugal and the euro area | Percentage of GDP</t>
  </si>
  <si>
    <t>Gráfico I.2.2 · Decomposição da variação do saldo das administrações públicas em Portugal | Em pontos percentuais do PIB e do PIB potencial</t>
  </si>
  <si>
    <t>Chart I.2.2 · Breakdown of the change in the general government balance in Portugal | Percentage points of GDP and potential GDP</t>
  </si>
  <si>
    <t>Gráfico I.2.3 · Impacto direto de medidas de política sobre o défice orçamental em Portugal | Em percentagem do PIB</t>
  </si>
  <si>
    <t>Chart I.2.3 · Direct impact of policy measures on the budget deficit in Portugal | Percentage of GDP</t>
  </si>
  <si>
    <t>Gráfico I.2.4 · Receita fiscal e contributiva observada e projetada em Portugal e na área do euro | Em percentagem do PIB e do PIB potencial</t>
  </si>
  <si>
    <t>Chart I.2.4 · Actual and projected revenue from taxes and social contributions in Portugal and the euro area | Percentage of GDP and potencial GDP</t>
  </si>
  <si>
    <t>Gráfico I.2.5 · Decomposição da variação da receita fiscal e contributiva em Portugal | Em pontos percentuais do PIB</t>
  </si>
  <si>
    <t>Chart I.2.5 · Breakdown of the change in revenue from taxes and social contributions in Portugal | Percentage points of GDP</t>
  </si>
  <si>
    <t>Chart I.2.6 · Actual and projected primary current expenditure in Portugal and the euro area  | Percentage of GDP and potential GDP</t>
  </si>
  <si>
    <t>Gráfico I.2.6 · Despesa corrente primária observada e projetada em Portugal e na área do euro | Em percentagem do PIB e do PIB potencial</t>
  </si>
  <si>
    <t>Gráfico I.2.7 · Decomposição da variação da despesa corrente primária estrutural em Portugal | Em pontos percentuais do PIB potencial</t>
  </si>
  <si>
    <t>Chart I.2.7 · Breakdown of the change in structural primary current expenditure in Portugal | Percentage points of potential  GDP</t>
  </si>
  <si>
    <t>Gráfico I.2.8 · Investimento público em Portugal | Em percentagem do PIB</t>
  </si>
  <si>
    <t>Chart I.2.8 · Public investment in Portugal | Percentage of GDP</t>
  </si>
  <si>
    <t>Gráfico I.2.9 · Despesa pública no âmbito do PRR em Portugal | Em percentagem do total em 2021-2026</t>
  </si>
  <si>
    <t>Chart I.2.9 · Public expenditure in the context of the RRP in Portugal | Percentage of total in 2021-2026</t>
  </si>
  <si>
    <t>Gráfico I.2.10 · Despesas em juros em Portugal e na área do euro: nível e decomposição da variação | Em percentagem e pontos percentuais do PIB</t>
  </si>
  <si>
    <t>Chart I.2.10 · Interest expenditure in Portugal and the euro area: level and breakdown of the change | Percentage and percentage points of GDP</t>
  </si>
  <si>
    <t>Gráfico I.2.11 · Taxas de juro | Em percentagem</t>
  </si>
  <si>
    <t>Chart I.2.11 · Interest rates | In percentage</t>
  </si>
  <si>
    <t>Gráfico I.2.12 · Estrutura da dívida pública portuguesa em 2022 | Em percentagem do PIB e do total da dívida pública</t>
  </si>
  <si>
    <t>Chart I.2.12 · Structure of the Portuguese public debt in 2022 | Percentage of GDP and of public debt total</t>
  </si>
  <si>
    <t>Gráfico I.2.13 · Rácio da dívida pública em Portugal: nível e determinantes na projeção | Em percentagem e pontos percentuais do PIB</t>
  </si>
  <si>
    <t>Chart I.2.13 · Public debt ratio in Portugal: level and determinants in the projection | Percentage and percentage points of GDP</t>
  </si>
  <si>
    <t>Gráfico I.2.14 · Dívida pública observada e projetada em Portugal e na área do euro | Em percentagem do PIB</t>
  </si>
  <si>
    <t>Chart I.2.14 · Public debt ratio outturn and projections in Portugal and the euro area | Percentage of GDP</t>
  </si>
  <si>
    <t xml:space="preserve">Gráfico I.2.15 · Dívida pública em 2030 em Portugal em função do saldo primário e do diferencial entre a taxa de juro e o crescimento do PIB | Em percentagem e em percentagem do PIB </t>
  </si>
  <si>
    <t>Chart I.2.15 · Public debt in 2030 in Portugal as a function of the primary balance and the differential between the interest rate and GDP growth | Percentage and percentage of GDP</t>
  </si>
  <si>
    <t xml:space="preserve">Gráfico C.5.2 Decomposição da variação da receita fiscal e contributiva em 2022-2025 | Em milhões de euros </t>
  </si>
  <si>
    <t xml:space="preserve">Gráfico C.5.1 Decomposição da variação da receita fiscal e contributiva em 2022 | Em milhões de euros </t>
  </si>
  <si>
    <t>Caixa 5-O efeito direto do aumento da inflação sobre a receita fiscal e contributiva/Box 5-The direct effect of rising inflation on tax and social contributions revenue</t>
  </si>
  <si>
    <t>Fontes: Refinitiv, Banco Central Europeu e Banco de Portugal.</t>
  </si>
  <si>
    <t>Sources: Refinitiv, European Central Bank and Banco de Portugal.</t>
  </si>
  <si>
    <t>Quadro 1 • Lista de cenários alternativos e das alterações face ao cenário base</t>
  </si>
  <si>
    <t>Comparação com o cenário base</t>
  </si>
  <si>
    <t>Cenário</t>
  </si>
  <si>
    <t>Taxa de fecundidade</t>
  </si>
  <si>
    <t>Taxa de mortalidade</t>
  </si>
  <si>
    <t>Saldo migratório</t>
  </si>
  <si>
    <t>A</t>
  </si>
  <si>
    <t>Mais elevada</t>
  </si>
  <si>
    <t>Igual</t>
  </si>
  <si>
    <t>B</t>
  </si>
  <si>
    <t>Mais baixa</t>
  </si>
  <si>
    <t>C</t>
  </si>
  <si>
    <t>Comparison with the baseline scenario</t>
  </si>
  <si>
    <t>Scenario</t>
  </si>
  <si>
    <t>Fertility rate</t>
  </si>
  <si>
    <t>Mortality rate</t>
  </si>
  <si>
    <t>Net migration</t>
  </si>
  <si>
    <t>Higher</t>
  </si>
  <si>
    <t>Same</t>
  </si>
  <si>
    <t>Lower</t>
  </si>
  <si>
    <t>Fonte: Banco de Portugal. | Nota: O cenário base corresponde ao cenário central mais recente do Eurostat (EUROPOP2023).</t>
  </si>
  <si>
    <t>Source: Banco de Portugal. | Note: The baseline scenario corresponds to the recent baseline scenario released by the Eurostat (EUROPOP2023).</t>
  </si>
  <si>
    <t>Gráfico 8 • Determinantes da evolução populacional: comparação das hipóteses alternativas com o cenário base</t>
  </si>
  <si>
    <t>Chart 8 • Drivers of population dynamics: comparison between alternative and baseline scenarios</t>
  </si>
  <si>
    <t>Painel A - Índice sintético de fecundidade | Número de filhos</t>
  </si>
  <si>
    <t>Panel A -Total fertility rate | Number of children</t>
  </si>
  <si>
    <t>Cenário base</t>
  </si>
  <si>
    <t>Baseline scenario</t>
  </si>
  <si>
    <t>Alternativa</t>
  </si>
  <si>
    <t>Alternative</t>
  </si>
  <si>
    <t>Painel B - Esperança média de vida à nascença | Número de anos</t>
  </si>
  <si>
    <t>Panel B - Life expectancy at birth | Number of years</t>
  </si>
  <si>
    <t>Painel C - Saldo migratório | Milhares de indivíduos</t>
  </si>
  <si>
    <t>Painel C - Net migration | Thousand persons</t>
  </si>
  <si>
    <t>Fontes: Banco de Portugal e Eurostat (cálculos do Banco de Portugal). | Notas: O cenário base corresponde ao cenário central mais recente do Eurostat (EUROPOP2023). Para mais detalhes sobre as definições das variáveis, ver as notas do Gráfico 3.</t>
  </si>
  <si>
    <t>Sources: Banco de Portugal and Eurostat (calculations by Banco de Portugal). | Notes: The baseline scenario corresponds to the recent baseline scenario released by the Eurostat (EUROPOP2023). For more details about the variable definitions, see the notes to Chart 3.</t>
  </si>
  <si>
    <t>Painel A - População residente</t>
  </si>
  <si>
    <t>Panel A -Total population</t>
  </si>
  <si>
    <t>Cenário A</t>
  </si>
  <si>
    <t>Scenario A</t>
  </si>
  <si>
    <t>Cenário B</t>
  </si>
  <si>
    <t>Scenario B</t>
  </si>
  <si>
    <t>Cenário C</t>
  </si>
  <si>
    <t>Scenario C</t>
  </si>
  <si>
    <t>Painel B - População em idade ativa</t>
  </si>
  <si>
    <t>Panel B - Working-age population</t>
  </si>
  <si>
    <t>Gráfico 10 • Comparação das pirâmides etárias em 2100 | Milhares de indivíduos por escalão etário</t>
  </si>
  <si>
    <t>Chart 10 • Comparison of age pyramids in 2100 | Thousand individuals by age groups</t>
  </si>
  <si>
    <t xml:space="preserve">15-19 </t>
  </si>
  <si>
    <t xml:space="preserve">20-24 </t>
  </si>
  <si>
    <t xml:space="preserve">25-29 </t>
  </si>
  <si>
    <t xml:space="preserve">30-34 </t>
  </si>
  <si>
    <t xml:space="preserve">35-39 </t>
  </si>
  <si>
    <t xml:space="preserve">40-44 </t>
  </si>
  <si>
    <t>45-49</t>
  </si>
  <si>
    <t xml:space="preserve">50-54 </t>
  </si>
  <si>
    <t xml:space="preserve">55-59 </t>
  </si>
  <si>
    <t>60-64</t>
  </si>
  <si>
    <t>65-69</t>
  </si>
  <si>
    <t>70-74</t>
  </si>
  <si>
    <t>75-79</t>
  </si>
  <si>
    <t>80-84</t>
  </si>
  <si>
    <t>85+</t>
  </si>
  <si>
    <t>Homens - 2100</t>
  </si>
  <si>
    <t>Males - 2100</t>
  </si>
  <si>
    <t>Females - 2100</t>
  </si>
  <si>
    <t>Gráfico 11 • Índice de dependência de idosos em 2100 | Percentagem</t>
  </si>
  <si>
    <t>Gráfico 12 • Número médio de anos de escolaridade: população com 15-64 anos | Anos</t>
  </si>
  <si>
    <t>Chart 12 • Average years of schooling: population aged 15-64 years | Years</t>
  </si>
  <si>
    <t>Portugal - Referência</t>
  </si>
  <si>
    <t>Portugal - Benchmark</t>
  </si>
  <si>
    <t>Portugal - Modelo</t>
  </si>
  <si>
    <t>Portugal - Model</t>
  </si>
  <si>
    <t>Área do euro</t>
  </si>
  <si>
    <t>Euro area</t>
  </si>
  <si>
    <t>Gráfico 13 • Número médio de anos de escolaridade, por escalão etário | Anos</t>
  </si>
  <si>
    <t>Chart 13 • Average years of schooling, by age group | Years</t>
  </si>
  <si>
    <t>20-64</t>
  </si>
  <si>
    <t>20-39</t>
  </si>
  <si>
    <t>40-59</t>
  </si>
  <si>
    <t>Grau de ensino</t>
  </si>
  <si>
    <t>Sem instrução</t>
  </si>
  <si>
    <t>1º ciclo do ensino básico (4º ano)</t>
  </si>
  <si>
    <t>2º ciclo do ensino básico (6º ano)</t>
  </si>
  <si>
    <t>3º ciclo do ensino básico (9º ano)</t>
  </si>
  <si>
    <t>Ensino obrigatório (12º ano)</t>
  </si>
  <si>
    <t>Ensino terciário (até mestrado)</t>
  </si>
  <si>
    <t>Doutoramento</t>
  </si>
  <si>
    <r>
      <t>Grupo educacional (</t>
    </r>
    <r>
      <rPr>
        <i/>
        <sz val="11"/>
        <color theme="1"/>
        <rFont val="Calibri"/>
        <family val="2"/>
      </rPr>
      <t>e</t>
    </r>
    <r>
      <rPr>
        <sz val="11"/>
        <color theme="1"/>
        <rFont val="Calibri"/>
        <family val="2"/>
        <scheme val="minor"/>
      </rPr>
      <t>)</t>
    </r>
  </si>
  <si>
    <t>Número de anos de escolaridade concluídos</t>
  </si>
  <si>
    <t>15,5</t>
  </si>
  <si>
    <t>Education level</t>
  </si>
  <si>
    <t>No schooling</t>
  </si>
  <si>
    <t>Four years of schooling</t>
  </si>
  <si>
    <t>Six years of schooling</t>
  </si>
  <si>
    <t>Nine years of schooling</t>
  </si>
  <si>
    <t>Mandatory schooling (12 years)</t>
  </si>
  <si>
    <t>Tertiary education (up to master)</t>
  </si>
  <si>
    <t>Doctoral</t>
  </si>
  <si>
    <r>
      <t>Education group (</t>
    </r>
    <r>
      <rPr>
        <i/>
        <sz val="11"/>
        <color theme="1"/>
        <rFont val="Calibri"/>
        <family val="2"/>
      </rPr>
      <t>e</t>
    </r>
    <r>
      <rPr>
        <sz val="11"/>
        <color theme="1"/>
        <rFont val="Calibri"/>
        <family val="2"/>
        <scheme val="minor"/>
      </rPr>
      <t>)</t>
    </r>
  </si>
  <si>
    <t>Number of years of schooling completed</t>
  </si>
  <si>
    <t xml:space="preserve">Fonte: Banco de Portugal. </t>
  </si>
  <si>
    <t>Source: Source: Banco de Portugal.</t>
  </si>
  <si>
    <t>Parte II. Tema em Destaque: Demografia em Portugal: cenários para o século XXI</t>
  </si>
  <si>
    <t>TED.Q1!A$10</t>
  </si>
  <si>
    <t>TED.Q1!A$11</t>
  </si>
  <si>
    <t>TED.G10!A$10</t>
  </si>
  <si>
    <t>TED.G10!A$11</t>
  </si>
  <si>
    <t>TED.G11!A$10</t>
  </si>
  <si>
    <t>TED.G12!A$10</t>
  </si>
  <si>
    <t>TED.G12!A$11</t>
  </si>
  <si>
    <t>TED.G13!A$10</t>
  </si>
  <si>
    <t>TED.G13!A$11</t>
  </si>
  <si>
    <t xml:space="preserve">0-4 </t>
  </si>
  <si>
    <t xml:space="preserve">5-9 </t>
  </si>
  <si>
    <t>10-14</t>
  </si>
  <si>
    <t>Quadro C1.1 • Descrição dos graus de ensino</t>
  </si>
  <si>
    <t>TED.C1.1!A$10</t>
  </si>
  <si>
    <t>TED.C1.1!A$11</t>
  </si>
  <si>
    <t>Fontes: Banco de Portugal e Eurostat (cálculos do Banco de Portugal). | Notas: O cenário base corresponde ao cenário central mais recente do Eurostat (EUROPOP2023). O cenário A corresponde ao cenário de maior fecundidade. O cenário B corresponde ao cenário de maior esperança média de vida. O cenário C corresponde ao cenário de maior persistência do saldo migratório, em valores próximos dos observados nos últimos anos. A população em idade ativa corresponde à população no intervalo etário dos 20 aos 64 anos.</t>
  </si>
  <si>
    <t>Fontes: Banco de Portugal e Eurostat (cálculos do Banco de Portugal). | Notas: O índice de dependência de idosos é definido como a percentagem das pessoas com 65 ou mais anos na população em idade ativa, ou seja, a população com idades compreendidas entre os 20 e os 64 anos. Os círculos azuis representam o índice de dependência de idosos no cenário base, enquanto os círculos vermelhos representam esse índice para cada cenário alternativo. O cenário base corresponde ao cenário central mais recente do Eurostat (EUROPOP2023). O cenário A corresponde ao cenário de maior fecundidade. O cenário B corresponde ao cenário de maior esperança média de vida. O cenário C corresponde ao cenário de maior persistência do saldo migratório, em valores próximos dos observados nos últimos anos.</t>
  </si>
  <si>
    <t>Sources: Banco de Portugal and Eurostat (calculations by Banco de Portugal). | Notes: The old-age dependency ratio is the share of elderly persons (aged 65 and over) in the working-age population, i.e. the population with ages from 15 to 64 years. The blue circles denote the old-age dependency ratio in the baseline scenario, while the red circles represent that ratio in each of the alternative scenarios. The baseline scenario corresponds to the recent baseline scenario released by the Eurostat (EUROPOP2023). Scenario A corresponds to the scenario with higher fertility. Scenario B corresponds to the scenario with higher life expectancy. Scenario C corresponds to the scenario with higher persistency of net migration, in figures close to the ones observed in the latest years.</t>
  </si>
  <si>
    <t>Fonte: Banco de Portugal.| Notas: As séries referem-se ao número médio de anos de escolaridade da população residente com idade compreendida entre os 20 e os 64 anos, que corresponde ao intervalo considerado para a população em idade ativa. A desagregação etária do número médio de anos de escolaridade é estimada no âmbito do modelo utilizado (ver Caixa 1).</t>
  </si>
  <si>
    <t>Source: Banco de Portugal.| Notes: The series refer to the average years of schooling of domestic population aged 20 to 64 years, which corresponds to the age groups covered by the workin-age population. The breakdown of the average years of schooling by age group is estimated within the framework of demographic model presented in Box 1.</t>
  </si>
  <si>
    <t>Fontes: Banco de Portugal, Barro e Lee (2013) e Instituto Nacional de Estatística (cálculos do Banco de Portugal). | Notas: As séries referem-se ao número médio de anos de escolaridade da população residente com idade compreendida entre os 15 e os 64 anos. As séries de referência para Portugal e para a média da área do euro baseiam-se nos valores quinquenais da base de dados de Barro e Lee (versão de setembro de 2021). No caso da média da área do euro, os dados anuais são obtidos através de uma interpolação linear simples. No caso de Portugal, as séries quinquenais são complementadas com informação dos Censos para 2021, sendo utilizada informação do Inquérito ao Emprego para construir o indicador anual para a interpolação temporal. A série “Portugal – Modelo” é estimada no âmbito do modelo utilizado (ver Caixa 1) e calculada com base no número de anos de escolaridade correspondente a cada ciclo de estudos completo (ver Quadro C1.1 da Caixa 1), devendo por isso produzir valores ligeiramente abaixo dos calculados para as duas séries de referência, que utilizam os anos de escolaridade completos.</t>
  </si>
  <si>
    <t xml:space="preserve">Fonte: Cálculos do Banco de Portugal. </t>
  </si>
  <si>
    <t>Monthly pension in 2021 (euros)</t>
  </si>
  <si>
    <t>Source: Banco de Portugal calculations.</t>
  </si>
  <si>
    <t xml:space="preserve">Notas: A área de cada círculo é proporcional ao seu custo orçamental total (impacto na despesa, líquido de impacto na receita) e as percentagens apresentadas correspondem ao custo direcionado para os quintis de menor e maior rendimento, respetivamente. Os agregados são distribuídos pelos decis tendo em consideração o seu rendimento disponível por adulto equivalente no cenário base de 2023 (sem medidas). O cálculo do rendimento disponível por adulto utiliza a escala modificada da OCDE em que o primeiro adulto tem o peso de 1, membros adicionais do agregado com 14 ou mais anos pesam 0,5 e as crianças até aos 14 anos 0,3. </t>
  </si>
  <si>
    <t xml:space="preserve">Notes: The area of each circle is proportional to the budgetary cost of each measure (impact on the expenditure, net of the impact on the revenues) and the percentages presented show the cost directed to the lower and higher income quintiles, respectively. Households are distributed by deciles according to their equivalized disposable income in the baseline scenario (without measures). The calculation of the equivalized disposable income uses the OECD modified scale where the first adult has a weight of 1, additional members aged 14 or more a weight of 0.5 and children aged up to 14 a weight of 0.3. </t>
  </si>
  <si>
    <t>Gráfico 1 • População residente em Portugal | Milhares de indivíduos</t>
  </si>
  <si>
    <t>Total population</t>
  </si>
  <si>
    <t>População em idade ativa</t>
  </si>
  <si>
    <t>Working-age population</t>
  </si>
  <si>
    <t>Fonte: Eurostat.| Notas: População em 1 de janeiro de cada ano. A população em idade ativa corresponde à população com idades compreendidas entre os 20 e os 64 anos.</t>
  </si>
  <si>
    <t>Gráfico 2 • Variação anual da população residente em Portugal | Milhares de indivíduos</t>
  </si>
  <si>
    <t>Variação da população</t>
  </si>
  <si>
    <t>Saldo natural</t>
  </si>
  <si>
    <t>Saldo migratório e outros</t>
  </si>
  <si>
    <t>Net migration and other</t>
  </si>
  <si>
    <t>Chart 3 • Demographic drivers</t>
  </si>
  <si>
    <t>Painel A – Índice sintético de fecundidade | Número de filhos</t>
  </si>
  <si>
    <t>Portugal</t>
  </si>
  <si>
    <t>Painel B – Esperança média de vida à nascença | Número de anos</t>
  </si>
  <si>
    <t>Painel C – Fluxos migratórios | Milhares de indivíduos</t>
  </si>
  <si>
    <t>Panel C - Migration flows | Thousands</t>
  </si>
  <si>
    <t>2023 P</t>
  </si>
  <si>
    <t>Autorizações de residência emitidas</t>
  </si>
  <si>
    <t>Chart 4 • Observed and projected evolution of population drivers</t>
  </si>
  <si>
    <t>Painel C – Saldo migratório | Milhares de indivíduos</t>
  </si>
  <si>
    <t>Panel C - Net migration | Thousands</t>
  </si>
  <si>
    <t>Gráfico 5 • População residente projetada 2022-2100| Milhares de indivíduos</t>
  </si>
  <si>
    <t>Gráfico 6 • Pirâmide etária da população residente em 2022 e em 2100 | Milhares de indivíduos por escalão etário</t>
  </si>
  <si>
    <t>Chart 7 • Age pyramids of total population in 2022 and 2100 | Thousand individuals by age groups</t>
  </si>
  <si>
    <t>Homens - 2022</t>
  </si>
  <si>
    <t>Males - 2022</t>
  </si>
  <si>
    <t>Mulheres - 2022</t>
  </si>
  <si>
    <t>Females - 2022</t>
  </si>
  <si>
    <t>Fonte: Eurostat.</t>
  </si>
  <si>
    <t>Source:  Eurostat.</t>
  </si>
  <si>
    <t>Gráfico 7 • Índice de dependência de idosos | Em percentagem</t>
  </si>
  <si>
    <t>Fonte: Eurostat| Notas: Índice de dependência definido como o rácio da população com mais de 64 anos sobre a população em idade ativa (dos 20 aos 64 anos). Valores projetados a partir de 2022.</t>
  </si>
  <si>
    <t>EB June 2023</t>
  </si>
  <si>
    <t>Maior persistência</t>
  </si>
  <si>
    <t>Higher persistency</t>
  </si>
  <si>
    <t>Fontes: Banco de Portugal e Eurostat (cálculos do Banco de Portugal). | Notas: O cenário base corresponde ao cenário central mais recente do Eurostat (EUROPOP2023). O cenário A corresponde ao cenário de maior fecundidade. O cenário B corresponde ao cenário de maior esperança média de vida. O cenário C corresponde ao cenário de maior persistência do saldo migratório, em valores próximos dos observados nos últimos anos.</t>
  </si>
  <si>
    <t>Sources: Banco de Portugal and Eurostat (calculations by Banco de Portugal). | Notes: The baseline scenario corresponds to the recent baseline scenario released by the Eurostat (EUROPOP2023). Scenario A corresponds to the scenario with higher fertility. Scenario B corresponds to the scenario with higher life expectancy. Scenario C corresponds to the scenario with higher persistency of net migration, in figures close to the ones observed in the latest years.</t>
  </si>
  <si>
    <t>TED.G8!A$10</t>
  </si>
  <si>
    <t>TED.G8!A$11</t>
  </si>
  <si>
    <t>TED.G9!A$10</t>
  </si>
  <si>
    <t>TED.G9!A$11</t>
  </si>
  <si>
    <t>Quadro 1 • Caracterização do setor público e privado: estatísticas descritivas</t>
  </si>
  <si>
    <t>Table 1 • Characterization of public and private sectors: descriptive statistics</t>
  </si>
  <si>
    <t>Salário mensal (euros)</t>
  </si>
  <si>
    <t>Mulher (%)</t>
  </si>
  <si>
    <t>Até ao 9º ano (%)</t>
  </si>
  <si>
    <t>12º ano (%)</t>
  </si>
  <si>
    <t>Ensino superior (%)</t>
  </si>
  <si>
    <t>Anos de experiência (média)</t>
  </si>
  <si>
    <t>Monthly wage (euros)</t>
  </si>
  <si>
    <t>Female (%)</t>
  </si>
  <si>
    <t>Experience years (average)</t>
  </si>
  <si>
    <t>Secondary education (%)</t>
  </si>
  <si>
    <t>Higher education (%)</t>
  </si>
  <si>
    <r>
      <t>Up to the 9</t>
    </r>
    <r>
      <rPr>
        <i/>
        <vertAlign val="superscript"/>
        <sz val="11"/>
        <rFont val="Calibri"/>
        <family val="2"/>
        <scheme val="minor"/>
      </rPr>
      <t>th</t>
    </r>
    <r>
      <rPr>
        <i/>
        <sz val="11"/>
        <rFont val="Calibri"/>
        <family val="2"/>
        <scheme val="minor"/>
      </rPr>
      <t xml:space="preserve"> grade (%)</t>
    </r>
  </si>
  <si>
    <t>Público</t>
  </si>
  <si>
    <t>Privado</t>
  </si>
  <si>
    <t>Public</t>
  </si>
  <si>
    <t>Private</t>
  </si>
  <si>
    <t>2018-19</t>
  </si>
  <si>
    <t>2008-09</t>
  </si>
  <si>
    <t>Fonte: EU-SILC (cálculos do Banco de Portugal). | Nota: O salário corresponde à remuneração bruta anual dividida pelo número de meses trabalhados. A experiência profissional é aproximada através da idade deduzida dos anos de escolaridade.</t>
  </si>
  <si>
    <t>Gráfico 1 • Diferencial salarial entre o setor público e privado | Em percentagem do salário do setor privado</t>
  </si>
  <si>
    <t>Chart 1 • Wage differential between the public and private sector | As a percentage of private sector wages</t>
  </si>
  <si>
    <t>Fonte: EU-SILC (cálculos do Banco de Portugal). | Nota: As barras não preenchidas correspondem a estimativas estatisticamente não significativas a um nível de 5%.</t>
  </si>
  <si>
    <t>Source: EU-SILC (Banco de Portugal calculations). | Note: Unfilled bars correspond to statistically insignificant estimates at a 5% level.</t>
  </si>
  <si>
    <t>EA</t>
  </si>
  <si>
    <t>Com base no salário por hora trabalhada</t>
  </si>
  <si>
    <t>Administração pública (excl. educação)</t>
  </si>
  <si>
    <t>Public administration (exc. education)</t>
  </si>
  <si>
    <t>Based on wage per hour worked</t>
  </si>
  <si>
    <t>Com base no salário mensal</t>
  </si>
  <si>
    <t>Based on monthly wage</t>
  </si>
  <si>
    <t>Até ao 9º ano</t>
  </si>
  <si>
    <t>12º ano</t>
  </si>
  <si>
    <t>Ensino superior</t>
  </si>
  <si>
    <t>Secondary education</t>
  </si>
  <si>
    <t>Higher education</t>
  </si>
  <si>
    <r>
      <t>Up to 9</t>
    </r>
    <r>
      <rPr>
        <i/>
        <vertAlign val="superscript"/>
        <sz val="11"/>
        <color theme="1"/>
        <rFont val="Calibri"/>
        <family val="2"/>
        <scheme val="minor"/>
      </rPr>
      <t>th</t>
    </r>
    <r>
      <rPr>
        <i/>
        <sz val="11"/>
        <color theme="1"/>
        <rFont val="Calibri"/>
        <family val="2"/>
        <scheme val="minor"/>
      </rPr>
      <t xml:space="preserve"> grade</t>
    </r>
  </si>
  <si>
    <t>Gráfico 3 • Diferencial salarial entre o setor público e privado para os trabalhadores com ensino superior | Em percentagem do salário por hora trabalhada do setor privado</t>
  </si>
  <si>
    <t>Gráfico 2 • Diferencial salarial entre o setor público e privado por escolaridade | Em percentagem do salário por hora trabalhada do setor privado</t>
  </si>
  <si>
    <t>Fonte: EU-SILC (cálculos do Banco de Portugal). | Nota: As zonas a sombreado representam o intervalo de confiança a 95%.</t>
  </si>
  <si>
    <t>Anos de experiência</t>
  </si>
  <si>
    <t>Years of experience</t>
  </si>
  <si>
    <t>Gráfico 4 • Diferencial salarial entre o setor público e privado para os trabalhadores sem ensino superior | Em percentagem do salário por hora trabalhada do setor privado</t>
  </si>
  <si>
    <t>Gráfico 5 • Diferencial salarial entre o setor público e privado ao longo dos percentis da distribuição de rendimento para um licenciado com 5, 20 e 35 anos de experiência | Em percentagem do salário por hora trabalhada do setor privado</t>
  </si>
  <si>
    <t>Percentil</t>
  </si>
  <si>
    <t>Percentile</t>
  </si>
  <si>
    <t>35 anos</t>
  </si>
  <si>
    <t>5 anos</t>
  </si>
  <si>
    <t>20 anos</t>
  </si>
  <si>
    <t>5 years</t>
  </si>
  <si>
    <t>20 years</t>
  </si>
  <si>
    <t>35 years</t>
  </si>
  <si>
    <t>Fonte: EU-SILC (cálculos do Banco de Portugal). | Notas: Os pontos não preenchidos correspondem a estimativas estatisticamente não significativas a um nível de 5%. Cada ponto representa o diferencial relativo entre o respetivo percentil da distribuição de salários do setor público e o mesmo percentil do setor privado. A título de exemplo, o primeiro ponto da linha azul lê-se como: o diferencial salarial entre os percentis 10 das distribuições de salários dos licenciados com 20 anos de experiência é 26%.</t>
  </si>
  <si>
    <t>Source: EU-SILC (Banco de Portugal calculations). | Note: Unfilled points correspond to statistically insignificant estimates at a 5% level. Each point represents the relative differential between the respective percentile of the public sector wage distribution and the same percentile in the private sector. For example, the first point on the blue line reads as follows: the wage gap between the 10th percentiles of the wage distributions of graduates with 20 years of experience is 26%.</t>
  </si>
  <si>
    <t>Gráfico 6 • Comparação entre carreiras: hipotéticas no setor público e observadas no setor privado | Salário mensal em euros</t>
  </si>
  <si>
    <t>Ano</t>
  </si>
  <si>
    <t>Year</t>
  </si>
  <si>
    <t>Técnico superior no setor público</t>
  </si>
  <si>
    <t>Senior technician in the public sector</t>
  </si>
  <si>
    <t>Técnico superior sem medidas PAEF</t>
  </si>
  <si>
    <t>Senior technician without Economic and Financial Assistance Programme measures</t>
  </si>
  <si>
    <t>Licenciado no setor privado</t>
  </si>
  <si>
    <t>Graduate in the private sector</t>
  </si>
  <si>
    <t>Licenciado em profissões qualificadas no setor privado</t>
  </si>
  <si>
    <t>Graduate in skilled professions in the private sector</t>
  </si>
  <si>
    <t>Fontes: Quadros de pessoal e cálculos do Banco de Portugal. | Nota: Apenas se consideram as remunerações-base. As carreiras do setor privado baseiam-se na evolução salarial média dos indivíduos que iniciaram a carreira profissional entre 2008 e 2010, calculada com base nos Quadros de Pessoal. A análise inclui os trabalhadores licenciados (excluindo médicos e professores), respetivamente, em todas as profissões e nas mais qualificadas (especialistas, técnicos e profissões de nível intermédio). A trajetória salarial no setor público é simulada de acordo com as regras de progressão em vigor neste período. Assume-se a entrada em 2009 no nível mais baixo da carreira e um desempenho médio em que em 5% dos anos se acumulam 3 pontos, em 20% dos anos 2 pontos e, nos restantes, 1 ponto. A linha azul a tracejado representa a trajetória sem as medidas do PAEF.</t>
  </si>
  <si>
    <t>Gráfico 7 • Carreiras hipotéticas no setor público: técnico superior e professor | Salário mensal em euros</t>
  </si>
  <si>
    <t>Professor</t>
  </si>
  <si>
    <t>Teacher</t>
  </si>
  <si>
    <t>Professor sem medidas PAEF</t>
  </si>
  <si>
    <t>Teacher without Economic and Financial Assistance Programme measures</t>
  </si>
  <si>
    <t>Fonte: Cálculos do Banco de Portugal. | Nota: Os pontos representam o topo da carreira. As linhas a tracejado representam a trajetória sem as medidas do PAEF. Assume-se a entrada em 2009 no nível mais baixo da carreira. Apenas se consideram as remunerações-base. Após 2023 os salários mensais correspondem à escala salarial de 2023. No caso do técnico superior, assume-se um desempenho médio em que em 5% dos anos se acumulam 3 pontos, em 20% dos anos, 2 pontos e, nos restantes, 1 ponto. Quanto aos professores considera-se a progressão no módulo padrão de 4 anos e um período de espera de 2 anos na transição para o 5.º e 7.º escalões, cujo acesso está dependente da existência de vaga.</t>
  </si>
  <si>
    <t>Source: EU-SILC (Banco de Portugal calculations). | Note: The salary corresponds to the gross yearly remuneration divided by the number of months worked. Professional experience is approximated by age minus years of schooling.</t>
  </si>
  <si>
    <t>Setor público</t>
  </si>
  <si>
    <t>Public sector</t>
  </si>
  <si>
    <t>Chart 2 • Wage differential between the public and private sector by level of education | As a percentage of private sector wages per hour worked</t>
  </si>
  <si>
    <t>Source: EU-SILC (Banco de Portugal calculations). | Note: Shaded areas represent the 95% confidence interval.</t>
  </si>
  <si>
    <t>Chart 3 • Wage differential between the public and private sector for workers with higher education | As a percentage of private sector wages per hour worked</t>
  </si>
  <si>
    <t>Chart 5 • Wage differential between the public and private sector along the percentiles of the income distribution for a graduate with 5, 20 and 35 years of experience | As a percentage of private sector wages per hour worked</t>
  </si>
  <si>
    <t>Chart 4 • Wage differential between the public and private sector for workers without higher education |  As a percentage of private sector wages per hour worked</t>
  </si>
  <si>
    <t>Chart 6 • Comparison between careers: hypothetical in the public sector and observed in the private sector | Monthly wages in euros</t>
  </si>
  <si>
    <t>Chart 7 • Hypothetical careers in the public sector: senior technician and teacher | Monthly wages in euros</t>
  </si>
  <si>
    <t>Source: EU-SILC (Banco de Portugal calculations). | Note: The dots represent the career top. The dashed lines represent the trajectory without the Economic and Financial Assistance Programme measures. Entry in 2009 at the lowest level is assumed. Only base wages have been considered. After 2023 the monthly salaries are from the 2023 wage scale. In the case of specialists, an average performance is assumed such that there is an accumulation of 3 points in 5% of years, 2 points in 20% of years, and 1 point in the remaining years. As for teachers, progression in the standard module of 4 years has been considered, as well as a waiting period of 2 years in the transition to the 5th and 7th steps, access to which is dependent on the existence of a vacancy.</t>
  </si>
  <si>
    <t>Source: EU-SILC (Banco de Portugal calculations). | Note: Only base wages have been considered. Private sector careers are based on the evolution of the average salary for individuals who started their professional careers between 2008 and 2010, calculated on the basis of Quadros de Pessoal. The analysis includes graduates (excluding doctors and teachers), respectively, in all professions and in the most qualified ones (specialists, technicians and intermediate-level professions). The salary trajectory in the public sector is simulated according to the rules of progression in effect during this period. It assumes entry in 2009 at the lowest level and an average performance such that there is an accumulation of 3 points in 5% of years, 2 points in 20% of years, and 1 point in the remaining years. The dashed blue line represents the trajectory without the Economic and Financial Assistance Programme measures.</t>
  </si>
  <si>
    <t>TED.G1!A$10</t>
  </si>
  <si>
    <t>TED.G1!A$11</t>
  </si>
  <si>
    <t>TED.G2!A$10</t>
  </si>
  <si>
    <t>TED.G2!A$11</t>
  </si>
  <si>
    <t>TED.G3!A$10</t>
  </si>
  <si>
    <t>TED.G3!A$11</t>
  </si>
  <si>
    <t>TED.G4!A$10</t>
  </si>
  <si>
    <t>TED.G4!A$11</t>
  </si>
  <si>
    <t>TED.G5!A$10</t>
  </si>
  <si>
    <t>TED.G5!A$11</t>
  </si>
  <si>
    <t>TED.G6!A$10</t>
  </si>
  <si>
    <t>TED.G6!A$11</t>
  </si>
  <si>
    <t>TED.G7!A$10</t>
  </si>
  <si>
    <t>TED.G7!A$11</t>
  </si>
  <si>
    <t>Gráfico 4 • Evolução observada e projetada dos determinantes da população</t>
  </si>
  <si>
    <t>Caixa 1 - Notas metodológicas sobre o modelo</t>
  </si>
  <si>
    <t>Parte III. Políticas em análise: Diferencial salarial entre os setores público e privado em Portugal</t>
  </si>
  <si>
    <t>PEA.Q1!A$10</t>
  </si>
  <si>
    <t>PEA.Q1!A$11</t>
  </si>
  <si>
    <t>PEA.G1!A$10</t>
  </si>
  <si>
    <t>PEA.G1!A$11</t>
  </si>
  <si>
    <t>PEA.G2!A$10</t>
  </si>
  <si>
    <t>PEA.G2!A$11</t>
  </si>
  <si>
    <t>PEA.G3!A$10</t>
  </si>
  <si>
    <t>PEA.G3!A$11</t>
  </si>
  <si>
    <t>PEA.G4!A$10</t>
  </si>
  <si>
    <t>PEA.G4!A$11</t>
  </si>
  <si>
    <t>PEA.G5!A$10</t>
  </si>
  <si>
    <t>PEA.G5!A$11</t>
  </si>
  <si>
    <t>PEA.G6!A$10</t>
  </si>
  <si>
    <t>PEA.G6!A$11</t>
  </si>
  <si>
    <t>PEA.G7!A$10</t>
  </si>
  <si>
    <t>PEA.G7!A$11</t>
  </si>
  <si>
    <t>Gráfico 3 • Determinantes demográficos</t>
  </si>
  <si>
    <t>Chart B.1.1 • PMI indicators for world trade and pressures on the global supply chain</t>
  </si>
  <si>
    <t>Chart B.3.2 • Allocation of the budgetary cost of the measures among the 1st and 5th quintiles of disposable income</t>
  </si>
  <si>
    <t>Chart B.3.1 • Impact of income support measures by income decile | Percentage of equivalized disposable income</t>
  </si>
  <si>
    <t>Chart B.2.4 • Corporate profitability ratios | In percentage</t>
  </si>
  <si>
    <t>Chart B.2.3 • Ratio GOS / GVA - detail by industry | Change in percentage points</t>
  </si>
  <si>
    <t xml:space="preserve">Chart B.2.2 • Share of capital and labour on nominal GVA| In percentage </t>
  </si>
  <si>
    <t>Chart B.2.1 • Breakdown of the change in the GDP deflator | In percentage and percentage points</t>
  </si>
  <si>
    <t>Table B.1.1 •  Eurosystem staff projection assumptions</t>
  </si>
  <si>
    <t>Table B.4.2 • Disposable income deducted from debt service and expenses necessary to maintain the 2021 level of food and energy goods consumption: Households with some variable rate debt</t>
  </si>
  <si>
    <t>Table B.4.1 • Disposable income deducted from debt service and expenses necessary to maintain the 2021 level of food and energy goods consumption: All households</t>
  </si>
  <si>
    <t>Table B.3.1 • Pensions update 2022-24 | Percentage</t>
  </si>
  <si>
    <t>Chart B.5.1 Breakdown of the change in tax and social contributions revenue in 2022 | Million euros</t>
  </si>
  <si>
    <t>Chart B.5.2 Breakdown of the change in tax and social contributions revenue in 2022-2025 | Million euros</t>
  </si>
  <si>
    <t>Table B1.1 • Description of education levels</t>
  </si>
  <si>
    <t>Table 1 • List of alternative scenarios and of changes  vis-à-vis the baseline scenario</t>
  </si>
  <si>
    <t>Source: Eurostat. | Notes: Population on 1st January of each year. The working-age population corresponds to individuals aged between 20 and 
64 years.</t>
  </si>
  <si>
    <t>População total</t>
  </si>
  <si>
    <t>Chart 2 • Annual change in resident population in Portugal | Thousands</t>
  </si>
  <si>
    <t>Total population change</t>
  </si>
  <si>
    <t>Natural change</t>
  </si>
  <si>
    <t>Fonte: Eurostat.| Notas: O saldo natural é definido pela diferença em cada ano entre o número de nascimentos e o número de óbitos de residentes. O saldo migratório é definido pela diferença em cada ano entre os fluxos de imigrantes permanentes (têm a intenção de permanecer por um período igual ou superior a um ano, tendo residido no estrangeiro por um período contínuo igual ou superior a um ano) e de emigrantes permanentes (tendo permanecido por um período contínuo de pelo menos um ano, têm intenção de residir noutro país por um período contínuo igual ou superior a um ano). A componente “outros” inclui eventuais reclassificações e discrepâncias estatísticas entre a variação da população no início do ano t e no início do ano t+1 e os saldos natural e migratório do ano t.</t>
  </si>
  <si>
    <t>Source: Eurostat. | Notes: Natural change corresponds to the difference between the number of live births and the number of deaths (of residents) 
in each year. Net migration is defined by the difference in each year between the flows of permanent immigrants (those, who having lived abroad 
for a continuous period of at least one year, intent to stay for at least one year) and permanent emigrants (those, who having been resident for a 
continuous period of at least one year, intent to live abroad for a continuous period of at least one year). "Other" may include reclassifications and 
statistical discerpancies between the total population change in the beggining of years t and t+1 and the natural change and net migration in year t.</t>
  </si>
  <si>
    <t>Emigrantes permanentes (-)</t>
  </si>
  <si>
    <t>Imigrantes permanentes</t>
  </si>
  <si>
    <t>Permanent emigrants (-)</t>
  </si>
  <si>
    <t>Permanent immigrants</t>
  </si>
  <si>
    <t>Residence permits issued</t>
  </si>
  <si>
    <r>
      <t xml:space="preserve">Fontes: Eurostat, INE (Estatísticas Demográficas) e </t>
    </r>
    <r>
      <rPr>
        <sz val="9"/>
        <color theme="1"/>
        <rFont val="Calibri"/>
        <family val="2"/>
      </rPr>
      <t>Serviço de Estrangeiros e Fronteiras</t>
    </r>
    <r>
      <rPr>
        <sz val="9"/>
        <color theme="1"/>
        <rFont val="Calibri"/>
        <family val="2"/>
        <scheme val="minor"/>
      </rPr>
      <t>. | Notas: (A) O índice sintético de fecundidade corresponde ao número médio de nados-vivos por mulher em idade fértil (dos 15 aos 49 anos de idade), admitindo que cada mulher estaria submetida ao longo de toda a sua vida fértil às taxas de fecundidade por idade observadas no ano em questão, e que sobreviveria a todo esse período. (B) A esperança média de vida à nascença é a duração esperada da vida (em número de anos) de um indivíduo enfrentando desde o nascimento as taxas de mortalidade por idade observadas no ano em questão. (C) O saldo migratório é definido pela diferença em cada ano entre os fluxos de imigrantes permanentes e de emigrantes permanentes. As autorizações de residência apresentam uma ligeira alteração de conceitos a partir de 2011; para 2023 foram projetadas aplicando a taxa de variação homóloga do primeiro trimestre de 2023 ao valor de 2022.</t>
    </r>
  </si>
  <si>
    <r>
      <t xml:space="preserve">Sources: Eurostat, Statistics Portugal and </t>
    </r>
    <r>
      <rPr>
        <sz val="9"/>
        <color theme="1"/>
        <rFont val="Calibri"/>
        <family val="2"/>
      </rPr>
      <t>Portuguese Immigration and Borders Service (SEF)</t>
    </r>
    <r>
      <rPr>
        <sz val="9"/>
        <color theme="1"/>
        <rFont val="Calibri"/>
        <family val="2"/>
        <scheme val="minor"/>
      </rPr>
      <t>. | Notes: (A) The total fertility rate corresponds to the average number of live births per woman of childbearing age (from 15 to 49 years of age), assuming that each woman  throughout her entire life would be subject to fertility rates by age observed in the year in question, and which would survive that entire period. (B) Life expectancy at birth is the expected length of life (in number of years) of an individual facing since birth the age-related mortality rates observed in the year in question. (C) Net migration is defined by the difference in each year between the flows of permanent immigrants and permanent emigrants. Residence permits issued show a slight change in concepts from 2011 onwards; for 2023 they were projected by applying the year-on-year rate of change for the first quarter of 2023 to the value for 2022.</t>
    </r>
  </si>
  <si>
    <t>Fonte: Eurostat. | Notas: No período de projeção (2022-2100) a esperança média de vida total, não divulgada pelo Eurostat, é estimada ponderando os valores da esperança média de vida de homens e mulheres pelos respetivos valores projetados da população total. Para mais detalhes sobre as definições das variáveis, ver as notas do Gráfico 3. A linha vertical a tracejado assinala o primeiro ano do período de projeção.</t>
  </si>
  <si>
    <t>Source: Eurostat. | Notes: In the projection period (2022-2100) the total average life expectancy, not published by Eurostat, is estimated by weighting the average life expectancy values of men and women by the respective projected values of the total population. For more details on variable definitions, see the notes in Chart 3. The dashed vertical line marks the first year of the projection period.</t>
  </si>
  <si>
    <t>Fonte: Eurostat (cenário central EUROPOP2023). | Notas: População em 1 de janeiro de cada ano. A população em idade ativa corresponde à população com idades compreendidas entre os 20 e os 64 anos.</t>
  </si>
  <si>
    <t>Source: Eurostat (baseline cenario EUROPOP2023). | Notes: Population on 1st January of each year. The working-age population corresponds to individuals aged between 20 and 64 years.</t>
  </si>
  <si>
    <t>Mulheres - 2100</t>
  </si>
  <si>
    <t>Painel A - Portugal</t>
  </si>
  <si>
    <t>Panel A - Portugal</t>
  </si>
  <si>
    <t>Painel B - Área do euro</t>
  </si>
  <si>
    <t>Panel B - Euro area</t>
  </si>
  <si>
    <t>Chart 7 • Old-age dependency ratio in 2100 | Per cent</t>
  </si>
  <si>
    <t>Gráfico 9 • Evoluções alternativas da população residente | Milhares de indivíduos</t>
  </si>
  <si>
    <t>Chart 9 • Developments of the resident population in alternative scenarios | Thousands</t>
  </si>
  <si>
    <t>Sources: Banco de Portugal and Eurostat (calculations by Banco de Portugal). | Notes: The baseline scenario corresponds to the recent baseline scenario released by the Eurostat (EUROPOP2023). Scenario A corresponds to the scenario with higher fertility. Scenario B corresponds to the scenario with higher life expectancy. Scenario C corresponds to the scenario with higher persistency of net migration, in figures close to the ones observed in the latest years. The working-age population corresponds to the individuals aged between 20 and 64 years.</t>
  </si>
  <si>
    <t>Homens - Base</t>
  </si>
  <si>
    <t>Males - Baseline</t>
  </si>
  <si>
    <t>Homens - Alternativa</t>
  </si>
  <si>
    <t>Males - Alternative</t>
  </si>
  <si>
    <t>Mulheres - Base</t>
  </si>
  <si>
    <t>Females - Baseline</t>
  </si>
  <si>
    <t>Mulheres - Alternativa</t>
  </si>
  <si>
    <t>Females - Alternative</t>
  </si>
  <si>
    <t>Chart 11 • Old-age dependency ratio in 2100 | Per cent</t>
  </si>
  <si>
    <t>Sources: Banco de Portugal, Barro and Lee (2013) and Statistics Portugal (Banco de Portugal calculations). | Notes: The series refer to the average years of schooling of resident population aged 15 to 64 years. The benchmark series for Portugal and the series for the average of the euro area are based on the five-year database released by  Barro e Lee (September 2021 version). In the case of the average of the euro area, annual figures are obtained by simple linear interpolation. In the case of Portugal, the five-year series are complemented with data from Census for 2021, being used information from the Labour Force Survey to build an annual indicator used in the temporal interpolation procedure. The series “Portugal – Model” is estimated within the framework of the model presented in Box 1 and calculated with the years of schooling corresponding to the highest degree completed (see Table C1.1 in Box 1), leading to slightly lower figures than in both reference series, which use the total years of schooling.</t>
  </si>
  <si>
    <t>Chart 1 • Resident population in Portugal | Thousands</t>
  </si>
  <si>
    <t>Chart 5 • Projected resident population 2022-2100 | Thousands</t>
  </si>
  <si>
    <t>Source: Eurostat. | Notes: The old-age dependency ratio is the share of elderly persons (aged 65 and over) in the working-age population (aged between 20 to 64 years). Projected values from 2022 onwards.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</si>
</sst>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__"/>
    <numFmt numFmtId="165" formatCode="0.0"/>
    <numFmt numFmtId="166" formatCode="dd\-mm\-yyyy;@"/>
    <numFmt numFmtId="167" formatCode="0.0%"/>
    <numFmt numFmtId="168" formatCode="[$-816]mmm/yy;@"/>
    <numFmt numFmtId="169" formatCode="[$-409]mmm/yy;@"/>
    <numFmt numFmtId="170" formatCode="0.0____"/>
    <numFmt numFmtId="171" formatCode="#,##0.0"/>
    <numFmt numFmtId="172" formatCode="0.000"/>
  </numFmts>
  <fonts count="34" x14ac:knownFonts="1">
    <font>
      <sz val="11"/>
      <color theme="1"/>
      <name val="Calibri"/>
      <family val="2"/>
      <scheme val="minor"/>
    </font>
    <font>
      <sz val="11"/>
      <color theme="1"/>
      <name val="Calibri"/>
      <family val="2"/>
    </font>
    <font>
      <sz val="11"/>
      <color theme="1"/>
      <name val="Calibri"/>
      <family val="2"/>
      <scheme val="minor"/>
    </font>
    <font>
      <b/>
      <sz val="11"/>
      <name val="Calibri"/>
      <family val="2"/>
      <scheme val="minor"/>
    </font>
    <font>
      <b/>
      <sz val="11"/>
      <color theme="4"/>
      <name val="Calibri"/>
      <family val="2"/>
      <scheme val="minor"/>
    </font>
    <font>
      <b/>
      <sz val="11"/>
      <color theme="4" tint="-0.499984740745262"/>
      <name val="Calibri"/>
      <family val="2"/>
      <scheme val="minor"/>
    </font>
    <font>
      <sz val="10"/>
      <name val="Arial"/>
      <family val="2"/>
    </font>
    <font>
      <sz val="14"/>
      <color theme="1"/>
      <name val="Calibri"/>
      <family val="2"/>
      <scheme val="minor"/>
    </font>
    <font>
      <i/>
      <sz val="14"/>
      <color theme="1"/>
      <name val="Calibri"/>
      <family val="2"/>
      <scheme val="minor"/>
    </font>
    <font>
      <u/>
      <sz val="11"/>
      <color theme="10"/>
      <name val="Calibri"/>
      <family val="2"/>
    </font>
    <font>
      <b/>
      <sz val="14"/>
      <name val="Calibri"/>
      <family val="2"/>
      <scheme val="minor"/>
    </font>
    <font>
      <i/>
      <sz val="11"/>
      <color theme="1"/>
      <name val="Calibri"/>
      <family val="2"/>
      <scheme val="minor"/>
    </font>
    <font>
      <sz val="9"/>
      <color theme="1"/>
      <name val="Calibri"/>
      <family val="2"/>
      <scheme val="minor"/>
    </font>
    <font>
      <i/>
      <sz val="11"/>
      <color rgb="FF000000"/>
      <name val="Calibri"/>
      <family val="2"/>
    </font>
    <font>
      <vertAlign val="superscript"/>
      <sz val="11"/>
      <color theme="1"/>
      <name val="Calibri"/>
      <family val="2"/>
      <scheme val="minor"/>
    </font>
    <font>
      <sz val="12"/>
      <name val="Calibri"/>
      <family val="2"/>
      <scheme val="minor"/>
    </font>
    <font>
      <sz val="10"/>
      <color theme="1"/>
      <name val="Calibri"/>
      <family val="2"/>
    </font>
    <font>
      <i/>
      <sz val="11"/>
      <color theme="1"/>
      <name val="Calibri"/>
      <family val="2"/>
    </font>
    <font>
      <sz val="10"/>
      <name val="Calibri"/>
      <family val="2"/>
      <scheme val="minor"/>
    </font>
    <font>
      <sz val="11"/>
      <name val="Calibri"/>
      <family val="2"/>
      <scheme val="minor"/>
    </font>
    <font>
      <i/>
      <sz val="11"/>
      <name val="Calibri"/>
      <family val="2"/>
      <scheme val="minor"/>
    </font>
    <font>
      <b/>
      <sz val="10"/>
      <color theme="1"/>
      <name val="Calibri"/>
      <family val="2"/>
      <scheme val="minor"/>
    </font>
    <font>
      <i/>
      <sz val="9"/>
      <color theme="1"/>
      <name val="Calibri"/>
      <family val="2"/>
      <scheme val="minor"/>
    </font>
    <font>
      <u/>
      <sz val="11"/>
      <color theme="10"/>
      <name val="Calibri"/>
      <family val="2"/>
      <scheme val="minor"/>
    </font>
    <font>
      <b/>
      <sz val="11"/>
      <color theme="1"/>
      <name val="Calibri"/>
      <family val="2"/>
      <scheme val="minor"/>
    </font>
    <font>
      <sz val="11"/>
      <name val="Arial"/>
      <family val="2"/>
    </font>
    <font>
      <sz val="11"/>
      <name val="Calibri"/>
      <family val="2"/>
    </font>
    <font>
      <i/>
      <sz val="11"/>
      <name val="Calibri"/>
      <family val="2"/>
    </font>
    <font>
      <sz val="10"/>
      <color theme="1"/>
      <name val="Calibri"/>
      <family val="2"/>
      <scheme val="minor"/>
    </font>
    <font>
      <sz val="9"/>
      <color theme="1"/>
      <name val="Calibri"/>
      <family val="2"/>
    </font>
    <font>
      <i/>
      <vertAlign val="superscript"/>
      <sz val="11"/>
      <name val="Calibri"/>
      <family val="2"/>
      <scheme val="minor"/>
    </font>
    <font>
      <i/>
      <vertAlign val="superscript"/>
      <sz val="11"/>
      <color theme="1"/>
      <name val="Calibri"/>
      <family val="2"/>
      <scheme val="minor"/>
    </font>
    <font>
      <sz val="8"/>
      <name val="Calibri"/>
      <family val="2"/>
      <scheme val="minor"/>
    </font>
    <font>
      <b/>
      <sz val="10"/>
      <name val="Calibri"/>
      <family val="2"/>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auto="1"/>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style="thin">
        <color auto="1"/>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8">
    <xf numFmtId="0" fontId="0" fillId="0" borderId="0"/>
    <xf numFmtId="0" fontId="6" fillId="0" borderId="0"/>
    <xf numFmtId="0" fontId="9" fillId="0" borderId="0" applyNumberFormat="0" applyFill="0" applyBorder="0" applyAlignment="0" applyProtection="0">
      <alignment vertical="top"/>
      <protection locked="0"/>
    </xf>
    <xf numFmtId="9" fontId="2" fillId="0" borderId="0" applyFont="0" applyFill="0" applyBorder="0" applyAlignment="0" applyProtection="0"/>
    <xf numFmtId="0" fontId="23" fillId="0" borderId="0" applyNumberFormat="0" applyFill="0" applyBorder="0" applyAlignment="0" applyProtection="0"/>
    <xf numFmtId="0" fontId="9" fillId="0" borderId="0" applyNumberFormat="0" applyFill="0" applyBorder="0" applyAlignment="0" applyProtection="0">
      <alignment vertical="top"/>
      <protection locked="0"/>
    </xf>
    <xf numFmtId="0" fontId="25" fillId="0" borderId="0"/>
    <xf numFmtId="0" fontId="26" fillId="0" borderId="0"/>
  </cellStyleXfs>
  <cellXfs count="224">
    <xf numFmtId="0" fontId="0" fillId="0" borderId="0" xfId="0"/>
    <xf numFmtId="0" fontId="3" fillId="2" borderId="0" xfId="0" applyFont="1" applyFill="1" applyAlignment="1" applyProtection="1">
      <alignment horizontal="left" vertical="center"/>
      <protection locked="0"/>
    </xf>
    <xf numFmtId="0" fontId="2" fillId="2" borderId="0" xfId="0" applyFont="1" applyFill="1"/>
    <xf numFmtId="0" fontId="5" fillId="2" borderId="0" xfId="0" applyFont="1" applyFill="1" applyAlignment="1" applyProtection="1">
      <alignment horizontal="left" vertical="center" wrapText="1"/>
      <protection locked="0"/>
    </xf>
    <xf numFmtId="0" fontId="9" fillId="2" borderId="0" xfId="2" applyFill="1" applyAlignment="1" applyProtection="1"/>
    <xf numFmtId="0" fontId="2" fillId="2" borderId="0" xfId="1" applyFont="1" applyFill="1"/>
    <xf numFmtId="0" fontId="10" fillId="0" borderId="0" xfId="0" applyFont="1" applyAlignment="1" applyProtection="1">
      <alignment horizontal="left" vertical="center"/>
      <protection locked="0"/>
    </xf>
    <xf numFmtId="0" fontId="4" fillId="0" borderId="0" xfId="0" applyFont="1" applyAlignment="1" applyProtection="1">
      <alignment horizontal="left" vertical="center"/>
      <protection locked="0"/>
    </xf>
    <xf numFmtId="0" fontId="11" fillId="0" borderId="0" xfId="0" applyFont="1"/>
    <xf numFmtId="0" fontId="12" fillId="0" borderId="0" xfId="0" applyFont="1" applyAlignment="1">
      <alignment vertical="center" wrapText="1"/>
    </xf>
    <xf numFmtId="0" fontId="9" fillId="0" borderId="0" xfId="2" applyFill="1" applyAlignment="1" applyProtection="1">
      <alignment vertical="center"/>
    </xf>
    <xf numFmtId="0" fontId="2" fillId="0" borderId="0" xfId="1" applyFont="1"/>
    <xf numFmtId="0" fontId="13" fillId="0" borderId="0" xfId="1" applyFont="1"/>
    <xf numFmtId="0" fontId="13" fillId="0" borderId="0" xfId="1" applyFont="1" applyAlignment="1">
      <alignment horizontal="left"/>
    </xf>
    <xf numFmtId="0" fontId="0" fillId="0" borderId="0" xfId="1" applyFont="1"/>
    <xf numFmtId="0" fontId="2" fillId="0" borderId="0" xfId="1" applyFont="1" applyAlignment="1">
      <alignment horizontal="left"/>
    </xf>
    <xf numFmtId="165" fontId="0" fillId="0" borderId="0" xfId="0" applyNumberFormat="1"/>
    <xf numFmtId="0" fontId="16" fillId="0" borderId="0" xfId="0" applyFont="1" applyAlignment="1">
      <alignment horizontal="right"/>
    </xf>
    <xf numFmtId="0" fontId="17" fillId="0" borderId="0" xfId="0" applyFont="1" applyAlignment="1">
      <alignment horizontal="right"/>
    </xf>
    <xf numFmtId="0" fontId="18" fillId="0" borderId="0" xfId="0" applyFont="1" applyAlignment="1" applyProtection="1">
      <alignment vertical="center"/>
      <protection locked="0"/>
    </xf>
    <xf numFmtId="0" fontId="11" fillId="0" borderId="0" xfId="0" applyFont="1" applyAlignment="1">
      <alignment horizontal="left"/>
    </xf>
    <xf numFmtId="0" fontId="19" fillId="0" borderId="0" xfId="1" applyFont="1" applyAlignment="1">
      <alignment horizontal="left" indent="2"/>
    </xf>
    <xf numFmtId="0" fontId="20" fillId="0" borderId="0" xfId="1" applyFont="1" applyAlignment="1">
      <alignment horizontal="left" indent="2"/>
    </xf>
    <xf numFmtId="165" fontId="19" fillId="0" borderId="0" xfId="0" applyNumberFormat="1" applyFont="1"/>
    <xf numFmtId="0" fontId="19" fillId="0" borderId="0" xfId="1" applyFont="1" applyAlignment="1">
      <alignment horizontal="left"/>
    </xf>
    <xf numFmtId="0" fontId="20" fillId="0" borderId="0" xfId="1" applyFont="1" applyAlignment="1">
      <alignment horizontal="left"/>
    </xf>
    <xf numFmtId="166" fontId="21" fillId="0" borderId="0" xfId="0" applyNumberFormat="1" applyFont="1"/>
    <xf numFmtId="0" fontId="0" fillId="0" borderId="0" xfId="0" applyAlignment="1">
      <alignment horizontal="left" indent="1"/>
    </xf>
    <xf numFmtId="2" fontId="18" fillId="0" borderId="0" xfId="0" applyNumberFormat="1" applyFont="1" applyAlignment="1" applyProtection="1">
      <alignment vertical="center"/>
      <protection locked="0"/>
    </xf>
    <xf numFmtId="0" fontId="12" fillId="0" borderId="0" xfId="0" applyFont="1"/>
    <xf numFmtId="0" fontId="22" fillId="0" borderId="0" xfId="0" applyFont="1"/>
    <xf numFmtId="165" fontId="18" fillId="0" borderId="0" xfId="0" applyNumberFormat="1" applyFont="1" applyAlignment="1" applyProtection="1">
      <alignment vertical="center"/>
      <protection locked="0"/>
    </xf>
    <xf numFmtId="9" fontId="0" fillId="0" borderId="0" xfId="3" applyFont="1"/>
    <xf numFmtId="167" fontId="0" fillId="0" borderId="0" xfId="3" applyNumberFormat="1" applyFont="1"/>
    <xf numFmtId="0" fontId="1" fillId="0" borderId="0" xfId="0" applyFont="1" applyAlignment="1">
      <alignment horizontal="right"/>
    </xf>
    <xf numFmtId="0" fontId="9" fillId="0" borderId="0" xfId="2" applyAlignment="1" applyProtection="1"/>
    <xf numFmtId="0" fontId="0" fillId="0" borderId="0" xfId="0" applyAlignment="1">
      <alignment horizontal="center"/>
    </xf>
    <xf numFmtId="0" fontId="11" fillId="0" borderId="0" xfId="0" applyFont="1" applyAlignment="1">
      <alignment horizontal="center"/>
    </xf>
    <xf numFmtId="164" fontId="15" fillId="0" borderId="0" xfId="1" applyNumberFormat="1" applyFont="1" applyAlignment="1">
      <alignment horizontal="right"/>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wrapText="1"/>
    </xf>
    <xf numFmtId="0" fontId="16" fillId="0" borderId="0" xfId="0" applyFont="1" applyAlignment="1">
      <alignment horizontal="right" wrapText="1"/>
    </xf>
    <xf numFmtId="0" fontId="11" fillId="0" borderId="0" xfId="0" applyFont="1" applyAlignment="1">
      <alignment horizontal="center" vertical="center"/>
    </xf>
    <xf numFmtId="0" fontId="17" fillId="0" borderId="0" xfId="0" applyFont="1" applyAlignment="1">
      <alignment horizontal="center" vertical="center" wrapText="1"/>
    </xf>
    <xf numFmtId="168" fontId="0" fillId="0" borderId="0" xfId="0" applyNumberFormat="1" applyAlignment="1">
      <alignment horizontal="right"/>
    </xf>
    <xf numFmtId="169" fontId="0" fillId="0" borderId="0" xfId="0" applyNumberFormat="1" applyAlignment="1">
      <alignment horizontal="right"/>
    </xf>
    <xf numFmtId="165" fontId="17" fillId="0" borderId="0" xfId="0" applyNumberFormat="1" applyFont="1" applyAlignment="1">
      <alignment horizontal="right"/>
    </xf>
    <xf numFmtId="0" fontId="16" fillId="0" borderId="0" xfId="0" applyFont="1" applyAlignment="1">
      <alignment horizontal="left"/>
    </xf>
    <xf numFmtId="1" fontId="0" fillId="0" borderId="0" xfId="0" applyNumberFormat="1"/>
    <xf numFmtId="0" fontId="19" fillId="0" borderId="0" xfId="1" applyFont="1"/>
    <xf numFmtId="0" fontId="20" fillId="0" borderId="0" xfId="1" applyFont="1"/>
    <xf numFmtId="0" fontId="23" fillId="0" borderId="0" xfId="4" applyFill="1" applyAlignment="1" applyProtection="1">
      <alignment vertical="center"/>
    </xf>
    <xf numFmtId="0" fontId="19" fillId="0" borderId="0" xfId="0" applyFont="1" applyAlignment="1" applyProtection="1">
      <alignment vertical="center"/>
      <protection locked="0"/>
    </xf>
    <xf numFmtId="0" fontId="20" fillId="0" borderId="0" xfId="0" applyFont="1" applyAlignment="1" applyProtection="1">
      <alignment vertical="center"/>
      <protection locked="0"/>
    </xf>
    <xf numFmtId="0" fontId="0" fillId="0" borderId="0" xfId="0" applyAlignment="1">
      <alignment vertical="center"/>
    </xf>
    <xf numFmtId="0" fontId="0" fillId="0" borderId="0" xfId="0" applyAlignment="1">
      <alignment horizontal="right"/>
    </xf>
    <xf numFmtId="0" fontId="11" fillId="0" borderId="0" xfId="0" applyFont="1" applyAlignment="1">
      <alignment horizontal="right"/>
    </xf>
    <xf numFmtId="0" fontId="0" fillId="0" borderId="0" xfId="0" applyAlignment="1">
      <alignment horizontal="right" vertical="center" wrapText="1"/>
    </xf>
    <xf numFmtId="0" fontId="0" fillId="0" borderId="0" xfId="0" applyAlignment="1">
      <alignment horizontal="right" vertical="center"/>
    </xf>
    <xf numFmtId="0" fontId="11" fillId="0" borderId="0" xfId="0" applyFont="1" applyAlignment="1">
      <alignment horizontal="right" vertical="center" wrapText="1"/>
    </xf>
    <xf numFmtId="0" fontId="11" fillId="0" borderId="0" xfId="0" applyFont="1" applyAlignment="1">
      <alignment horizontal="right" vertical="center"/>
    </xf>
    <xf numFmtId="17" fontId="0" fillId="0" borderId="0" xfId="0" applyNumberFormat="1"/>
    <xf numFmtId="17" fontId="11" fillId="0" borderId="0" xfId="0" applyNumberFormat="1" applyFont="1"/>
    <xf numFmtId="1" fontId="11" fillId="0" borderId="0" xfId="0" applyNumberFormat="1" applyFont="1"/>
    <xf numFmtId="0" fontId="0" fillId="0" borderId="0" xfId="0" applyAlignment="1">
      <alignment vertical="center" wrapText="1"/>
    </xf>
    <xf numFmtId="0" fontId="11" fillId="0" borderId="0" xfId="0" applyFont="1" applyAlignment="1">
      <alignment vertical="center"/>
    </xf>
    <xf numFmtId="0" fontId="11" fillId="0" borderId="0" xfId="0" applyFont="1" applyAlignment="1">
      <alignment vertical="center" wrapText="1"/>
    </xf>
    <xf numFmtId="165" fontId="11" fillId="0" borderId="0" xfId="0" applyNumberFormat="1" applyFont="1"/>
    <xf numFmtId="3" fontId="0" fillId="0" borderId="0" xfId="0" applyNumberFormat="1"/>
    <xf numFmtId="0" fontId="0" fillId="0" borderId="0" xfId="0" applyAlignment="1">
      <alignment horizontal="center"/>
    </xf>
    <xf numFmtId="0" fontId="11" fillId="0" borderId="0" xfId="0" applyFont="1" applyAlignment="1">
      <alignment horizontal="center"/>
    </xf>
    <xf numFmtId="1" fontId="0" fillId="0" borderId="0" xfId="0" applyNumberFormat="1" applyAlignment="1">
      <alignment horizontal="right"/>
    </xf>
    <xf numFmtId="1" fontId="11" fillId="0" borderId="0" xfId="0" applyNumberFormat="1" applyFont="1" applyAlignment="1">
      <alignment horizontal="right"/>
    </xf>
    <xf numFmtId="0" fontId="0" fillId="0" borderId="0" xfId="0" applyAlignment="1"/>
    <xf numFmtId="0" fontId="11" fillId="0" borderId="0" xfId="0" applyFont="1" applyAlignment="1">
      <alignment wrapText="1"/>
    </xf>
    <xf numFmtId="0" fontId="12" fillId="0" borderId="0" xfId="0" applyFont="1" applyAlignment="1">
      <alignment vertical="center"/>
    </xf>
    <xf numFmtId="0" fontId="0" fillId="0" borderId="0" xfId="0" applyAlignment="1">
      <alignment horizontal="center"/>
    </xf>
    <xf numFmtId="0" fontId="11" fillId="0" borderId="0" xfId="0" applyFont="1" applyAlignment="1">
      <alignment horizontal="center"/>
    </xf>
    <xf numFmtId="1" fontId="0" fillId="0" borderId="0" xfId="3" applyNumberFormat="1" applyFont="1"/>
    <xf numFmtId="0" fontId="9" fillId="0" borderId="0" xfId="5" applyFill="1" applyAlignment="1" applyProtection="1">
      <alignment vertical="center"/>
    </xf>
    <xf numFmtId="0" fontId="16" fillId="0" borderId="0" xfId="0" applyFont="1" applyAlignment="1">
      <alignment horizontal="center"/>
    </xf>
    <xf numFmtId="0" fontId="0" fillId="0" borderId="0" xfId="0" applyAlignment="1">
      <alignment horizontal="center" vertical="center"/>
    </xf>
    <xf numFmtId="165" fontId="0" fillId="0" borderId="0" xfId="0" applyNumberFormat="1" applyAlignment="1">
      <alignment horizontal="center" vertical="center"/>
    </xf>
    <xf numFmtId="165" fontId="1" fillId="0" borderId="0" xfId="0" applyNumberFormat="1" applyFont="1" applyAlignment="1">
      <alignment horizontal="center" vertical="center" wrapText="1"/>
    </xf>
    <xf numFmtId="165" fontId="1" fillId="0" borderId="0" xfId="0" applyNumberFormat="1" applyFont="1" applyAlignment="1">
      <alignment horizontal="center"/>
    </xf>
    <xf numFmtId="165" fontId="0" fillId="0" borderId="0" xfId="0" applyNumberFormat="1" applyAlignment="1">
      <alignment horizontal="center"/>
    </xf>
    <xf numFmtId="165" fontId="19" fillId="0" borderId="0" xfId="0" applyNumberFormat="1" applyFont="1" applyAlignment="1">
      <alignment horizontal="center"/>
    </xf>
    <xf numFmtId="165" fontId="18" fillId="0" borderId="0" xfId="0" applyNumberFormat="1" applyFont="1" applyAlignment="1" applyProtection="1">
      <alignment horizontal="center" vertical="center"/>
      <protection locked="0"/>
    </xf>
    <xf numFmtId="0" fontId="24" fillId="0" borderId="1" xfId="1" applyFont="1" applyBorder="1" applyAlignment="1">
      <alignment horizontal="center" vertical="center"/>
    </xf>
    <xf numFmtId="0" fontId="0" fillId="0" borderId="3" xfId="1" applyFont="1" applyBorder="1" applyAlignment="1">
      <alignment horizontal="center" vertical="center"/>
    </xf>
    <xf numFmtId="0" fontId="0" fillId="0" borderId="4" xfId="1" applyFont="1" applyBorder="1" applyAlignment="1">
      <alignment horizontal="center" vertical="center"/>
    </xf>
    <xf numFmtId="0" fontId="0" fillId="0" borderId="5" xfId="1" applyFont="1" applyBorder="1" applyAlignment="1">
      <alignment horizontal="center" vertical="center"/>
    </xf>
    <xf numFmtId="0" fontId="0" fillId="0" borderId="0" xfId="1" applyFont="1" applyAlignment="1">
      <alignment horizontal="center"/>
    </xf>
    <xf numFmtId="0" fontId="0" fillId="0" borderId="6" xfId="1" applyFont="1" applyBorder="1" applyAlignment="1">
      <alignment horizontal="center"/>
    </xf>
    <xf numFmtId="0" fontId="0" fillId="0" borderId="7" xfId="1" applyFont="1" applyBorder="1" applyAlignment="1">
      <alignment horizontal="center"/>
    </xf>
    <xf numFmtId="0" fontId="24" fillId="0" borderId="0" xfId="1" applyFont="1"/>
    <xf numFmtId="0" fontId="0" fillId="0" borderId="0" xfId="1" applyFont="1" applyAlignment="1">
      <alignment horizontal="left" indent="3"/>
    </xf>
    <xf numFmtId="165" fontId="0" fillId="0" borderId="0" xfId="1" applyNumberFormat="1" applyFont="1" applyAlignment="1">
      <alignment horizontal="center"/>
    </xf>
    <xf numFmtId="165" fontId="0" fillId="0" borderId="6" xfId="1" applyNumberFormat="1" applyFont="1" applyBorder="1" applyAlignment="1">
      <alignment horizontal="center"/>
    </xf>
    <xf numFmtId="165" fontId="19" fillId="0" borderId="0" xfId="1" applyNumberFormat="1" applyFont="1" applyAlignment="1">
      <alignment horizontal="center"/>
    </xf>
    <xf numFmtId="165" fontId="19" fillId="0" borderId="6" xfId="1" applyNumberFormat="1" applyFont="1" applyBorder="1" applyAlignment="1">
      <alignment horizontal="center"/>
    </xf>
    <xf numFmtId="2" fontId="0" fillId="0" borderId="0" xfId="1" applyNumberFormat="1" applyFont="1" applyAlignment="1">
      <alignment horizontal="center"/>
    </xf>
    <xf numFmtId="2" fontId="0" fillId="0" borderId="6" xfId="1" applyNumberFormat="1" applyFont="1" applyBorder="1" applyAlignment="1">
      <alignment horizontal="center"/>
    </xf>
    <xf numFmtId="0" fontId="0" fillId="0" borderId="1" xfId="1" applyFont="1" applyBorder="1"/>
    <xf numFmtId="0" fontId="0" fillId="0" borderId="1" xfId="1" applyFont="1" applyBorder="1" applyAlignment="1">
      <alignment horizontal="center"/>
    </xf>
    <xf numFmtId="170" fontId="0" fillId="0" borderId="8" xfId="1" applyNumberFormat="1" applyFont="1" applyBorder="1" applyAlignment="1">
      <alignment horizontal="center"/>
    </xf>
    <xf numFmtId="170" fontId="0" fillId="0" borderId="1" xfId="1" applyNumberFormat="1" applyFont="1" applyBorder="1" applyAlignment="1">
      <alignment horizontal="center"/>
    </xf>
    <xf numFmtId="0" fontId="11" fillId="0" borderId="0" xfId="1" applyFont="1" applyAlignment="1">
      <alignment horizontal="center"/>
    </xf>
    <xf numFmtId="0" fontId="0" fillId="0" borderId="7" xfId="1" applyFont="1" applyBorder="1" applyAlignment="1">
      <alignment vertical="top"/>
    </xf>
    <xf numFmtId="0" fontId="0" fillId="0" borderId="0" xfId="1" applyFont="1" applyBorder="1" applyAlignment="1">
      <alignment vertical="top"/>
    </xf>
    <xf numFmtId="0" fontId="0" fillId="0" borderId="0" xfId="0" applyBorder="1"/>
    <xf numFmtId="0" fontId="11" fillId="0" borderId="0" xfId="1" applyFont="1"/>
    <xf numFmtId="0" fontId="19" fillId="0" borderId="0" xfId="6" applyFont="1" applyAlignment="1">
      <alignment horizontal="center" vertical="center"/>
    </xf>
    <xf numFmtId="0" fontId="19" fillId="0" borderId="0" xfId="6" applyFont="1" applyAlignment="1">
      <alignment horizontal="center" vertical="center" wrapText="1"/>
    </xf>
    <xf numFmtId="0" fontId="19" fillId="0" borderId="0" xfId="6" applyFont="1" applyAlignment="1">
      <alignment horizontal="center" vertical="top" wrapText="1"/>
    </xf>
    <xf numFmtId="0" fontId="19" fillId="0" borderId="0" xfId="6" applyFont="1"/>
    <xf numFmtId="165" fontId="19" fillId="0" borderId="0" xfId="6" applyNumberFormat="1" applyFont="1"/>
    <xf numFmtId="0" fontId="20" fillId="0" borderId="0" xfId="6" applyFont="1" applyAlignment="1">
      <alignment horizontal="left" vertical="center"/>
    </xf>
    <xf numFmtId="0" fontId="20" fillId="0" borderId="0" xfId="6" applyFont="1" applyAlignment="1">
      <alignment horizontal="left" vertical="center" wrapText="1"/>
    </xf>
    <xf numFmtId="0" fontId="20" fillId="0" borderId="0" xfId="6" applyFont="1" applyAlignment="1">
      <alignment horizontal="center" vertical="center" wrapText="1"/>
    </xf>
    <xf numFmtId="0" fontId="20" fillId="0" borderId="0" xfId="6" applyFont="1" applyAlignment="1">
      <alignment horizontal="center" vertical="top" wrapText="1"/>
    </xf>
    <xf numFmtId="0" fontId="26" fillId="0" borderId="0" xfId="7" applyAlignment="1">
      <alignment wrapText="1"/>
    </xf>
    <xf numFmtId="0" fontId="26" fillId="0" borderId="0" xfId="0" applyFont="1" applyAlignment="1">
      <alignment wrapText="1"/>
    </xf>
    <xf numFmtId="0" fontId="27" fillId="0" borderId="0" xfId="7" applyFont="1" applyAlignment="1">
      <alignment wrapText="1"/>
    </xf>
    <xf numFmtId="0" fontId="27" fillId="0" borderId="0" xfId="0" applyFont="1" applyAlignment="1">
      <alignment wrapText="1"/>
    </xf>
    <xf numFmtId="0" fontId="20" fillId="0" borderId="0" xfId="0" applyFont="1"/>
    <xf numFmtId="0" fontId="5" fillId="2" borderId="0" xfId="0" applyFont="1" applyFill="1" applyAlignment="1" applyProtection="1">
      <alignment horizontal="left" vertical="center"/>
      <protection locked="0"/>
    </xf>
    <xf numFmtId="0" fontId="0" fillId="0" borderId="0" xfId="0" applyAlignment="1">
      <alignment horizontal="center"/>
    </xf>
    <xf numFmtId="0" fontId="2" fillId="0" borderId="0" xfId="1" applyFont="1" applyAlignment="1">
      <alignment horizontal="center" vertical="top" wrapText="1"/>
    </xf>
    <xf numFmtId="0" fontId="0" fillId="2" borderId="0" xfId="0" applyFill="1"/>
    <xf numFmtId="0" fontId="2" fillId="0" borderId="0" xfId="1" applyFont="1" applyAlignment="1">
      <alignment vertical="top" wrapText="1"/>
    </xf>
    <xf numFmtId="0" fontId="0" fillId="2" borderId="1" xfId="0" applyFill="1" applyBorder="1" applyAlignment="1">
      <alignment horizontal="center"/>
    </xf>
    <xf numFmtId="0" fontId="11" fillId="0" borderId="0" xfId="1" applyFont="1" applyAlignment="1">
      <alignment vertical="top" wrapText="1"/>
    </xf>
    <xf numFmtId="0" fontId="0" fillId="2" borderId="0" xfId="0" applyFill="1" applyAlignment="1">
      <alignment horizontal="center"/>
    </xf>
    <xf numFmtId="0" fontId="18" fillId="0" borderId="0" xfId="0" applyFont="1" applyAlignment="1" applyProtection="1">
      <alignment horizontal="right" vertical="center"/>
      <protection locked="0"/>
    </xf>
    <xf numFmtId="0" fontId="0" fillId="2" borderId="1" xfId="0" applyFill="1" applyBorder="1"/>
    <xf numFmtId="0" fontId="11" fillId="2" borderId="0" xfId="0" applyFont="1" applyFill="1"/>
    <xf numFmtId="0" fontId="11" fillId="2" borderId="1" xfId="0" applyFont="1" applyFill="1" applyBorder="1" applyAlignment="1">
      <alignment horizontal="center"/>
    </xf>
    <xf numFmtId="0" fontId="11" fillId="2" borderId="0" xfId="0" applyFont="1" applyFill="1" applyAlignment="1">
      <alignment horizontal="center"/>
    </xf>
    <xf numFmtId="0" fontId="11" fillId="2" borderId="1" xfId="0" applyFont="1" applyFill="1" applyBorder="1"/>
    <xf numFmtId="165" fontId="28" fillId="0" borderId="0" xfId="0" applyNumberFormat="1" applyFont="1"/>
    <xf numFmtId="165" fontId="18" fillId="0" borderId="0" xfId="0" applyNumberFormat="1" applyFont="1"/>
    <xf numFmtId="0" fontId="28" fillId="0" borderId="0" xfId="0" applyFont="1"/>
    <xf numFmtId="3" fontId="28" fillId="0" borderId="0" xfId="0" applyNumberFormat="1" applyFont="1"/>
    <xf numFmtId="3" fontId="18" fillId="0" borderId="0" xfId="0" applyNumberFormat="1" applyFont="1"/>
    <xf numFmtId="3" fontId="18" fillId="0" borderId="0" xfId="0" applyNumberFormat="1" applyFont="1" applyAlignment="1" applyProtection="1">
      <alignment vertical="center"/>
      <protection locked="0"/>
    </xf>
    <xf numFmtId="0" fontId="1" fillId="0" borderId="0" xfId="0" applyFont="1" applyAlignment="1">
      <alignment horizontal="center"/>
    </xf>
    <xf numFmtId="165" fontId="16" fillId="0" borderId="0" xfId="0" applyNumberFormat="1" applyFont="1" applyAlignment="1">
      <alignment horizontal="right"/>
    </xf>
    <xf numFmtId="165" fontId="28" fillId="0" borderId="0" xfId="1" applyNumberFormat="1" applyFont="1" applyAlignment="1">
      <alignment vertical="top" wrapText="1"/>
    </xf>
    <xf numFmtId="165" fontId="18" fillId="0" borderId="0" xfId="0" applyNumberFormat="1" applyFont="1" applyAlignment="1" applyProtection="1">
      <alignment horizontal="right" vertical="center"/>
      <protection locked="0"/>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0" fillId="2" borderId="0" xfId="0" applyFill="1" applyAlignment="1">
      <alignment vertical="center" wrapText="1"/>
    </xf>
    <xf numFmtId="0" fontId="0" fillId="2" borderId="0" xfId="0" applyFill="1" applyAlignment="1">
      <alignment horizontal="center" vertical="center" wrapText="1"/>
    </xf>
    <xf numFmtId="0" fontId="0" fillId="0" borderId="0" xfId="0" applyAlignment="1">
      <alignment horizontal="center"/>
    </xf>
    <xf numFmtId="0" fontId="2" fillId="0" borderId="0" xfId="1" applyFont="1" applyAlignment="1">
      <alignment horizontal="center" vertical="top" wrapText="1"/>
    </xf>
    <xf numFmtId="0" fontId="26" fillId="0" borderId="0" xfId="0" applyFont="1"/>
    <xf numFmtId="4" fontId="18" fillId="0" borderId="0" xfId="0" applyNumberFormat="1" applyFont="1" applyAlignment="1" applyProtection="1">
      <alignment vertical="center"/>
      <protection locked="0"/>
    </xf>
    <xf numFmtId="0" fontId="0" fillId="0" borderId="9" xfId="0" applyBorder="1" applyAlignment="1">
      <alignment horizontal="justify" vertical="center" wrapText="1"/>
    </xf>
    <xf numFmtId="0" fontId="26" fillId="0" borderId="0" xfId="0" applyFont="1" applyAlignment="1">
      <alignment horizontal="right"/>
    </xf>
    <xf numFmtId="171" fontId="0" fillId="0" borderId="0" xfId="0" applyNumberFormat="1"/>
    <xf numFmtId="0" fontId="0" fillId="0" borderId="0" xfId="0" applyAlignment="1">
      <alignment horizontal="center"/>
    </xf>
    <xf numFmtId="0" fontId="11" fillId="0" borderId="0" xfId="0" applyFont="1" applyAlignment="1">
      <alignment horizontal="center"/>
    </xf>
    <xf numFmtId="0" fontId="0" fillId="0" borderId="0" xfId="0" applyFont="1"/>
    <xf numFmtId="0" fontId="0" fillId="0" borderId="0" xfId="0" applyFont="1" applyAlignment="1">
      <alignment horizontal="center"/>
    </xf>
    <xf numFmtId="0" fontId="0" fillId="0" borderId="0" xfId="0" applyFill="1"/>
    <xf numFmtId="0" fontId="0" fillId="0" borderId="0" xfId="0" applyFill="1" applyAlignment="1">
      <alignment horizontal="center"/>
    </xf>
    <xf numFmtId="0" fontId="11" fillId="0" borderId="0" xfId="0" applyFont="1" applyFill="1" applyAlignment="1">
      <alignment horizontal="center"/>
    </xf>
    <xf numFmtId="0" fontId="0" fillId="0" borderId="0" xfId="0" applyFont="1" applyFill="1" applyAlignment="1">
      <alignment horizontal="center"/>
    </xf>
    <xf numFmtId="0" fontId="16" fillId="0" borderId="0" xfId="0" applyFont="1" applyFill="1" applyAlignment="1">
      <alignment horizontal="right"/>
    </xf>
    <xf numFmtId="0" fontId="18" fillId="0" borderId="0" xfId="0" applyFont="1" applyFill="1" applyAlignment="1" applyProtection="1">
      <alignment vertical="center"/>
      <protection locked="0"/>
    </xf>
    <xf numFmtId="165" fontId="0" fillId="0" borderId="0" xfId="0" applyNumberFormat="1" applyFill="1"/>
    <xf numFmtId="0" fontId="0" fillId="0" borderId="0" xfId="0" applyFont="1" applyAlignment="1">
      <alignment horizontal="center" vertical="center" wrapText="1"/>
    </xf>
    <xf numFmtId="0" fontId="0" fillId="0" borderId="0" xfId="0" applyFont="1" applyAlignment="1">
      <alignment vertical="center"/>
    </xf>
    <xf numFmtId="0" fontId="11" fillId="0" borderId="0" xfId="0" applyFont="1" applyAlignment="1">
      <alignment horizontal="center" vertical="center" wrapText="1"/>
    </xf>
    <xf numFmtId="0" fontId="12" fillId="0" borderId="0" xfId="0" applyFont="1" applyAlignment="1">
      <alignment wrapText="1"/>
    </xf>
    <xf numFmtId="0" fontId="16" fillId="0" borderId="0" xfId="0" applyFont="1" applyFill="1" applyAlignment="1">
      <alignment horizontal="center"/>
    </xf>
    <xf numFmtId="0" fontId="11" fillId="0" borderId="0" xfId="0" applyFont="1" applyFill="1"/>
    <xf numFmtId="172" fontId="0" fillId="0" borderId="0" xfId="0" applyNumberFormat="1" applyFill="1" applyAlignment="1">
      <alignment horizontal="center"/>
    </xf>
    <xf numFmtId="0" fontId="11" fillId="0" borderId="0" xfId="0" applyFont="1" applyAlignment="1"/>
    <xf numFmtId="0" fontId="0" fillId="0" borderId="0" xfId="0" applyFont="1" applyAlignment="1"/>
    <xf numFmtId="165" fontId="0" fillId="0" borderId="0" xfId="0" applyNumberFormat="1" applyFill="1" applyAlignment="1">
      <alignment horizontal="center"/>
    </xf>
    <xf numFmtId="4" fontId="33" fillId="0" borderId="0" xfId="0" applyNumberFormat="1" applyFont="1" applyAlignment="1" applyProtection="1">
      <alignment vertical="center"/>
      <protection locked="0"/>
    </xf>
    <xf numFmtId="0" fontId="0" fillId="0" borderId="0" xfId="0" applyAlignment="1">
      <alignment horizontal="center"/>
    </xf>
    <xf numFmtId="0" fontId="2" fillId="0" borderId="0" xfId="1" applyFont="1" applyAlignment="1">
      <alignment horizontal="center" vertical="top" wrapText="1"/>
    </xf>
    <xf numFmtId="0" fontId="19" fillId="0" borderId="0" xfId="1" applyFont="1" applyFill="1" applyAlignment="1">
      <alignment horizontal="left"/>
    </xf>
    <xf numFmtId="0" fontId="11" fillId="0" borderId="0" xfId="0" applyFont="1" applyFill="1" applyAlignment="1">
      <alignment horizontal="left"/>
    </xf>
    <xf numFmtId="0" fontId="12" fillId="0" borderId="0" xfId="0" applyFont="1" applyFill="1"/>
    <xf numFmtId="0" fontId="22" fillId="0" borderId="0" xfId="0" applyFont="1" applyFill="1"/>
    <xf numFmtId="0" fontId="0" fillId="0" borderId="0" xfId="0" applyFill="1" applyAlignment="1">
      <alignment horizontal="left"/>
    </xf>
    <xf numFmtId="0" fontId="0" fillId="0" borderId="9" xfId="0" applyFill="1" applyBorder="1" applyAlignment="1">
      <alignment horizontal="justify" vertical="center" wrapText="1"/>
    </xf>
    <xf numFmtId="0" fontId="26" fillId="0" borderId="0" xfId="0" applyFont="1" applyFill="1"/>
    <xf numFmtId="166" fontId="21" fillId="0" borderId="0" xfId="0" applyNumberFormat="1" applyFont="1" applyFill="1"/>
    <xf numFmtId="0" fontId="2" fillId="0" borderId="0" xfId="1" applyFont="1" applyFill="1" applyAlignment="1">
      <alignment horizontal="left"/>
    </xf>
    <xf numFmtId="0" fontId="13" fillId="0" borderId="0" xfId="1" applyFont="1" applyFill="1" applyAlignment="1">
      <alignment horizontal="left"/>
    </xf>
    <xf numFmtId="0" fontId="19" fillId="0" borderId="0" xfId="1" applyFont="1" applyFill="1" applyAlignment="1">
      <alignment horizontal="left" indent="2"/>
    </xf>
    <xf numFmtId="0" fontId="20" fillId="0" borderId="0" xfId="1" applyFont="1" applyFill="1" applyAlignment="1">
      <alignment horizontal="left" indent="2"/>
    </xf>
    <xf numFmtId="0" fontId="20" fillId="0" borderId="0" xfId="1" applyFont="1" applyFill="1" applyAlignment="1">
      <alignment horizontal="left"/>
    </xf>
    <xf numFmtId="0" fontId="7" fillId="2" borderId="0" xfId="1" applyFont="1" applyFill="1" applyAlignment="1">
      <alignment horizontal="left" vertical="top" wrapText="1"/>
    </xf>
    <xf numFmtId="0" fontId="0" fillId="0" borderId="0" xfId="0" applyAlignment="1">
      <alignment horizontal="center"/>
    </xf>
    <xf numFmtId="0" fontId="2" fillId="0" borderId="0" xfId="1" applyFont="1" applyAlignment="1">
      <alignment horizontal="center" vertical="top" wrapText="1"/>
    </xf>
    <xf numFmtId="0" fontId="11" fillId="0" borderId="0" xfId="0" applyFont="1" applyAlignment="1">
      <alignment horizontal="center"/>
    </xf>
    <xf numFmtId="0" fontId="11" fillId="0" borderId="0" xfId="1" applyFont="1" applyAlignment="1">
      <alignment horizontal="center" vertical="top" wrapText="1"/>
    </xf>
    <xf numFmtId="0" fontId="0" fillId="0" borderId="1" xfId="1" applyFont="1" applyBorder="1" applyAlignment="1">
      <alignment horizontal="center" vertical="center"/>
    </xf>
    <xf numFmtId="0" fontId="0" fillId="0" borderId="2" xfId="1" applyFont="1" applyBorder="1" applyAlignment="1">
      <alignment horizontal="center" vertical="center" wrapText="1"/>
    </xf>
    <xf numFmtId="0" fontId="0" fillId="0" borderId="1" xfId="1" applyFont="1" applyBorder="1" applyAlignment="1">
      <alignment horizontal="center" vertical="center" wrapText="1"/>
    </xf>
    <xf numFmtId="0" fontId="11" fillId="0" borderId="1" xfId="1" applyFont="1" applyBorder="1" applyAlignment="1">
      <alignment horizontal="center" vertical="center"/>
    </xf>
    <xf numFmtId="0" fontId="11" fillId="0" borderId="2" xfId="1" applyFont="1" applyBorder="1" applyAlignment="1">
      <alignment horizontal="center" vertical="center" wrapText="1"/>
    </xf>
    <xf numFmtId="0" fontId="11" fillId="0" borderId="1" xfId="1" applyFont="1" applyBorder="1" applyAlignment="1">
      <alignment horizontal="center" vertical="center" wrapText="1"/>
    </xf>
    <xf numFmtId="0" fontId="0" fillId="0" borderId="0" xfId="0" applyAlignment="1">
      <alignment horizontal="center" wrapText="1"/>
    </xf>
    <xf numFmtId="0" fontId="11" fillId="0" borderId="0" xfId="0" applyFont="1" applyAlignment="1">
      <alignment horizontal="center" wrapText="1"/>
    </xf>
    <xf numFmtId="0" fontId="0" fillId="0" borderId="0" xfId="0" applyAlignment="1">
      <alignment horizontal="left" wrapText="1"/>
    </xf>
    <xf numFmtId="0" fontId="11" fillId="0" borderId="0" xfId="0" applyFont="1" applyAlignment="1">
      <alignment horizontal="left" wrapText="1"/>
    </xf>
    <xf numFmtId="0" fontId="0" fillId="2" borderId="0" xfId="0" applyFill="1" applyAlignment="1">
      <alignment horizontal="center"/>
    </xf>
    <xf numFmtId="0" fontId="11" fillId="2" borderId="0" xfId="0" applyFont="1" applyFill="1" applyAlignment="1">
      <alignment horizontal="center"/>
    </xf>
    <xf numFmtId="0" fontId="22" fillId="0" borderId="0" xfId="0" applyFont="1" applyFill="1" applyAlignment="1">
      <alignment horizontal="left"/>
    </xf>
    <xf numFmtId="0" fontId="0" fillId="0" borderId="0" xfId="0" applyFont="1" applyAlignment="1">
      <alignment horizontal="center"/>
    </xf>
    <xf numFmtId="0" fontId="12" fillId="0" borderId="0" xfId="0" applyFont="1" applyAlignment="1">
      <alignment horizontal="left" wrapText="1"/>
    </xf>
    <xf numFmtId="0" fontId="12" fillId="0" borderId="0" xfId="0" applyFont="1" applyAlignment="1">
      <alignment horizontal="left" vertical="center" wrapText="1"/>
    </xf>
    <xf numFmtId="0" fontId="22" fillId="0" borderId="0" xfId="0" applyFont="1" applyAlignment="1">
      <alignment horizontal="left" wrapText="1"/>
    </xf>
    <xf numFmtId="0" fontId="22" fillId="2" borderId="0" xfId="0" applyFont="1" applyFill="1"/>
    <xf numFmtId="166" fontId="21" fillId="2" borderId="0" xfId="0" applyNumberFormat="1" applyFont="1" applyFill="1"/>
    <xf numFmtId="0" fontId="18" fillId="2" borderId="0" xfId="0" applyFont="1" applyFill="1" applyAlignment="1" applyProtection="1">
      <alignment vertical="center"/>
      <protection locked="0"/>
    </xf>
  </cellXfs>
  <cellStyles count="8">
    <cellStyle name="Hyperlink" xfId="2" builtinId="8"/>
    <cellStyle name="Hyperlink 2" xfId="4" xr:uid="{77CABBE2-6437-488C-AB12-E380E42369D4}"/>
    <cellStyle name="Hyperlink 2 2" xfId="5" xr:uid="{5E9DFC81-A6E0-419B-915B-78FBEBF348DE}"/>
    <cellStyle name="Normal" xfId="0" builtinId="0"/>
    <cellStyle name="Normal 2 2 2" xfId="1" xr:uid="{147C0E19-E0F6-4BBB-A9CA-684EC9212E6A}"/>
    <cellStyle name="Normal 3" xfId="6" xr:uid="{D11CC503-A45E-4E62-92BF-6124169D8DE3}"/>
    <cellStyle name="Normal 4" xfId="7" xr:uid="{920170AA-D1D3-4EDD-AF3A-E34314C606B4}"/>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58.xml"/><Relationship Id="rId21" Type="http://schemas.openxmlformats.org/officeDocument/2006/relationships/worksheet" Target="worksheets/sheet21.xml"/><Relationship Id="rId42" Type="http://schemas.openxmlformats.org/officeDocument/2006/relationships/worksheet" Target="worksheets/sheet42.xml"/><Relationship Id="rId63" Type="http://schemas.openxmlformats.org/officeDocument/2006/relationships/externalLink" Target="externalLinks/externalLink4.xml"/><Relationship Id="rId84" Type="http://schemas.openxmlformats.org/officeDocument/2006/relationships/externalLink" Target="externalLinks/externalLink25.xml"/><Relationship Id="rId16" Type="http://schemas.openxmlformats.org/officeDocument/2006/relationships/worksheet" Target="worksheets/sheet16.xml"/><Relationship Id="rId107" Type="http://schemas.openxmlformats.org/officeDocument/2006/relationships/externalLink" Target="externalLinks/externalLink48.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externalLink" Target="externalLinks/externalLink15.xml"/><Relationship Id="rId79" Type="http://schemas.openxmlformats.org/officeDocument/2006/relationships/externalLink" Target="externalLinks/externalLink20.xml"/><Relationship Id="rId102" Type="http://schemas.openxmlformats.org/officeDocument/2006/relationships/externalLink" Target="externalLinks/externalLink43.xml"/><Relationship Id="rId123" Type="http://schemas.openxmlformats.org/officeDocument/2006/relationships/externalLink" Target="externalLinks/externalLink64.xml"/><Relationship Id="rId128" Type="http://schemas.openxmlformats.org/officeDocument/2006/relationships/externalLink" Target="externalLinks/externalLink69.xml"/><Relationship Id="rId5" Type="http://schemas.openxmlformats.org/officeDocument/2006/relationships/worksheet" Target="worksheets/sheet5.xml"/><Relationship Id="rId90" Type="http://schemas.openxmlformats.org/officeDocument/2006/relationships/externalLink" Target="externalLinks/externalLink31.xml"/><Relationship Id="rId95" Type="http://schemas.openxmlformats.org/officeDocument/2006/relationships/externalLink" Target="externalLinks/externalLink36.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externalLink" Target="externalLinks/externalLink5.xml"/><Relationship Id="rId69" Type="http://schemas.openxmlformats.org/officeDocument/2006/relationships/externalLink" Target="externalLinks/externalLink10.xml"/><Relationship Id="rId113" Type="http://schemas.openxmlformats.org/officeDocument/2006/relationships/externalLink" Target="externalLinks/externalLink54.xml"/><Relationship Id="rId118" Type="http://schemas.openxmlformats.org/officeDocument/2006/relationships/externalLink" Target="externalLinks/externalLink59.xml"/><Relationship Id="rId134" Type="http://schemas.openxmlformats.org/officeDocument/2006/relationships/sharedStrings" Target="sharedStrings.xml"/><Relationship Id="rId80" Type="http://schemas.openxmlformats.org/officeDocument/2006/relationships/externalLink" Target="externalLinks/externalLink21.xml"/><Relationship Id="rId85" Type="http://schemas.openxmlformats.org/officeDocument/2006/relationships/externalLink" Target="externalLinks/externalLink26.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externalLink" Target="externalLinks/externalLink44.xml"/><Relationship Id="rId108" Type="http://schemas.openxmlformats.org/officeDocument/2006/relationships/externalLink" Target="externalLinks/externalLink49.xml"/><Relationship Id="rId124" Type="http://schemas.openxmlformats.org/officeDocument/2006/relationships/externalLink" Target="externalLinks/externalLink65.xml"/><Relationship Id="rId129" Type="http://schemas.openxmlformats.org/officeDocument/2006/relationships/externalLink" Target="externalLinks/externalLink70.xml"/><Relationship Id="rId54" Type="http://schemas.openxmlformats.org/officeDocument/2006/relationships/worksheet" Target="worksheets/sheet54.xml"/><Relationship Id="rId70" Type="http://schemas.openxmlformats.org/officeDocument/2006/relationships/externalLink" Target="externalLinks/externalLink11.xml"/><Relationship Id="rId75" Type="http://schemas.openxmlformats.org/officeDocument/2006/relationships/externalLink" Target="externalLinks/externalLink16.xml"/><Relationship Id="rId91" Type="http://schemas.openxmlformats.org/officeDocument/2006/relationships/externalLink" Target="externalLinks/externalLink32.xml"/><Relationship Id="rId96" Type="http://schemas.openxmlformats.org/officeDocument/2006/relationships/externalLink" Target="externalLinks/externalLink37.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worksheet" Target="worksheets/sheet23.xml"/><Relationship Id="rId28" Type="http://schemas.openxmlformats.org/officeDocument/2006/relationships/worksheet" Target="worksheets/sheet28.xml"/><Relationship Id="rId49" Type="http://schemas.openxmlformats.org/officeDocument/2006/relationships/worksheet" Target="worksheets/sheet49.xml"/><Relationship Id="rId114" Type="http://schemas.openxmlformats.org/officeDocument/2006/relationships/externalLink" Target="externalLinks/externalLink55.xml"/><Relationship Id="rId119" Type="http://schemas.openxmlformats.org/officeDocument/2006/relationships/externalLink" Target="externalLinks/externalLink60.xml"/><Relationship Id="rId44" Type="http://schemas.openxmlformats.org/officeDocument/2006/relationships/worksheet" Target="worksheets/sheet44.xml"/><Relationship Id="rId60" Type="http://schemas.openxmlformats.org/officeDocument/2006/relationships/externalLink" Target="externalLinks/externalLink1.xml"/><Relationship Id="rId65" Type="http://schemas.openxmlformats.org/officeDocument/2006/relationships/externalLink" Target="externalLinks/externalLink6.xml"/><Relationship Id="rId81" Type="http://schemas.openxmlformats.org/officeDocument/2006/relationships/externalLink" Target="externalLinks/externalLink22.xml"/><Relationship Id="rId86" Type="http://schemas.openxmlformats.org/officeDocument/2006/relationships/externalLink" Target="externalLinks/externalLink27.xml"/><Relationship Id="rId130" Type="http://schemas.openxmlformats.org/officeDocument/2006/relationships/externalLink" Target="externalLinks/externalLink71.xml"/><Relationship Id="rId135" Type="http://schemas.openxmlformats.org/officeDocument/2006/relationships/calcChain" Target="calcChain.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externalLink" Target="externalLinks/externalLink50.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externalLink" Target="externalLinks/externalLink17.xml"/><Relationship Id="rId97" Type="http://schemas.openxmlformats.org/officeDocument/2006/relationships/externalLink" Target="externalLinks/externalLink38.xml"/><Relationship Id="rId104" Type="http://schemas.openxmlformats.org/officeDocument/2006/relationships/externalLink" Target="externalLinks/externalLink45.xml"/><Relationship Id="rId120" Type="http://schemas.openxmlformats.org/officeDocument/2006/relationships/externalLink" Target="externalLinks/externalLink61.xml"/><Relationship Id="rId125" Type="http://schemas.openxmlformats.org/officeDocument/2006/relationships/externalLink" Target="externalLinks/externalLink66.xml"/><Relationship Id="rId7" Type="http://schemas.openxmlformats.org/officeDocument/2006/relationships/worksheet" Target="worksheets/sheet7.xml"/><Relationship Id="rId71" Type="http://schemas.openxmlformats.org/officeDocument/2006/relationships/externalLink" Target="externalLinks/externalLink12.xml"/><Relationship Id="rId92" Type="http://schemas.openxmlformats.org/officeDocument/2006/relationships/externalLink" Target="externalLinks/externalLink33.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externalLink" Target="externalLinks/externalLink7.xml"/><Relationship Id="rId87" Type="http://schemas.openxmlformats.org/officeDocument/2006/relationships/externalLink" Target="externalLinks/externalLink28.xml"/><Relationship Id="rId110" Type="http://schemas.openxmlformats.org/officeDocument/2006/relationships/externalLink" Target="externalLinks/externalLink51.xml"/><Relationship Id="rId115" Type="http://schemas.openxmlformats.org/officeDocument/2006/relationships/externalLink" Target="externalLinks/externalLink56.xml"/><Relationship Id="rId131" Type="http://schemas.openxmlformats.org/officeDocument/2006/relationships/externalLink" Target="externalLinks/externalLink72.xml"/><Relationship Id="rId61" Type="http://schemas.openxmlformats.org/officeDocument/2006/relationships/externalLink" Target="externalLinks/externalLink2.xml"/><Relationship Id="rId82" Type="http://schemas.openxmlformats.org/officeDocument/2006/relationships/externalLink" Target="externalLinks/externalLink23.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externalLink" Target="externalLinks/externalLink18.xml"/><Relationship Id="rId100" Type="http://schemas.openxmlformats.org/officeDocument/2006/relationships/externalLink" Target="externalLinks/externalLink41.xml"/><Relationship Id="rId105" Type="http://schemas.openxmlformats.org/officeDocument/2006/relationships/externalLink" Target="externalLinks/externalLink46.xml"/><Relationship Id="rId126"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externalLink" Target="externalLinks/externalLink13.xml"/><Relationship Id="rId93" Type="http://schemas.openxmlformats.org/officeDocument/2006/relationships/externalLink" Target="externalLinks/externalLink34.xml"/><Relationship Id="rId98" Type="http://schemas.openxmlformats.org/officeDocument/2006/relationships/externalLink" Target="externalLinks/externalLink39.xml"/><Relationship Id="rId121" Type="http://schemas.openxmlformats.org/officeDocument/2006/relationships/externalLink" Target="externalLinks/externalLink62.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externalLink" Target="externalLinks/externalLink8.xml"/><Relationship Id="rId116" Type="http://schemas.openxmlformats.org/officeDocument/2006/relationships/externalLink" Target="externalLinks/externalLink57.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externalLink" Target="externalLinks/externalLink3.xml"/><Relationship Id="rId83" Type="http://schemas.openxmlformats.org/officeDocument/2006/relationships/externalLink" Target="externalLinks/externalLink24.xml"/><Relationship Id="rId88" Type="http://schemas.openxmlformats.org/officeDocument/2006/relationships/externalLink" Target="externalLinks/externalLink29.xml"/><Relationship Id="rId111" Type="http://schemas.openxmlformats.org/officeDocument/2006/relationships/externalLink" Target="externalLinks/externalLink52.xml"/><Relationship Id="rId132" Type="http://schemas.openxmlformats.org/officeDocument/2006/relationships/theme" Target="theme/theme1.xml"/><Relationship Id="rId15" Type="http://schemas.openxmlformats.org/officeDocument/2006/relationships/worksheet" Target="worksheets/sheet15.xml"/><Relationship Id="rId36" Type="http://schemas.openxmlformats.org/officeDocument/2006/relationships/worksheet" Target="worksheets/sheet36.xml"/><Relationship Id="rId57" Type="http://schemas.openxmlformats.org/officeDocument/2006/relationships/worksheet" Target="worksheets/sheet57.xml"/><Relationship Id="rId106" Type="http://schemas.openxmlformats.org/officeDocument/2006/relationships/externalLink" Target="externalLinks/externalLink47.xml"/><Relationship Id="rId127" Type="http://schemas.openxmlformats.org/officeDocument/2006/relationships/externalLink" Target="externalLinks/externalLink68.xml"/><Relationship Id="rId10" Type="http://schemas.openxmlformats.org/officeDocument/2006/relationships/worksheet" Target="worksheets/sheet10.xml"/><Relationship Id="rId31" Type="http://schemas.openxmlformats.org/officeDocument/2006/relationships/worksheet" Target="worksheets/sheet31.xml"/><Relationship Id="rId52" Type="http://schemas.openxmlformats.org/officeDocument/2006/relationships/worksheet" Target="worksheets/sheet52.xml"/><Relationship Id="rId73" Type="http://schemas.openxmlformats.org/officeDocument/2006/relationships/externalLink" Target="externalLinks/externalLink14.xml"/><Relationship Id="rId78" Type="http://schemas.openxmlformats.org/officeDocument/2006/relationships/externalLink" Target="externalLinks/externalLink19.xml"/><Relationship Id="rId94" Type="http://schemas.openxmlformats.org/officeDocument/2006/relationships/externalLink" Target="externalLinks/externalLink35.xml"/><Relationship Id="rId99" Type="http://schemas.openxmlformats.org/officeDocument/2006/relationships/externalLink" Target="externalLinks/externalLink40.xml"/><Relationship Id="rId101" Type="http://schemas.openxmlformats.org/officeDocument/2006/relationships/externalLink" Target="externalLinks/externalLink42.xml"/><Relationship Id="rId122" Type="http://schemas.openxmlformats.org/officeDocument/2006/relationships/externalLink" Target="externalLinks/externalLink63.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worksheet" Target="worksheets/sheet26.xml"/><Relationship Id="rId47" Type="http://schemas.openxmlformats.org/officeDocument/2006/relationships/worksheet" Target="worksheets/sheet47.xml"/><Relationship Id="rId68" Type="http://schemas.openxmlformats.org/officeDocument/2006/relationships/externalLink" Target="externalLinks/externalLink9.xml"/><Relationship Id="rId89" Type="http://schemas.openxmlformats.org/officeDocument/2006/relationships/externalLink" Target="externalLinks/externalLink30.xml"/><Relationship Id="rId112" Type="http://schemas.openxmlformats.org/officeDocument/2006/relationships/externalLink" Target="externalLinks/externalLink53.xml"/><Relationship Id="rId133"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3.png"/></Relationships>
</file>

<file path=xl/drawings/_rels/drawing17.xml.rels><?xml version="1.0" encoding="UTF-8" standalone="yes"?>
<Relationships xmlns="http://schemas.openxmlformats.org/package/2006/relationships"><Relationship Id="rId1" Type="http://schemas.openxmlformats.org/officeDocument/2006/relationships/image" Target="../media/image3.png"/></Relationships>
</file>

<file path=xl/drawings/_rels/drawing18.xml.rels><?xml version="1.0" encoding="UTF-8" standalone="yes"?>
<Relationships xmlns="http://schemas.openxmlformats.org/package/2006/relationships"><Relationship Id="rId1" Type="http://schemas.openxmlformats.org/officeDocument/2006/relationships/image" Target="../media/image3.png"/></Relationships>
</file>

<file path=xl/drawings/_rels/drawing19.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3.png"/></Relationships>
</file>

<file path=xl/drawings/_rels/drawing2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2.xml.rels><?xml version="1.0" encoding="UTF-8" standalone="yes"?>
<Relationships xmlns="http://schemas.openxmlformats.org/package/2006/relationships"><Relationship Id="rId1" Type="http://schemas.openxmlformats.org/officeDocument/2006/relationships/image" Target="../media/image3.png"/></Relationships>
</file>

<file path=xl/drawings/_rels/drawing23.xml.rels><?xml version="1.0" encoding="UTF-8" standalone="yes"?>
<Relationships xmlns="http://schemas.openxmlformats.org/package/2006/relationships"><Relationship Id="rId1" Type="http://schemas.openxmlformats.org/officeDocument/2006/relationships/image" Target="../media/image3.png"/></Relationships>
</file>

<file path=xl/drawings/_rels/drawing24.xml.rels><?xml version="1.0" encoding="UTF-8" standalone="yes"?>
<Relationships xmlns="http://schemas.openxmlformats.org/package/2006/relationships"><Relationship Id="rId1" Type="http://schemas.openxmlformats.org/officeDocument/2006/relationships/image" Target="../media/image3.png"/></Relationships>
</file>

<file path=xl/drawings/_rels/drawing25.xml.rels><?xml version="1.0" encoding="UTF-8" standalone="yes"?>
<Relationships xmlns="http://schemas.openxmlformats.org/package/2006/relationships"><Relationship Id="rId1" Type="http://schemas.openxmlformats.org/officeDocument/2006/relationships/image" Target="../media/image3.png"/></Relationships>
</file>

<file path=xl/drawings/_rels/drawing26.xml.rels><?xml version="1.0" encoding="UTF-8" standalone="yes"?>
<Relationships xmlns="http://schemas.openxmlformats.org/package/2006/relationships"><Relationship Id="rId1" Type="http://schemas.openxmlformats.org/officeDocument/2006/relationships/image" Target="../media/image3.png"/></Relationships>
</file>

<file path=xl/drawings/_rels/drawing27.xml.rels><?xml version="1.0" encoding="UTF-8" standalone="yes"?>
<Relationships xmlns="http://schemas.openxmlformats.org/package/2006/relationships"><Relationship Id="rId1" Type="http://schemas.openxmlformats.org/officeDocument/2006/relationships/image" Target="../media/image3.png"/></Relationships>
</file>

<file path=xl/drawings/_rels/drawing28.xml.rels><?xml version="1.0" encoding="UTF-8" standalone="yes"?>
<Relationships xmlns="http://schemas.openxmlformats.org/package/2006/relationships"><Relationship Id="rId1" Type="http://schemas.openxmlformats.org/officeDocument/2006/relationships/image" Target="../media/image3.png"/></Relationships>
</file>

<file path=xl/drawings/_rels/drawing29.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3.png"/></Relationships>
</file>

<file path=xl/drawings/_rels/drawing31.xml.rels><?xml version="1.0" encoding="UTF-8" standalone="yes"?>
<Relationships xmlns="http://schemas.openxmlformats.org/package/2006/relationships"><Relationship Id="rId1" Type="http://schemas.openxmlformats.org/officeDocument/2006/relationships/image" Target="../media/image3.png"/></Relationships>
</file>

<file path=xl/drawings/_rels/drawing3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3.xml.rels><?xml version="1.0" encoding="UTF-8" standalone="yes"?>
<Relationships xmlns="http://schemas.openxmlformats.org/package/2006/relationships"><Relationship Id="rId1" Type="http://schemas.openxmlformats.org/officeDocument/2006/relationships/image" Target="../media/image3.png"/></Relationships>
</file>

<file path=xl/drawings/_rels/drawing34.xml.rels><?xml version="1.0" encoding="UTF-8" standalone="yes"?>
<Relationships xmlns="http://schemas.openxmlformats.org/package/2006/relationships"><Relationship Id="rId1" Type="http://schemas.openxmlformats.org/officeDocument/2006/relationships/image" Target="../media/image3.png"/></Relationships>
</file>

<file path=xl/drawings/_rels/drawing35.xml.rels><?xml version="1.0" encoding="UTF-8" standalone="yes"?>
<Relationships xmlns="http://schemas.openxmlformats.org/package/2006/relationships"><Relationship Id="rId1" Type="http://schemas.openxmlformats.org/officeDocument/2006/relationships/image" Target="../media/image3.png"/></Relationships>
</file>

<file path=xl/drawings/_rels/drawing36.xml.rels><?xml version="1.0" encoding="UTF-8" standalone="yes"?>
<Relationships xmlns="http://schemas.openxmlformats.org/package/2006/relationships"><Relationship Id="rId1" Type="http://schemas.openxmlformats.org/officeDocument/2006/relationships/image" Target="../media/image3.pn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152400</xdr:rowOff>
    </xdr:from>
    <xdr:to>
      <xdr:col>12</xdr:col>
      <xdr:colOff>62593</xdr:colOff>
      <xdr:row>51</xdr:row>
      <xdr:rowOff>16329</xdr:rowOff>
    </xdr:to>
    <xdr:grpSp>
      <xdr:nvGrpSpPr>
        <xdr:cNvPr id="2" name="Group 1">
          <a:extLst>
            <a:ext uri="{FF2B5EF4-FFF2-40B4-BE49-F238E27FC236}">
              <a16:creationId xmlns:a16="http://schemas.microsoft.com/office/drawing/2014/main" id="{611C50F4-4DCC-4D04-B6A8-2B0890B8E0EB}"/>
            </a:ext>
          </a:extLst>
        </xdr:cNvPr>
        <xdr:cNvGrpSpPr/>
      </xdr:nvGrpSpPr>
      <xdr:grpSpPr>
        <a:xfrm>
          <a:off x="152400" y="152400"/>
          <a:ext cx="7569200" cy="9363529"/>
          <a:chOff x="0" y="0"/>
          <a:chExt cx="7000875" cy="10197578"/>
        </a:xfrm>
      </xdr:grpSpPr>
      <xdr:pic>
        <xdr:nvPicPr>
          <xdr:cNvPr id="3" name="Picture 2">
            <a:extLst>
              <a:ext uri="{FF2B5EF4-FFF2-40B4-BE49-F238E27FC236}">
                <a16:creationId xmlns:a16="http://schemas.microsoft.com/office/drawing/2014/main" id="{C8A0243A-8D63-4729-B380-72852B70522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7000875" cy="10197578"/>
          </a:xfrm>
          <a:prstGeom prst="rect">
            <a:avLst/>
          </a:prstGeom>
        </xdr:spPr>
      </xdr:pic>
      <xdr:sp macro="" textlink="">
        <xdr:nvSpPr>
          <xdr:cNvPr id="4" name="TextBox 3">
            <a:extLst>
              <a:ext uri="{FF2B5EF4-FFF2-40B4-BE49-F238E27FC236}">
                <a16:creationId xmlns:a16="http://schemas.microsoft.com/office/drawing/2014/main" id="{1A3530E9-EB7B-4207-B2A2-11CE25CDB9D5}"/>
              </a:ext>
            </a:extLst>
          </xdr:cNvPr>
          <xdr:cNvSpPr txBox="1"/>
        </xdr:nvSpPr>
        <xdr:spPr>
          <a:xfrm>
            <a:off x="404486" y="3906773"/>
            <a:ext cx="5681071" cy="12208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chorCtr="0">
            <a:noAutofit/>
          </a:bodyPr>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pt-PT" sz="23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JUN/Jun. 2023</a:t>
            </a:r>
            <a:endParaRPr kumimoji="0" lang="pt-PT" sz="1600" b="0" i="0" u="none" strike="noStrike" kern="0" cap="all" spc="100" normalizeH="0" baseline="0" noProof="0">
              <a:ln>
                <a:noFill/>
              </a:ln>
              <a:solidFill>
                <a:schemeClr val="bg1"/>
              </a:solidFill>
              <a:effectLst/>
              <a:uLnTx/>
              <a:uFillTx/>
              <a:latin typeface="Open Sans Light" panose="020B0306030504020204" pitchFamily="34" charset="0"/>
              <a:ea typeface="Open Sans Light" panose="020B0306030504020204" pitchFamily="34" charset="0"/>
              <a:cs typeface="Open Sans Light" panose="020B0306030504020204" pitchFamily="34" charset="0"/>
            </a:endParaRPr>
          </a:p>
        </xdr:txBody>
      </xdr:sp>
      <xdr:sp macro="" textlink="">
        <xdr:nvSpPr>
          <xdr:cNvPr id="5" name="TextBox 4">
            <a:extLst>
              <a:ext uri="{FF2B5EF4-FFF2-40B4-BE49-F238E27FC236}">
                <a16:creationId xmlns:a16="http://schemas.microsoft.com/office/drawing/2014/main" id="{23467572-46C8-417C-ABD0-23CAD75FDFDF}"/>
              </a:ext>
            </a:extLst>
          </xdr:cNvPr>
          <xdr:cNvSpPr txBox="1"/>
        </xdr:nvSpPr>
        <xdr:spPr>
          <a:xfrm>
            <a:off x="428299" y="1318154"/>
            <a:ext cx="5679284" cy="177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oAutofit/>
          </a:bodyPr>
          <a:lstStyle/>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BOLETIM</a:t>
            </a:r>
          </a:p>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all"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ECONÓMICO</a:t>
            </a:r>
          </a:p>
          <a:p>
            <a:pPr marL="0" marR="0" lvl="0" indent="0" algn="r" defTabSz="914400" eaLnBrk="1" fontAlgn="auto" latinLnBrk="0" hangingPunct="1">
              <a:lnSpc>
                <a:spcPct val="90000"/>
              </a:lnSpc>
              <a:spcBef>
                <a:spcPts val="0"/>
              </a:spcBef>
              <a:spcAft>
                <a:spcPts val="0"/>
              </a:spcAft>
              <a:buClrTx/>
              <a:buSzTx/>
              <a:buFontTx/>
              <a:buNone/>
              <a:tabLst/>
              <a:defRPr/>
            </a:pPr>
            <a:r>
              <a:rPr kumimoji="0" lang="pt-PT" sz="3000" b="0" i="0" u="none" strike="noStrike" kern="0" cap="none" spc="130" normalizeH="0" baseline="0" noProof="0">
                <a:ln>
                  <a:noFill/>
                </a:ln>
                <a:solidFill>
                  <a:schemeClr val="tx1"/>
                </a:solidFill>
                <a:effectLst/>
                <a:uLnTx/>
                <a:uFillTx/>
                <a:latin typeface="Open Sans Light" panose="020B0306030504020204" pitchFamily="34" charset="0"/>
                <a:ea typeface="Open Sans Light" panose="020B0306030504020204" pitchFamily="34" charset="0"/>
                <a:cs typeface="Open Sans Light" panose="020B0306030504020204" pitchFamily="34" charset="0"/>
              </a:rPr>
              <a:t>Economic Bulletin</a:t>
            </a:r>
          </a:p>
        </xdr:txBody>
      </xdr:sp>
    </xdr:grpSp>
    <xdr:clientData/>
  </xdr:twoCellAnchor>
</xdr:wsDr>
</file>

<file path=xl/drawings/drawing1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BFDEB623-37A5-41E4-BBA8-E8C866AFF02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2" name="Picture 1" descr="Logotipo cor PT.jpg">
          <a:extLst>
            <a:ext uri="{FF2B5EF4-FFF2-40B4-BE49-F238E27FC236}">
              <a16:creationId xmlns:a16="http://schemas.microsoft.com/office/drawing/2014/main" id="{5CDD1C87-0D8F-412A-B2AA-0840DA1B811A}"/>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2" name="Picture 1" descr="Logotipo cor PT.jpg">
          <a:extLst>
            <a:ext uri="{FF2B5EF4-FFF2-40B4-BE49-F238E27FC236}">
              <a16:creationId xmlns:a16="http://schemas.microsoft.com/office/drawing/2014/main" id="{BF55C111-8D83-47BC-BC0C-A4A9777681B1}"/>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3.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2" name="Picture 1" descr="Logotipo cor PT.jpg">
          <a:extLst>
            <a:ext uri="{FF2B5EF4-FFF2-40B4-BE49-F238E27FC236}">
              <a16:creationId xmlns:a16="http://schemas.microsoft.com/office/drawing/2014/main" id="{9F293231-116D-40D5-8838-D07B40FBF317}"/>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4.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2" name="Picture 1" descr="Logotipo cor PT.jpg">
          <a:extLst>
            <a:ext uri="{FF2B5EF4-FFF2-40B4-BE49-F238E27FC236}">
              <a16:creationId xmlns:a16="http://schemas.microsoft.com/office/drawing/2014/main" id="{44314A5E-574F-4C89-A409-39ED52F71731}"/>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5.xml><?xml version="1.0" encoding="utf-8"?>
<xdr:wsDr xmlns:xdr="http://schemas.openxmlformats.org/drawingml/2006/spreadsheetDrawing" xmlns:a="http://schemas.openxmlformats.org/drawingml/2006/main">
  <xdr:oneCellAnchor>
    <xdr:from>
      <xdr:col>0</xdr:col>
      <xdr:colOff>85725</xdr:colOff>
      <xdr:row>0</xdr:row>
      <xdr:rowOff>38100</xdr:rowOff>
    </xdr:from>
    <xdr:ext cx="2447924" cy="591725"/>
    <xdr:pic>
      <xdr:nvPicPr>
        <xdr:cNvPr id="3" name="Picture 2" descr="Logotipo cor PT.jpg">
          <a:extLst>
            <a:ext uri="{FF2B5EF4-FFF2-40B4-BE49-F238E27FC236}">
              <a16:creationId xmlns:a16="http://schemas.microsoft.com/office/drawing/2014/main" id="{915E7CD5-750F-432C-90C3-0A926EE22FEF}"/>
            </a:ext>
          </a:extLst>
        </xdr:cNvPr>
        <xdr:cNvPicPr>
          <a:picLocks noChangeAspect="1"/>
        </xdr:cNvPicPr>
      </xdr:nvPicPr>
      <xdr:blipFill>
        <a:blip xmlns:r="http://schemas.openxmlformats.org/officeDocument/2006/relationships" r:embed="rId1" cstate="print"/>
        <a:stretch>
          <a:fillRect/>
        </a:stretch>
      </xdr:blipFill>
      <xdr:spPr>
        <a:xfrm>
          <a:off x="85725" y="38100"/>
          <a:ext cx="2447924" cy="591725"/>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twoCellAnchor editAs="oneCell">
    <xdr:from>
      <xdr:col>0</xdr:col>
      <xdr:colOff>66675</xdr:colOff>
      <xdr:row>0</xdr:row>
      <xdr:rowOff>76200</xdr:rowOff>
    </xdr:from>
    <xdr:to>
      <xdr:col>3</xdr:col>
      <xdr:colOff>202904</xdr:colOff>
      <xdr:row>3</xdr:row>
      <xdr:rowOff>96063</xdr:rowOff>
    </xdr:to>
    <xdr:pic>
      <xdr:nvPicPr>
        <xdr:cNvPr id="3" name="Picture 2">
          <a:extLst>
            <a:ext uri="{FF2B5EF4-FFF2-40B4-BE49-F238E27FC236}">
              <a16:creationId xmlns:a16="http://schemas.microsoft.com/office/drawing/2014/main" id="{5CD99BD2-C86D-E234-6691-581A16ED5C6F}"/>
            </a:ext>
          </a:extLst>
        </xdr:cNvPr>
        <xdr:cNvPicPr>
          <a:picLocks noChangeAspect="1"/>
        </xdr:cNvPicPr>
      </xdr:nvPicPr>
      <xdr:blipFill>
        <a:blip xmlns:r="http://schemas.openxmlformats.org/officeDocument/2006/relationships" r:embed="rId1"/>
        <a:stretch>
          <a:fillRect/>
        </a:stretch>
      </xdr:blipFill>
      <xdr:spPr>
        <a:xfrm>
          <a:off x="66675" y="76200"/>
          <a:ext cx="2450804" cy="591363"/>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2</xdr:col>
      <xdr:colOff>412454</xdr:colOff>
      <xdr:row>3</xdr:row>
      <xdr:rowOff>86538</xdr:rowOff>
    </xdr:to>
    <xdr:pic>
      <xdr:nvPicPr>
        <xdr:cNvPr id="4" name="Picture 3">
          <a:extLst>
            <a:ext uri="{FF2B5EF4-FFF2-40B4-BE49-F238E27FC236}">
              <a16:creationId xmlns:a16="http://schemas.microsoft.com/office/drawing/2014/main" id="{411DD2D6-D6AD-2B90-7605-15E6C3DCD2B6}"/>
            </a:ext>
          </a:extLst>
        </xdr:cNvPr>
        <xdr:cNvPicPr>
          <a:picLocks noChangeAspect="1"/>
        </xdr:cNvPicPr>
      </xdr:nvPicPr>
      <xdr:blipFill>
        <a:blip xmlns:r="http://schemas.openxmlformats.org/officeDocument/2006/relationships" r:embed="rId1"/>
        <a:stretch>
          <a:fillRect/>
        </a:stretch>
      </xdr:blipFill>
      <xdr:spPr>
        <a:xfrm>
          <a:off x="95250" y="66675"/>
          <a:ext cx="2450804" cy="591363"/>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1980904</xdr:colOff>
      <xdr:row>3</xdr:row>
      <xdr:rowOff>86538</xdr:rowOff>
    </xdr:to>
    <xdr:pic>
      <xdr:nvPicPr>
        <xdr:cNvPr id="2" name="Picture 1">
          <a:extLst>
            <a:ext uri="{FF2B5EF4-FFF2-40B4-BE49-F238E27FC236}">
              <a16:creationId xmlns:a16="http://schemas.microsoft.com/office/drawing/2014/main" id="{BF5C921F-F6F3-411C-849A-841BA95FE4D6}"/>
            </a:ext>
          </a:extLst>
        </xdr:cNvPr>
        <xdr:cNvPicPr>
          <a:picLocks noChangeAspect="1"/>
        </xdr:cNvPicPr>
      </xdr:nvPicPr>
      <xdr:blipFill>
        <a:blip xmlns:r="http://schemas.openxmlformats.org/officeDocument/2006/relationships" r:embed="rId1"/>
        <a:stretch>
          <a:fillRect/>
        </a:stretch>
      </xdr:blipFill>
      <xdr:spPr>
        <a:xfrm>
          <a:off x="95250" y="66675"/>
          <a:ext cx="2552404" cy="572313"/>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95250</xdr:colOff>
      <xdr:row>0</xdr:row>
      <xdr:rowOff>66675</xdr:rowOff>
    </xdr:from>
    <xdr:to>
      <xdr:col>1</xdr:col>
      <xdr:colOff>1980904</xdr:colOff>
      <xdr:row>3</xdr:row>
      <xdr:rowOff>86538</xdr:rowOff>
    </xdr:to>
    <xdr:pic>
      <xdr:nvPicPr>
        <xdr:cNvPr id="2" name="Picture 1">
          <a:extLst>
            <a:ext uri="{FF2B5EF4-FFF2-40B4-BE49-F238E27FC236}">
              <a16:creationId xmlns:a16="http://schemas.microsoft.com/office/drawing/2014/main" id="{298EBA0A-289B-43DC-BE66-C063293FE94A}"/>
            </a:ext>
          </a:extLst>
        </xdr:cNvPr>
        <xdr:cNvPicPr>
          <a:picLocks noChangeAspect="1"/>
        </xdr:cNvPicPr>
      </xdr:nvPicPr>
      <xdr:blipFill>
        <a:blip xmlns:r="http://schemas.openxmlformats.org/officeDocument/2006/relationships" r:embed="rId1"/>
        <a:stretch>
          <a:fillRect/>
        </a:stretch>
      </xdr:blipFill>
      <xdr:spPr>
        <a:xfrm>
          <a:off x="95250" y="66675"/>
          <a:ext cx="2552404" cy="572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2476500</xdr:colOff>
      <xdr:row>3</xdr:row>
      <xdr:rowOff>68444</xdr:rowOff>
    </xdr:to>
    <xdr:pic>
      <xdr:nvPicPr>
        <xdr:cNvPr id="2" name="Picture 1" descr="Assinatura E.jpg">
          <a:extLst>
            <a:ext uri="{FF2B5EF4-FFF2-40B4-BE49-F238E27FC236}">
              <a16:creationId xmlns:a16="http://schemas.microsoft.com/office/drawing/2014/main" id="{A83DC09E-1156-4611-A84E-7A09628B3CD8}"/>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0" y="0"/>
          <a:ext cx="2476500" cy="639944"/>
        </a:xfrm>
        <a:prstGeom prst="rect">
          <a:avLst/>
        </a:prstGeom>
        <a:noFill/>
        <a:ln w="9525">
          <a:noFill/>
          <a:miter lim="800000"/>
          <a:headEnd/>
          <a:tailEnd/>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1149508</xdr:colOff>
      <xdr:row>3</xdr:row>
      <xdr:rowOff>19863</xdr:rowOff>
    </xdr:to>
    <xdr:pic>
      <xdr:nvPicPr>
        <xdr:cNvPr id="4" name="Picture 3">
          <a:extLst>
            <a:ext uri="{FF2B5EF4-FFF2-40B4-BE49-F238E27FC236}">
              <a16:creationId xmlns:a16="http://schemas.microsoft.com/office/drawing/2014/main" id="{65459F39-A265-4BAD-A956-CCA1545ACDFC}"/>
            </a:ext>
          </a:extLst>
        </xdr:cNvPr>
        <xdr:cNvPicPr>
          <a:picLocks noChangeAspect="1"/>
        </xdr:cNvPicPr>
      </xdr:nvPicPr>
      <xdr:blipFill>
        <a:blip xmlns:r="http://schemas.openxmlformats.org/officeDocument/2006/relationships" r:embed="rId1"/>
        <a:stretch>
          <a:fillRect/>
        </a:stretch>
      </xdr:blipFill>
      <xdr:spPr>
        <a:xfrm>
          <a:off x="0" y="0"/>
          <a:ext cx="2523829" cy="591363"/>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480037</xdr:colOff>
      <xdr:row>3</xdr:row>
      <xdr:rowOff>19863</xdr:rowOff>
    </xdr:to>
    <xdr:pic>
      <xdr:nvPicPr>
        <xdr:cNvPr id="2" name="Picture 1">
          <a:extLst>
            <a:ext uri="{FF2B5EF4-FFF2-40B4-BE49-F238E27FC236}">
              <a16:creationId xmlns:a16="http://schemas.microsoft.com/office/drawing/2014/main" id="{E413CAF9-EC8D-4846-A6EB-9DB2C04E7D0E}"/>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F95947BC-03AB-4323-8856-AB7B57A90986}"/>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1D31BF9B-4BB8-4137-8879-5A86E056853A}"/>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480037</xdr:colOff>
      <xdr:row>3</xdr:row>
      <xdr:rowOff>19863</xdr:rowOff>
    </xdr:to>
    <xdr:pic>
      <xdr:nvPicPr>
        <xdr:cNvPr id="2" name="Picture 1">
          <a:extLst>
            <a:ext uri="{FF2B5EF4-FFF2-40B4-BE49-F238E27FC236}">
              <a16:creationId xmlns:a16="http://schemas.microsoft.com/office/drawing/2014/main" id="{AAE40809-65F9-49F5-A4D4-844DD61A6C49}"/>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34427C4C-DEB2-41A5-991D-F953B4894345}"/>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480037</xdr:colOff>
      <xdr:row>3</xdr:row>
      <xdr:rowOff>19863</xdr:rowOff>
    </xdr:to>
    <xdr:pic>
      <xdr:nvPicPr>
        <xdr:cNvPr id="2" name="Picture 1">
          <a:extLst>
            <a:ext uri="{FF2B5EF4-FFF2-40B4-BE49-F238E27FC236}">
              <a16:creationId xmlns:a16="http://schemas.microsoft.com/office/drawing/2014/main" id="{0A96603B-0134-477A-8DC9-8A60FE4240BF}"/>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9AB1A724-D76D-4C4C-A757-7FAB88B23C8E}"/>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4CA12168-E708-4C54-B0D0-903C8CA666AA}"/>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5AC3E37A-C9D0-48E5-BF39-70F2FB5C285D}"/>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F7DA6885-3C1C-4B0B-AE44-4D592F8B0CD8}"/>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1146787</xdr:colOff>
      <xdr:row>3</xdr:row>
      <xdr:rowOff>19863</xdr:rowOff>
    </xdr:to>
    <xdr:pic>
      <xdr:nvPicPr>
        <xdr:cNvPr id="2" name="Picture 1">
          <a:extLst>
            <a:ext uri="{FF2B5EF4-FFF2-40B4-BE49-F238E27FC236}">
              <a16:creationId xmlns:a16="http://schemas.microsoft.com/office/drawing/2014/main" id="{001C1B14-506A-4A43-AF3D-13F6DF6263F5}"/>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3A2BF928-65FD-4BA1-8260-8F0D265E3484}"/>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1146787</xdr:colOff>
      <xdr:row>3</xdr:row>
      <xdr:rowOff>19863</xdr:rowOff>
    </xdr:to>
    <xdr:pic>
      <xdr:nvPicPr>
        <xdr:cNvPr id="2" name="Picture 1">
          <a:extLst>
            <a:ext uri="{FF2B5EF4-FFF2-40B4-BE49-F238E27FC236}">
              <a16:creationId xmlns:a16="http://schemas.microsoft.com/office/drawing/2014/main" id="{757B228A-3855-46C8-B5B2-B03A4828609D}"/>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1146787</xdr:colOff>
      <xdr:row>3</xdr:row>
      <xdr:rowOff>19863</xdr:rowOff>
    </xdr:to>
    <xdr:pic>
      <xdr:nvPicPr>
        <xdr:cNvPr id="2" name="Picture 1">
          <a:extLst>
            <a:ext uri="{FF2B5EF4-FFF2-40B4-BE49-F238E27FC236}">
              <a16:creationId xmlns:a16="http://schemas.microsoft.com/office/drawing/2014/main" id="{09A43C7C-1B35-4B37-A5AA-F5D4D56746A2}"/>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480037</xdr:colOff>
      <xdr:row>3</xdr:row>
      <xdr:rowOff>19863</xdr:rowOff>
    </xdr:to>
    <xdr:pic>
      <xdr:nvPicPr>
        <xdr:cNvPr id="2" name="Picture 1">
          <a:extLst>
            <a:ext uri="{FF2B5EF4-FFF2-40B4-BE49-F238E27FC236}">
              <a16:creationId xmlns:a16="http://schemas.microsoft.com/office/drawing/2014/main" id="{29F8E7F4-A14D-490C-89BC-48D808227B31}"/>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BF63625E-84DD-4682-A9F5-E735CAB28DFD}"/>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2521108</xdr:colOff>
      <xdr:row>3</xdr:row>
      <xdr:rowOff>19863</xdr:rowOff>
    </xdr:to>
    <xdr:pic>
      <xdr:nvPicPr>
        <xdr:cNvPr id="2" name="Picture 1">
          <a:extLst>
            <a:ext uri="{FF2B5EF4-FFF2-40B4-BE49-F238E27FC236}">
              <a16:creationId xmlns:a16="http://schemas.microsoft.com/office/drawing/2014/main" id="{F3A5D298-146F-47BA-A5EE-5719C9D559A2}"/>
            </a:ext>
          </a:extLst>
        </xdr:cNvPr>
        <xdr:cNvPicPr>
          <a:picLocks noChangeAspect="1"/>
        </xdr:cNvPicPr>
      </xdr:nvPicPr>
      <xdr:blipFill>
        <a:blip xmlns:r="http://schemas.openxmlformats.org/officeDocument/2006/relationships" r:embed="rId1"/>
        <a:stretch>
          <a:fillRect/>
        </a:stretch>
      </xdr:blipFill>
      <xdr:spPr>
        <a:xfrm>
          <a:off x="0" y="0"/>
          <a:ext cx="2521108" cy="591363"/>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B971DA4D-7E6D-4567-9FC2-AB8A80EB0E3B}"/>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92394E01-E9A7-4288-8107-8E3DE625E232}"/>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3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FB66C792-7C4F-4CEF-8BF4-0D845BAAC03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3E48F1E7-387E-44AC-BA2A-FE30243865F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4FD5173C-3CFF-4283-BFA0-F7DAFCB83411}"/>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3F261BCB-8276-496B-A8D6-81CDC8201DA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12CD2995-88A7-4D92-A988-254F5EFE987C}"/>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210D7460-6F74-4497-8C16-69A4775D8A05}"/>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62714CDD-D99D-4CF0-BDF6-12B5A28FDEB9}"/>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C6684D7C-B891-4CA0-A0A1-A7684E2C3A58}"/>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877AB7E9-EE0B-4728-98B4-BF6674D23A8F}"/>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C79CC02C-D985-4572-A672-13ECC4149718}"/>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3BDB805F-D40F-42D1-B72E-126FD92BC5BF}"/>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4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FBE78C5C-D89D-4A88-9AB5-DE5F68172AAA}"/>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65881290-E015-4F21-A0CB-F5BA973AA94E}"/>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0.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460E3389-8F1B-4473-849F-45FFF244F132}"/>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1.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E23A72DC-4F78-4F5C-829F-B54245FB84F4}"/>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2.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5D4C641A-B512-4676-868E-9BED928D3C8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3.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2698984F-6B49-4467-9F2B-6C55F396A38C}"/>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4.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DABC2A1A-A09A-4793-A2FA-879F5FB038D2}"/>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5.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A8838C77-B64C-46BA-8FF2-F0474CF01A3F}"/>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5AD8265B-41F8-4923-9F3C-2AA65FB9FFF9}"/>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ABB39C81-98A0-4CC6-B500-647FB67B9C8D}"/>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AF4B4897-6FB0-4112-ADAA-BA10851B0C80}"/>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5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7ADD487-E7E6-4F24-94BD-42E95D997623}"/>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420DECF5-B5B9-4384-955A-10765F9CD44D}"/>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06ABDD66-4F51-4BCC-890E-F071365D25C9}"/>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DE9222BD-8E70-4BBC-B89B-B0584CCB3A48}"/>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drawings/drawing9.xml><?xml version="1.0" encoding="utf-8"?>
<xdr:wsDr xmlns:xdr="http://schemas.openxmlformats.org/drawingml/2006/spreadsheetDrawing" xmlns:a="http://schemas.openxmlformats.org/drawingml/2006/main">
  <xdr:oneCellAnchor>
    <xdr:from>
      <xdr:col>0</xdr:col>
      <xdr:colOff>0</xdr:colOff>
      <xdr:row>0</xdr:row>
      <xdr:rowOff>0</xdr:rowOff>
    </xdr:from>
    <xdr:ext cx="2447924" cy="629826"/>
    <xdr:pic>
      <xdr:nvPicPr>
        <xdr:cNvPr id="2" name="Picture 1" descr="Logotipo cor PT.jpg">
          <a:extLst>
            <a:ext uri="{FF2B5EF4-FFF2-40B4-BE49-F238E27FC236}">
              <a16:creationId xmlns:a16="http://schemas.microsoft.com/office/drawing/2014/main" id="{BCDE15CC-B036-4C65-9E85-85705684E78B}"/>
            </a:ext>
          </a:extLst>
        </xdr:cNvPr>
        <xdr:cNvPicPr>
          <a:picLocks noChangeAspect="1"/>
        </xdr:cNvPicPr>
      </xdr:nvPicPr>
      <xdr:blipFill>
        <a:blip xmlns:r="http://schemas.openxmlformats.org/officeDocument/2006/relationships" r:embed="rId1" cstate="print"/>
        <a:stretch>
          <a:fillRect/>
        </a:stretch>
      </xdr:blipFill>
      <xdr:spPr>
        <a:xfrm>
          <a:off x="0" y="0"/>
          <a:ext cx="2447924" cy="62982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COMMON\ALL\SVL\PUBL-F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APM/Publica&#231;&#245;es/RelAnual/2005/Expectat_txjuroEUR_CRISTINA.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AMSF/GAMPSF/SB_08n/liq/novos%20mapas/BC/dez09_liq_bc.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AMSF/GAMPSF/SB_08/Solv/BC/06_12_solv_b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Ddecn/UE/CF/70_Difusao/702_Interna/7028_Boletim_Economico/Detalhes_Emp_SNF_e_Part_Apura.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MONREV98.XLS" TargetMode="External"/></Relationships>
</file>

<file path=xl/externalLinks/_rels/externalLink20.xml.rels><?xml version="1.0" encoding="UTF-8" standalone="yes"?>
<Relationships xmlns="http://schemas.openxmlformats.org/package/2006/relationships"><Relationship Id="rId1" Type="http://schemas.microsoft.com/office/2006/relationships/xlExternalLinkPath/xlPathMissing" Target="BOP9703_stress.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AMSF/GAMPSF/SB_08n/Apoio/Documents%20and%20Settings/eeu146/Desktop/sb_nic/C_pessoal/BC/cpessoal_05_12.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DEM_CTSI/Trabalho/S12/reuin&#227;obp/Compara%20Saldos%20BP%20INE_new.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APM\GAEM\RelAnual\2004\Caixa_China\Dados_Caixa_02020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Alt4_Proy200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APM/BenchmarkEstrategico/BMS/Documentos%20apoio/Documentos%20apoio_18.%20June-23/Slides%20BMS%20jun-23/Slides_FX%20and%20EQ.xlsm"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F:\Cristina\Relatorio\RELAT2007\Copy%20of%20EMB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APM/Dados/MONET%20FINANC/INDICADORES%20POLITICA%20MONETARIA/Moeda_Credito(NAO%20ACABADO).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APM\Dados\EUR\IHPC_SUBIND_EUR.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APM/GAPM/BasedeDados/Ficheiros_Bloomberg/B7ActVolatTaxasjuro.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NGCPI.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APM\GAPM\BasedeDados\Ficheiros_Bloomberg\B11ActForex.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APM/GAPM/BasedeDados/Ficheiros_Bloomberg/B10ActBolsas.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APM/GAPM/BasedeDados/Ficheiros_Bloomberg/B10ActTaxaslonga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DEE/Cmartins/ReltAnual/Mercados%20financeiros%20(Cap.%20I.1)/Graficos_finais/ficheiros_base/FutTxJuroBloombApoioCadBr.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APM/GAPM/BasedeDados/Ficheiros_Bloomberg/B1ActTaxas&amp;Geral.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http://www.macromarkets.tzo.com:90/xcnetwork/webdav/Main%20folder/HPM/Information%20requests/CSI%20Analytics%20Std%206.30.05%20delivery.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CDCAD.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LVchart699a.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APM/Publica&#231;&#245;es/BolEconomico/2011/Outono/Dados%20maquetagem%20sem%20links/Dados/Sec&#231;&#227;o%203_1.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APM/Publica&#231;&#245;es/BolEconomico/2007/Outono/Dados/Copy%20of%20IMP_Mundial.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APM/Briefing/BIN/1.FinComMarkets/Section_1.1.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APM/Dados/DATABASES/DB_EUR_Q.xlsm"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eeu204/Dropbox/Rita%20e%20Paulo/Rita/1.3Equity%20markets/ACTUALIZAR_1.3.xlsm"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NTDD\Prod\briefing\Mercados_Financeiro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Temp/notesFFF692/Volat_IndAccionistas.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F:\APM\GAPM\R_anual%20BP\2003\Texto_pol_monetaria\CapI.2RelatAnual_DadosFim.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APM/Dados/MONET%20FINANC/MERCADOS%20MONETARIOS/Liquidez%20e%20Opera&#231;&#245;es.xlsm"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APM/Publica&#231;&#245;es/RelAnual/2009/RA%20e%20BE_2008/RA_Cap1_2008.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F:\ACP\GCP\Validacao\IVNCR\IVNCR.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F:\APM\GAPM\R_anual%20BP\2003\Mercados%20financeiros%20(Cap.%20I.1)\Ficheiros%20base2003\VolatilidadesTaxasJuroLongas.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F:\NTDD\Prod\cadernos\briefing\MCI-novo.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F:\Book2.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F:\APM\GCAEI\RelAnual\2001\Cap_I2\Versao_FC_Jul02\DADOS\IHPC_2001\IPCH2.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APM/Briefing/2015/Apr15/Global/Labour_market_statistics_UK_March2015.xlsm.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APM/Publica&#231;&#245;es/BolEconomico/2017/maio/Capitulos%202%20&amp;%203%20BOLETIM_MAIO_2017_GR%20e%20Q.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APM/Publica&#231;&#245;es/BolEconomico/2021/maio/enquadramento%20externo/World_GDP_NM_EMEsemChin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APM/Publica&#231;&#245;es/BolEconomico/2020/outubro/Enquadramento%20externo/BE%20Mai21_Cap&#237;tulo2_RL.xlsm"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APM/Briefing/2017/Oct17/GAPM/BRIEFING_Banking%20sector.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APM/Dados/MONET%20FINANC/Indicadores%20de%20politica%20monet&#225;ria/Financing%20Conditions%20Indicators.xlsm"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APM/Publica&#231;&#245;es/BolEconomico/2017/maio/Tabelas_ProcuraExternaPortugal&amp;PIBs_BEmai2017.xlsm"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APM/Publica&#231;&#245;es/BolEconomico/2019/maio/Capitulo%202%20e%203.1/Dados/PER.xlsm"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F:\2.%20BMS\Materiais\0.%20Markets\An&#225;lises_2023.05\Markets_FX,%20Equity%20and%20commodities.xlsm"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APM/BenchmarkEstrategico/BMS/Documentos%20apoio/Documentos%20apoio_18.%20June-23/Slides%20BMS%20jun-23/BMS_NM.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2.%20BMS\Materiais\0.%20Markets\An&#225;lises_2022.09\Markets_Bonds%20and%20ZCISR.xlsm"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APM/GCAEI/Briefing/2017/New_Section2/Section_2_US.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APM/GCAEI/Briefing/2017/New_Section2/Section_2_JP.xlsx"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MONwork.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APM/Briefing/2017/Apr17/CountryTables/UK.xlsm" TargetMode="External"/></Relationships>
</file>

<file path=xl/externalLinks/_rels/externalLink71.xml.rels><?xml version="1.0" encoding="UTF-8" standalone="yes"?>
<Relationships xmlns="http://schemas.openxmlformats.org/package/2006/relationships"><Relationship Id="rId1" Type="http://schemas.microsoft.com/office/2006/relationships/xlExternalLinkPath/xlPathMissing" Target="moz%20macroframework%20Brief%20Feb2004.xls" TargetMode="External"/></Relationships>
</file>

<file path=xl/externalLinks/_rels/externalLink72.xml.rels><?xml version="1.0" encoding="UTF-8" standalone="yes"?>
<Relationships xmlns="http://schemas.openxmlformats.org/package/2006/relationships"><Relationship Id="rId1" Type="http://schemas.microsoft.com/office/2006/relationships/xlExternalLinkPath/xlPathMissing" Target="Mozambique%20Enhance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 taxes impact"/>
      <sheetName val="busicon"/>
      <sheetName val="Pub.Finance"/>
      <sheetName val="GLOBASSP"/>
      <sheetName val="Money"/>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 val="S.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 sheetId="35"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
      <sheetName val="BDIEm"/>
      <sheetName val="Historicos3MEUR"/>
      <sheetName val="B3mEUR"/>
      <sheetName val="EXP_EONIA"/>
      <sheetName val="Calculos_OIS"/>
      <sheetName val="CRendto"/>
      <sheetName val="EXP_3M"/>
      <sheetName val="Diferenciais"/>
      <sheetName val="GR_EXPEONIA"/>
      <sheetName val="GRDifRepo"/>
      <sheetName val="GRCRendto"/>
      <sheetName val="GR_EXP3M"/>
      <sheetName val="D_Opções"/>
      <sheetName val="OpçõesCalculos"/>
      <sheetName val="GROpçõesEUR"/>
    </sheetNames>
    <sheetDataSet>
      <sheetData sheetId="0" refreshError="1">
        <row r="6">
          <cell r="O6" t="str">
            <v>GR_EXPEONIA</v>
          </cell>
        </row>
        <row r="7">
          <cell r="O7" t="str">
            <v>GR_EXP3M</v>
          </cell>
        </row>
        <row r="8">
          <cell r="O8" t="str">
            <v>GROpçõesEUR</v>
          </cell>
        </row>
        <row r="9">
          <cell r="O9" t="str">
            <v>GRDifRepo</v>
          </cell>
        </row>
        <row r="13">
          <cell r="D13">
            <v>38791</v>
          </cell>
        </row>
        <row r="14">
          <cell r="D14">
            <v>38770</v>
          </cell>
        </row>
        <row r="17">
          <cell r="D17">
            <v>38869</v>
          </cell>
        </row>
        <row r="38">
          <cell r="I38">
            <v>39082</v>
          </cell>
        </row>
      </sheetData>
      <sheetData sheetId="1" refreshError="1"/>
      <sheetData sheetId="2" refreshError="1"/>
      <sheetData sheetId="3" refreshError="1"/>
      <sheetData sheetId="4" refreshError="1"/>
      <sheetData sheetId="5" refreshError="1">
        <row r="19">
          <cell r="B19">
            <v>38749</v>
          </cell>
        </row>
        <row r="20">
          <cell r="B20">
            <v>39142</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Report1"/>
      <sheetName val="s-1w"/>
      <sheetName val="1w-1m"/>
      <sheetName val="pcBookData"/>
      <sheetName val="pcQueryData"/>
      <sheetName val="_pcSlicerSheet"/>
      <sheetName val="_pcHiddenSheet1"/>
      <sheetName val="1m-3m"/>
      <sheetName val="3m-6m"/>
      <sheetName val="6m-12m"/>
      <sheetName val="12m-inf"/>
      <sheetName val="todos"/>
      <sheetName val="mapa1"/>
      <sheetName val="indicadores"/>
      <sheetName val="class"/>
      <sheetName val="indicadores_col"/>
      <sheetName val="mapa2"/>
      <sheetName val="bcp"/>
      <sheetName val="cgd"/>
      <sheetName val="esfg"/>
      <sheetName val="bst"/>
      <sheetName val="bpi"/>
      <sheetName val="mg"/>
      <sheetName val="sicam"/>
      <sheetName val="total"/>
      <sheetName val="indicadores total"/>
      <sheetName val="dom"/>
      <sheetName val="indicadores dom"/>
    </sheetNames>
    <sheetDataSet>
      <sheetData sheetId="0"/>
      <sheetData sheetId="1"/>
      <sheetData sheetId="2">
        <row r="4">
          <cell r="B4" t="str">
            <v>0010 - BANCO BPI</v>
          </cell>
        </row>
      </sheetData>
      <sheetData sheetId="3">
        <row r="5">
          <cell r="H5">
            <v>0</v>
          </cell>
        </row>
      </sheetData>
      <sheetData sheetId="4"/>
      <sheetData sheetId="5">
        <row r="3">
          <cell r="A3" t="str">
            <v>__Valor_for_Base_Consolidada_01</v>
          </cell>
        </row>
      </sheetData>
      <sheetData sheetId="6">
        <row r="2">
          <cell r="A2" t="str">
            <v>Todos os Prazos</v>
          </cell>
        </row>
      </sheetData>
      <sheetData sheetId="7"/>
      <sheetData sheetId="8">
        <row r="5">
          <cell r="H5">
            <v>0</v>
          </cell>
        </row>
      </sheetData>
      <sheetData sheetId="9">
        <row r="5">
          <cell r="H5">
            <v>0</v>
          </cell>
        </row>
      </sheetData>
      <sheetData sheetId="10">
        <row r="5">
          <cell r="H5">
            <v>0</v>
          </cell>
        </row>
      </sheetData>
      <sheetData sheetId="11">
        <row r="5">
          <cell r="H5">
            <v>0</v>
          </cell>
        </row>
      </sheetData>
      <sheetData sheetId="12">
        <row r="4">
          <cell r="I4" t="str">
            <v>0079 - BPN-BPNEGOCIOS</v>
          </cell>
        </row>
      </sheetData>
      <sheetData sheetId="13"/>
      <sheetData sheetId="14"/>
      <sheetData sheetId="15">
        <row r="17">
          <cell r="A17" t="str">
            <v>Grupos monetários</v>
          </cell>
        </row>
      </sheetData>
      <sheetData sheetId="16">
        <row r="2">
          <cell r="D2" t="str">
            <v>0010 - BANCO BPI</v>
          </cell>
        </row>
      </sheetData>
      <sheetData sheetId="17"/>
      <sheetData sheetId="18">
        <row r="24">
          <cell r="K24">
            <v>1670237918.0139999</v>
          </cell>
        </row>
      </sheetData>
      <sheetData sheetId="19">
        <row r="24">
          <cell r="K24">
            <v>1159545929.2140999</v>
          </cell>
        </row>
      </sheetData>
      <sheetData sheetId="20">
        <row r="24">
          <cell r="K24">
            <v>648649042.01020002</v>
          </cell>
        </row>
      </sheetData>
      <sheetData sheetId="21">
        <row r="24">
          <cell r="K24">
            <v>72961455.917300001</v>
          </cell>
        </row>
      </sheetData>
      <sheetData sheetId="22">
        <row r="24">
          <cell r="K24">
            <v>935592438.7111001</v>
          </cell>
        </row>
      </sheetData>
      <sheetData sheetId="23">
        <row r="24">
          <cell r="K24">
            <v>174280204.4346</v>
          </cell>
        </row>
      </sheetData>
      <sheetData sheetId="24"/>
      <sheetData sheetId="25">
        <row r="7">
          <cell r="E7" t="str">
            <v>Grupos monetários</v>
          </cell>
        </row>
      </sheetData>
      <sheetData sheetId="26"/>
      <sheetData sheetId="27">
        <row r="7">
          <cell r="E7" t="str">
            <v>Grupos monetários (dom)</v>
          </cell>
        </row>
      </sheetData>
      <sheetData sheetId="28"/>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lass"/>
      <sheetName val="_pcHiddenSheet2"/>
      <sheetName val="solv"/>
      <sheetName val="Pre_risco_tot"/>
    </sheetNames>
    <sheetDataSet>
      <sheetData sheetId="0" refreshError="1"/>
      <sheetData sheetId="1" refreshError="1">
        <row r="4">
          <cell r="A4" t="str">
            <v>__Valor_for_Jun_07_Base_Consolidada_All_1</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Testes_transacções"/>
      <sheetName val="Testes_Posicoes"/>
      <sheetName val="Transacções"/>
      <sheetName val="Posições"/>
      <sheetName val="_pcHiddenSheet2"/>
      <sheetName val="Report1"/>
      <sheetName val="Report2"/>
    </sheetNames>
    <sheetDataSet>
      <sheetData sheetId="0"/>
      <sheetData sheetId="1">
        <row r="3">
          <cell r="A3" t="str">
            <v>_Valor_Matriz_for_Verso_1_Estado_Concluido_Ano_00</v>
          </cell>
        </row>
        <row r="4">
          <cell r="A4" t="str">
            <v>__Valor_Matriz_for_Verso_1_Estado_Concluido_Ano_01</v>
          </cell>
        </row>
      </sheetData>
      <sheetData sheetId="2"/>
      <sheetData sheetId="3"/>
      <sheetData sheetId="4"/>
      <sheetData sheetId="5"/>
      <sheetData sheetId="6"/>
      <sheetData sheetId="7"/>
      <sheetData sheetId="8"/>
      <sheetData sheetId="9"/>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 val="MONREV98"/>
      <sheetName val="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Report1"/>
      <sheetName val="com"/>
      <sheetName val="class"/>
      <sheetName val="com_agr"/>
    </sheetNames>
    <sheetDataSet>
      <sheetData sheetId="0" refreshError="1"/>
      <sheetData sheetId="1" refreshError="1">
        <row r="3">
          <cell r="A3" t="str">
            <v>_Valor_for_Jun_06_Actividade_Global_Base</v>
          </cell>
        </row>
      </sheetData>
      <sheetData sheetId="2" refreshError="1"/>
      <sheetData sheetId="3" refreshError="1"/>
      <sheetData sheetId="4" refreshError="1"/>
      <sheetData sheetId="5" refreshError="1"/>
      <sheetData sheetId="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cBookData"/>
      <sheetName val="pcQueryData"/>
      <sheetName val="_pcHiddenSheet1"/>
      <sheetName val="Sheet1"/>
      <sheetName val="Saldos BP"/>
      <sheetName val="Saldos INE"/>
      <sheetName val="Compara BP-INE"/>
      <sheetName val="Graficos"/>
      <sheetName val="PIB_BDIE"/>
    </sheetNames>
    <sheetDataSet>
      <sheetData sheetId="0" refreshError="1"/>
      <sheetData sheetId="1" refreshError="1">
        <row r="3">
          <cell r="A3" t="str">
            <v>_Valor_Matriz_for_Informao_no_consolidada</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Graf_Caixa_1"/>
      <sheetName val="Quadro_Caixa_1"/>
      <sheetName val="WEO_4_2004_280105"/>
      <sheetName val="Quadro_Caixa_2"/>
      <sheetName val="IDE_mundo_decadas"/>
      <sheetName val="IDE_mundo_5anos"/>
      <sheetName val="IDE_mundo"/>
      <sheetName val="IDE_util_CEIC"/>
      <sheetName val="Precos_FinPub_DivExt_Txcamb"/>
      <sheetName val="IFS_Imp_world"/>
      <sheetName val="IFS_Exp_world"/>
      <sheetName val="X_M_CHINA_comext"/>
      <sheetName val="X_M_AREA_comext"/>
      <sheetName val="DADOS_XM (3)"/>
      <sheetName val="DADOS_XM"/>
      <sheetName val="IFS_anual_1"/>
      <sheetName val="IFS_0704_anual_0"/>
      <sheetName val="Graf_Caixa_2a_f (2)"/>
      <sheetName val="Graf_Caixa_2b_f (2)"/>
      <sheetName val="Graf_Caixa_2a_f"/>
      <sheetName val="Graf_Caixa_2b_f"/>
      <sheetName val="Qd_input_graf2"/>
      <sheetName val="UE_Aeuro"/>
      <sheetName val="X_M_CHINA"/>
      <sheetName val="X_M_AREA"/>
      <sheetName val="EUA"/>
      <sheetName val="Exp_JAP"/>
      <sheetName val="Imp_JAP"/>
      <sheetName val="IFS_Jap"/>
      <sheetName val="IFS_EUA"/>
      <sheetName val="Exp_Jap_CEIC"/>
      <sheetName val="Exp_Coreia_2"/>
      <sheetName val="Exp_Coreia"/>
      <sheetName val="TotalExp_HK"/>
      <sheetName val="DomExp_HK"/>
      <sheetName val="Exp_Taiwan"/>
      <sheetName val="Quadro 3_SITC (3)"/>
      <sheetName val="Quadro 3_HS"/>
      <sheetName val="ComExt_produto_Ano_selectSITC"/>
      <sheetName val="ComExt_p_produto_Ano_select_HS"/>
      <sheetName val="ComExt_p_produto_Ano_HS"/>
      <sheetName val="Graf_Caixa_3"/>
      <sheetName val="Graf_Caixa_3 (8)"/>
      <sheetName val="ComExt_p_pais_anual"/>
      <sheetName val="ComExt_p_pais_Mens"/>
      <sheetName val="Graf_Caixa_4 (2)"/>
      <sheetName val="Graf_Caixa_4"/>
      <sheetName val="Petróleo"/>
      <sheetName val="Graf_Caixa_5"/>
      <sheetName val="Graf_Caixa_5 a"/>
      <sheetName val="Graf_Caixa_5 b"/>
      <sheetName val="IDE_China_p_pais"/>
      <sheetName val="Graf_Caixa_5 (7)"/>
      <sheetName val="Graf_Caixa_5 (6)"/>
      <sheetName val="Graf_Caixa_5 (5)"/>
      <sheetName val="Graf_Caixa_5 (3)"/>
      <sheetName val="Graf_Caixa_5 (4)"/>
      <sheetName val="Graf_Caixa_5 (2)"/>
      <sheetName val="IDE_mundo2"/>
      <sheetName val="Graf_Caixa_2b (2)"/>
      <sheetName val="Graf_Caixa_2b"/>
      <sheetName val="Graf_Caixa_2a"/>
      <sheetName val="Actividade"/>
      <sheetName val="Graf_Caixa_5x"/>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Access Sum"/>
      <sheetName val="data"/>
      <sheetName val="Table 2b"/>
      <sheetName val="23-Table b"/>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FX"/>
      <sheetName val="BDIEdEQ"/>
      <sheetName val="Bloomberg"/>
      <sheetName val="Data_FX"/>
      <sheetName val="Data FX"/>
      <sheetName val="Data EQ"/>
      <sheetName val="MOVE-VIX"/>
      <sheetName val="Risks"/>
      <sheetName val="Slide_FX_2023.06"/>
      <sheetName val="Slide_EQ_2023.06"/>
    </sheetNames>
    <sheetDataSet>
      <sheetData sheetId="0">
        <row r="2">
          <cell r="C2">
            <v>45054</v>
          </cell>
        </row>
        <row r="4">
          <cell r="C4">
            <v>44833</v>
          </cell>
        </row>
        <row r="6">
          <cell r="C6">
            <v>44925</v>
          </cell>
        </row>
        <row r="10">
          <cell r="C10">
            <v>38719</v>
          </cell>
        </row>
        <row r="14">
          <cell r="C14">
            <v>44564</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
      <sheetName val="BDIEm"/>
      <sheetName val="BDIEfm"/>
      <sheetName val="Diario"/>
      <sheetName val="Mensal"/>
      <sheetName val="Variações mensais"/>
      <sheetName val="GRd_EMBI"/>
      <sheetName val="GRd_VAR (2)"/>
      <sheetName val="GRd_VAR"/>
      <sheetName val="GRd_Tipo"/>
      <sheetName val="GRd_ARG_Brasil"/>
    </sheetNames>
    <sheetDataSet>
      <sheetData sheetId="0" refreshError="1">
        <row r="1">
          <cell r="A1" t="str">
            <v>visto!</v>
          </cell>
        </row>
        <row r="4">
          <cell r="N4" t="str">
            <v>GRd_EMBI</v>
          </cell>
        </row>
        <row r="5">
          <cell r="N5" t="str">
            <v>GRd_VAR</v>
          </cell>
        </row>
        <row r="6">
          <cell r="N6" t="str">
            <v>GRd_Tipo</v>
          </cell>
        </row>
        <row r="7">
          <cell r="N7" t="str">
            <v>GRd_ARG_Brasil</v>
          </cell>
        </row>
        <row r="30">
          <cell r="J30">
            <v>39534.651828703703</v>
          </cell>
        </row>
        <row r="33">
          <cell r="J33">
            <v>33238</v>
          </cell>
        </row>
        <row r="34">
          <cell r="J34">
            <v>33208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_Mens_AgMoneCont"/>
      <sheetName val="D_Mens_DesagEmp"/>
      <sheetName val="AgMonetCont"/>
      <sheetName val="DesagEmp"/>
      <sheetName val="GcompM3"/>
      <sheetName val="GContrap"/>
      <sheetName val="GM3Tx3m6m"/>
      <sheetName val="GcontribM3"/>
      <sheetName val="GM3Desvios"/>
      <sheetName val="GEmprestSoc"/>
      <sheetName val="GEmprestFam"/>
      <sheetName val="GEmprestFamPeso"/>
      <sheetName val="ContribEmp"/>
      <sheetName val="GcontribEmprest"/>
    </sheetNames>
    <sheetDataSet>
      <sheetData sheetId="0" refreshError="1">
        <row r="7">
          <cell r="D7">
            <v>35431</v>
          </cell>
        </row>
        <row r="11">
          <cell r="D11" t="str">
            <v>1997:1</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_AGREG"/>
      <sheetName val="DADOS_SUBIND"/>
      <sheetName val="DADOS_PESOS_AGREG"/>
      <sheetName val="DADOS_PESOS_SUBIND"/>
      <sheetName val="ALIM_NÃO_TRANSF_TV"/>
      <sheetName val="ALIM_TRANSF_TV"/>
      <sheetName val="IND_NÃO_ENERG_TV"/>
      <sheetName val="ENERG_TV"/>
      <sheetName val="SERV_TV"/>
      <sheetName val="ALIM_NÃO_TRANSF_CONTRIB"/>
      <sheetName val="ALIM_TRANSF_CONTRIB"/>
      <sheetName val="IND_NÃO_ENERG_CONTRIB"/>
      <sheetName val="ENERG_CONTRIB"/>
      <sheetName val="SERV_CONTRIB"/>
      <sheetName val="GRAF_TABACO"/>
      <sheetName val="GRAF_SERV(1)"/>
      <sheetName val="GRAF_SERV(2)"/>
      <sheetName val="GRAF_SERV(3)"/>
      <sheetName val="GRAF_SERVDIV"/>
      <sheetName val="GRAF_LAZER"/>
      <sheetName val="GRAF_HABITAÇÃO"/>
      <sheetName val="GRAF_SERV_CONTRIB"/>
      <sheetName val="GRAF_SAUDE"/>
      <sheetName val="GRAF_SERV_CONT"/>
      <sheetName val="GRAF_EXCL_SAUDE_EDU"/>
      <sheetName val="GRAF_TOTAL_ADM"/>
      <sheetName val="GRAF_ALIM_NTRANSF"/>
      <sheetName val="GRAF_ALIM_TRANSF"/>
      <sheetName val="GRAF_IND_NENERG"/>
      <sheetName val="GRAF_IND_ENERG"/>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VObrig"/>
      <sheetName val="VolTxJur3M"/>
      <sheetName val="BT e OT Benchmark"/>
    </sheetNames>
    <sheetDataSet>
      <sheetData sheetId="0" refreshError="1">
        <row r="3">
          <cell r="A3">
            <v>32874</v>
          </cell>
          <cell r="F3" t="str">
            <v>EUA</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orex"/>
      <sheetName val="BfutForex"/>
      <sheetName val="Sheet1"/>
      <sheetName val="BGold"/>
    </sheetNames>
    <sheetDataSet>
      <sheetData sheetId="0" refreshError="1">
        <row r="529">
          <cell r="B529">
            <v>36164</v>
          </cell>
          <cell r="D529">
            <v>36164</v>
          </cell>
          <cell r="L529">
            <v>35795</v>
          </cell>
        </row>
      </sheetData>
      <sheetData sheetId="1"/>
      <sheetData sheetId="2" refreshError="1"/>
      <sheetData sheetId="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tocks"/>
      <sheetName val="FimMês"/>
      <sheetName val="PER's"/>
      <sheetName val="BForex"/>
    </sheetNames>
    <sheetDataSet>
      <sheetData sheetId="0" refreshError="1">
        <row r="3">
          <cell r="D3">
            <v>243777</v>
          </cell>
        </row>
        <row r="2355">
          <cell r="N2355">
            <v>36159</v>
          </cell>
          <cell r="P2355">
            <v>35794</v>
          </cell>
          <cell r="R2355">
            <v>35499</v>
          </cell>
          <cell r="T2355">
            <v>32875</v>
          </cell>
          <cell r="Y2355">
            <v>35396</v>
          </cell>
          <cell r="AA2355" t="e">
            <v>#NAME?</v>
          </cell>
          <cell r="AC2355">
            <v>32875</v>
          </cell>
          <cell r="AE2355">
            <v>32874</v>
          </cell>
          <cell r="AI2355">
            <v>32875</v>
          </cell>
          <cell r="AK2355">
            <v>33969</v>
          </cell>
          <cell r="AM2355" t="e">
            <v>#NAME?</v>
          </cell>
          <cell r="AO2355" t="e">
            <v>#NAME?</v>
          </cell>
          <cell r="AQ2355" t="e">
            <v>#NAME?</v>
          </cell>
          <cell r="AY2355" t="e">
            <v>#NAME?</v>
          </cell>
          <cell r="BA2355" t="e">
            <v>#NAME?</v>
          </cell>
          <cell r="BC2355" t="e">
            <v>#NAME?</v>
          </cell>
          <cell r="BE2355" t="e">
            <v>#NAME?</v>
          </cell>
          <cell r="BG2355" t="e">
            <v>#NAME?</v>
          </cell>
          <cell r="BI2355" t="e">
            <v>#NAME?</v>
          </cell>
          <cell r="BK2355" t="e">
            <v>#NAME?</v>
          </cell>
          <cell r="BM2355" t="e">
            <v>#NAME?</v>
          </cell>
          <cell r="BO2355" t="e">
            <v>#NAME?</v>
          </cell>
          <cell r="BQ2355" t="e">
            <v>#NAME?</v>
          </cell>
          <cell r="BS2355" t="e">
            <v>#NAME?</v>
          </cell>
          <cell r="BU2355" t="e">
            <v>#NAME?</v>
          </cell>
        </row>
      </sheetData>
      <sheetData sheetId="1" refreshError="1"/>
      <sheetData sheetId="2" refreshError="1"/>
      <sheetData sheetId="3"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xlongas"/>
      <sheetName val="Sheet1"/>
      <sheetName val="BStocks"/>
    </sheetNames>
    <sheetDataSet>
      <sheetData sheetId="0" refreshError="1">
        <row r="6">
          <cell r="B6" t="e">
            <v>#NAME?</v>
          </cell>
          <cell r="F6" t="e">
            <v>#NAME?</v>
          </cell>
          <cell r="H6" t="e">
            <v>#NAME?</v>
          </cell>
          <cell r="J6" t="e">
            <v>#NAME?</v>
          </cell>
          <cell r="L6" t="e">
            <v>#NAME?</v>
          </cell>
          <cell r="N6" t="e">
            <v>#NAME?</v>
          </cell>
          <cell r="Q6" t="e">
            <v>#NAME?</v>
          </cell>
          <cell r="S6" t="e">
            <v>#NAME?</v>
          </cell>
          <cell r="U6" t="e">
            <v>#NAME?</v>
          </cell>
          <cell r="W6" t="e">
            <v>#NAME?</v>
          </cell>
          <cell r="Y6" t="e">
            <v>#NAME?</v>
          </cell>
          <cell r="AA6" t="e">
            <v>#NAME?</v>
          </cell>
        </row>
      </sheetData>
      <sheetData sheetId="1" refreshError="1"/>
      <sheetData sheetId="2"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ódigosFuturos"/>
      <sheetName val="B3mEur"/>
      <sheetName val="Bffr"/>
      <sheetName val="Sheet1"/>
      <sheetName val="Sheet2"/>
      <sheetName val="Sheet3"/>
      <sheetName val="Btxlongas"/>
    </sheetNames>
    <sheetDataSet>
      <sheetData sheetId="0" refreshError="1"/>
      <sheetData sheetId="1" refreshError="1"/>
      <sheetData sheetId="2" refreshError="1">
        <row r="6">
          <cell r="J6">
            <v>37008</v>
          </cell>
          <cell r="L6">
            <v>37049</v>
          </cell>
          <cell r="N6" t="e">
            <v>#NAME?</v>
          </cell>
          <cell r="P6" t="e">
            <v>#NAME?</v>
          </cell>
          <cell r="R6" t="e">
            <v>#NAME?</v>
          </cell>
          <cell r="T6">
            <v>37134</v>
          </cell>
          <cell r="V6">
            <v>37194</v>
          </cell>
          <cell r="X6" t="e">
            <v>#NAME?</v>
          </cell>
          <cell r="Z6" t="e">
            <v>#NAME?</v>
          </cell>
          <cell r="AB6" t="e">
            <v>#NAME?</v>
          </cell>
          <cell r="AD6" t="e">
            <v>#NAME?</v>
          </cell>
          <cell r="AF6" t="e">
            <v>#NAME?</v>
          </cell>
          <cell r="AH6" t="e">
            <v>#NAME?</v>
          </cell>
        </row>
      </sheetData>
      <sheetData sheetId="3" refreshError="1"/>
      <sheetData sheetId="4" refreshError="1"/>
      <sheetData sheetId="5" refreshError="1"/>
      <sheetData sheetId="6"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txlongas"/>
      <sheetName val="BtxEur"/>
      <sheetName val="BtxUs"/>
      <sheetName val="Btxoficiais"/>
      <sheetName val="BSwaps"/>
      <sheetName val="BobrigIndex"/>
      <sheetName val="FinalMês"/>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gend"/>
      <sheetName val="Housing vs other assets"/>
      <sheetName val="Housing performance"/>
      <sheetName val="HPI comparison"/>
      <sheetName val="MSA correlations"/>
      <sheetName val="MSA returns and volatilities"/>
      <sheetName val="Peak to Trough"/>
      <sheetName val="Supporting sheets follow"/>
      <sheetName val="NAR Data"/>
      <sheetName val="OFHEO data"/>
      <sheetName val="External Data"/>
      <sheetName val="Boston"/>
      <sheetName val="Chicago"/>
      <sheetName val="Denver"/>
      <sheetName val="Las Vegas"/>
      <sheetName val="Los Angeles"/>
      <sheetName val="Miami"/>
      <sheetName val="New York"/>
      <sheetName val="San Diego"/>
      <sheetName val="San francisco"/>
      <sheetName val="Washington DC"/>
      <sheetName val="Bond Index"/>
      <sheetName val="S&amp;P 500"/>
      <sheetName val="Composite index"/>
      <sheetName val="5-yr returns"/>
      <sheetName val="US level indexes"/>
      <sheetName val="Asset class graph"/>
      <sheetName val="rank and percentile"/>
    </sheetNames>
    <sheetDataSet>
      <sheetData sheetId="0"/>
      <sheetData sheetId="1"/>
      <sheetData sheetId="2"/>
      <sheetData sheetId="3"/>
      <sheetData sheetId="4"/>
      <sheetData sheetId="5"/>
      <sheetData sheetId="6"/>
      <sheetData sheetId="7"/>
      <sheetData sheetId="8"/>
      <sheetData sheetId="9"/>
      <sheetData sheetId="10"/>
      <sheetData sheetId="11" refreshError="1">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v>5.5888219567635539E-2</v>
          </cell>
        </row>
        <row r="15">
          <cell r="F15">
            <v>9.286561773485319E-2</v>
          </cell>
        </row>
        <row r="16">
          <cell r="F16">
            <v>0.13973189474966999</v>
          </cell>
        </row>
        <row r="17">
          <cell r="F17">
            <v>0.15861410660470115</v>
          </cell>
        </row>
        <row r="18">
          <cell r="F18">
            <v>0.18220901388685254</v>
          </cell>
        </row>
        <row r="19">
          <cell r="F19">
            <v>0.19280886010033424</v>
          </cell>
        </row>
        <row r="20">
          <cell r="F20">
            <v>0.2051949734364682</v>
          </cell>
        </row>
        <row r="21">
          <cell r="F21">
            <v>0.2098696669747474</v>
          </cell>
        </row>
        <row r="22">
          <cell r="F22">
            <v>0.24065947858000847</v>
          </cell>
          <cell r="G22" t="str">
            <v/>
          </cell>
        </row>
        <row r="23">
          <cell r="F23">
            <v>0.26628840292362538</v>
          </cell>
          <cell r="G23" t="str">
            <v/>
          </cell>
        </row>
        <row r="24">
          <cell r="F24">
            <v>0.29863508447097814</v>
          </cell>
          <cell r="G24" t="str">
            <v/>
          </cell>
        </row>
        <row r="25">
          <cell r="F25">
            <v>0.32125392532787644</v>
          </cell>
          <cell r="G25" t="str">
            <v/>
          </cell>
        </row>
        <row r="26">
          <cell r="F26">
            <v>0.30233857194795971</v>
          </cell>
          <cell r="G26" t="str">
            <v/>
          </cell>
        </row>
        <row r="27">
          <cell r="F27">
            <v>0.26703454122696924</v>
          </cell>
          <cell r="G27" t="str">
            <v/>
          </cell>
        </row>
        <row r="28">
          <cell r="F28">
            <v>0.2189226004290703</v>
          </cell>
          <cell r="G28" t="str">
            <v/>
          </cell>
        </row>
        <row r="29">
          <cell r="F29">
            <v>0.17472217159444883</v>
          </cell>
          <cell r="G29" t="str">
            <v/>
          </cell>
        </row>
        <row r="30">
          <cell r="F30">
            <v>0.13826107607238769</v>
          </cell>
          <cell r="G30">
            <v>0.919356360054844</v>
          </cell>
        </row>
        <row r="31">
          <cell r="F31">
            <v>0.11506264388501547</v>
          </cell>
          <cell r="G31">
            <v>0.93406006587079737</v>
          </cell>
        </row>
        <row r="32">
          <cell r="F32">
            <v>8.3894896087811394E-2</v>
          </cell>
          <cell r="G32">
            <v>0.94637944917399786</v>
          </cell>
        </row>
        <row r="33">
          <cell r="F33">
            <v>6.7902515291583448E-2</v>
          </cell>
          <cell r="G33">
            <v>0.93236238579335706</v>
          </cell>
        </row>
        <row r="34">
          <cell r="F34">
            <v>5.9820332228842275E-2</v>
          </cell>
          <cell r="G34">
            <v>0.92328847271605052</v>
          </cell>
        </row>
        <row r="35">
          <cell r="F35">
            <v>3.6602578977547054E-2</v>
          </cell>
          <cell r="G35">
            <v>0.87779702711349117</v>
          </cell>
        </row>
        <row r="36">
          <cell r="F36">
            <v>2.7514963285269367E-2</v>
          </cell>
          <cell r="G36">
            <v>0.83416251770959726</v>
          </cell>
        </row>
        <row r="37">
          <cell r="F37">
            <v>1.8977412470121274E-2</v>
          </cell>
          <cell r="G37">
            <v>0.79272569165877727</v>
          </cell>
        </row>
        <row r="38">
          <cell r="F38">
            <v>1.0272920708191684E-2</v>
          </cell>
          <cell r="G38">
            <v>0.75135237953738976</v>
          </cell>
        </row>
        <row r="39">
          <cell r="F39">
            <v>7.6346296857947391E-3</v>
          </cell>
          <cell r="G39">
            <v>0.69262279669895177</v>
          </cell>
        </row>
        <row r="40">
          <cell r="F40">
            <v>-1.1548684784782208E-2</v>
          </cell>
          <cell r="G40">
            <v>0.61741885948834685</v>
          </cell>
        </row>
        <row r="41">
          <cell r="F41">
            <v>-2.7183552554202774E-2</v>
          </cell>
          <cell r="G41">
            <v>0.55567247212982729</v>
          </cell>
        </row>
        <row r="42">
          <cell r="F42">
            <v>-3.3745947404487851E-2</v>
          </cell>
          <cell r="G42">
            <v>0.4769469535528934</v>
          </cell>
        </row>
        <row r="43">
          <cell r="F43">
            <v>-5.0424071045916369E-2</v>
          </cell>
          <cell r="G43">
            <v>0.37591032272941005</v>
          </cell>
        </row>
        <row r="44">
          <cell r="F44">
            <v>-6.7146635963190052E-2</v>
          </cell>
          <cell r="G44">
            <v>0.25163713905417873</v>
          </cell>
        </row>
        <row r="45">
          <cell r="F45">
            <v>-9.8733566343361279E-2</v>
          </cell>
          <cell r="G45">
            <v>0.13568498045858954</v>
          </cell>
        </row>
        <row r="46">
          <cell r="F46">
            <v>-0.1228411109563545</v>
          </cell>
          <cell r="G46">
            <v>5.1767270648579333E-2</v>
          </cell>
        </row>
        <row r="47">
          <cell r="F47">
            <v>-9.5737798457772846E-2</v>
          </cell>
          <cell r="G47">
            <v>1.3137983044668112E-2</v>
          </cell>
        </row>
        <row r="48">
          <cell r="F48">
            <v>-5.8571042977246829E-2</v>
          </cell>
          <cell r="G48">
            <v>-2.5856504352138345E-2</v>
          </cell>
        </row>
        <row r="49">
          <cell r="F49">
            <v>-1.5930604410966272E-2</v>
          </cell>
          <cell r="G49">
            <v>-5.4967795546825564E-2</v>
          </cell>
        </row>
        <row r="50">
          <cell r="F50">
            <v>9.1169603133245854E-3</v>
          </cell>
          <cell r="G50">
            <v>-7.7376845110483677E-2</v>
          </cell>
        </row>
        <row r="51">
          <cell r="F51">
            <v>2.3696369713605347E-2</v>
          </cell>
          <cell r="G51">
            <v>-7.8228291126741858E-2</v>
          </cell>
        </row>
        <row r="52">
          <cell r="F52">
            <v>4.9272216145028027E-3</v>
          </cell>
          <cell r="G52">
            <v>-0.10482417882544688</v>
          </cell>
        </row>
        <row r="53">
          <cell r="F53">
            <v>9.1985870648542307E-3</v>
          </cell>
          <cell r="G53">
            <v>-0.11367172377355468</v>
          </cell>
        </row>
        <row r="54">
          <cell r="F54">
            <v>2.7012264521167176E-2</v>
          </cell>
          <cell r="G54">
            <v>-0.11018491281815862</v>
          </cell>
        </row>
        <row r="55">
          <cell r="F55">
            <v>1.3689769989170845E-2</v>
          </cell>
          <cell r="G55">
            <v>-0.10114110011511804</v>
          </cell>
        </row>
        <row r="56">
          <cell r="F56">
            <v>3.5553448383661028E-2</v>
          </cell>
          <cell r="G56">
            <v>-9.6785693727055228E-2</v>
          </cell>
        </row>
        <row r="57">
          <cell r="F57">
            <v>1.7704843930217089E-2</v>
          </cell>
          <cell r="G57">
            <v>-0.11494429231345892</v>
          </cell>
        </row>
        <row r="58">
          <cell r="F58">
            <v>1.2793985879252429E-2</v>
          </cell>
          <cell r="G58">
            <v>-0.10766384764709787</v>
          </cell>
        </row>
        <row r="59">
          <cell r="F59">
            <v>2.7398974188114347E-2</v>
          </cell>
          <cell r="G59">
            <v>-8.1376755612798557E-2</v>
          </cell>
        </row>
        <row r="60">
          <cell r="F60">
            <v>2.105041460755968E-2</v>
          </cell>
          <cell r="G60">
            <v>-6.4186594334713284E-2</v>
          </cell>
        </row>
        <row r="61">
          <cell r="F61">
            <v>3.0069808570104942E-2</v>
          </cell>
          <cell r="G61">
            <v>-5.7690931189151272E-2</v>
          </cell>
        </row>
        <row r="62">
          <cell r="F62">
            <v>3.1573147060092843E-2</v>
          </cell>
          <cell r="G62">
            <v>-4.234475318251734E-2</v>
          </cell>
        </row>
        <row r="63">
          <cell r="F63">
            <v>1.356336136107078E-2</v>
          </cell>
          <cell r="G63">
            <v>-1.7389323205811383E-2</v>
          </cell>
        </row>
        <row r="64">
          <cell r="F64">
            <v>1.2587578790267352E-2</v>
          </cell>
          <cell r="G64">
            <v>1.5547620418744084E-2</v>
          </cell>
        </row>
        <row r="65">
          <cell r="F65">
            <v>1.8291896045323993E-2</v>
          </cell>
          <cell r="G65">
            <v>5.9334531199534073E-2</v>
          </cell>
        </row>
        <row r="66">
          <cell r="F66">
            <v>2.5034897731203869E-2</v>
          </cell>
          <cell r="G66">
            <v>0.10553125550504094</v>
          </cell>
        </row>
        <row r="67">
          <cell r="F67">
            <v>3.407461182386929E-2</v>
          </cell>
          <cell r="G67">
            <v>0.11242308707583074</v>
          </cell>
        </row>
        <row r="68">
          <cell r="F68">
            <v>3.8712752870199353E-2</v>
          </cell>
          <cell r="G68">
            <v>0.11283141626619023</v>
          </cell>
        </row>
        <row r="69">
          <cell r="F69">
            <v>4.4787705060639643E-2</v>
          </cell>
          <cell r="G69">
            <v>0.12005284067113987</v>
          </cell>
        </row>
        <row r="70">
          <cell r="F70">
            <v>4.4931432761242826E-2</v>
          </cell>
          <cell r="G70">
            <v>0.14134572795295913</v>
          </cell>
        </row>
        <row r="71">
          <cell r="F71">
            <v>4.8835373147942882E-2</v>
          </cell>
          <cell r="G71">
            <v>0.13756209051016799</v>
          </cell>
        </row>
        <row r="72">
          <cell r="F72">
            <v>5.0577702137574954E-2</v>
          </cell>
          <cell r="G72">
            <v>0.15848189678926228</v>
          </cell>
        </row>
        <row r="73">
          <cell r="F73">
            <v>5.9335569486683969E-2</v>
          </cell>
          <cell r="G73">
            <v>0.17018982309296971</v>
          </cell>
        </row>
        <row r="74">
          <cell r="F74">
            <v>7.1376069299791414E-2</v>
          </cell>
          <cell r="G74">
            <v>0.18570953273158333</v>
          </cell>
        </row>
        <row r="75">
          <cell r="F75">
            <v>7.9307186961312767E-2</v>
          </cell>
          <cell r="G75">
            <v>0.2031795074823099</v>
          </cell>
        </row>
        <row r="76">
          <cell r="F76">
            <v>9.3610040029641559E-2</v>
          </cell>
          <cell r="G76">
            <v>0.21653848843524301</v>
          </cell>
        </row>
        <row r="77">
          <cell r="F77">
            <v>9.3835762968465256E-2</v>
          </cell>
          <cell r="G77">
            <v>0.24632074213121774</v>
          </cell>
        </row>
        <row r="78">
          <cell r="F78">
            <v>9.7433131051088875E-2</v>
          </cell>
          <cell r="G78">
            <v>0.27034867790341977</v>
          </cell>
        </row>
        <row r="79">
          <cell r="F79">
            <v>9.8007453295365088E-2</v>
          </cell>
          <cell r="G79">
            <v>0.27378798658956083</v>
          </cell>
        </row>
        <row r="80">
          <cell r="F80">
            <v>0.11025648627003301</v>
          </cell>
          <cell r="G80">
            <v>0.30574456009771617</v>
          </cell>
        </row>
        <row r="81">
          <cell r="F81">
            <v>0.1223451398329433</v>
          </cell>
          <cell r="G81">
            <v>0.33859607339405612</v>
          </cell>
        </row>
        <row r="82">
          <cell r="F82">
            <v>0.12047415346787443</v>
          </cell>
          <cell r="G82">
            <v>0.35924968431120152</v>
          </cell>
        </row>
        <row r="83">
          <cell r="F83">
            <v>0.14008172267001243</v>
          </cell>
          <cell r="G83">
            <v>0.40030634789850239</v>
          </cell>
        </row>
        <row r="84">
          <cell r="F84">
            <v>0.13126103792819954</v>
          </cell>
          <cell r="G84">
            <v>0.42441801923564831</v>
          </cell>
        </row>
        <row r="85">
          <cell r="F85">
            <v>0.14836372812288709</v>
          </cell>
          <cell r="G85">
            <v>0.46866790547161935</v>
          </cell>
        </row>
        <row r="86">
          <cell r="F86">
            <v>0.15982029144744109</v>
          </cell>
          <cell r="G86">
            <v>0.49403507802743868</v>
          </cell>
        </row>
        <row r="87">
          <cell r="F87">
            <v>0.1422855154259185</v>
          </cell>
          <cell r="G87">
            <v>0.50851725150055171</v>
          </cell>
        </row>
        <row r="88">
          <cell r="F88">
            <v>0.13961567332285985</v>
          </cell>
          <cell r="G88">
            <v>0.52532093968830873</v>
          </cell>
        </row>
        <row r="89">
          <cell r="F89">
            <v>0.11484755535905784</v>
          </cell>
          <cell r="G89">
            <v>0.53872775577003751</v>
          </cell>
        </row>
        <row r="90">
          <cell r="F90">
            <v>9.288206210831304E-2</v>
          </cell>
          <cell r="G90">
            <v>0.54198570737450891</v>
          </cell>
        </row>
        <row r="91">
          <cell r="F91">
            <v>0.10922741779997963</v>
          </cell>
          <cell r="G91">
            <v>0.56890929615258845</v>
          </cell>
        </row>
        <row r="92">
          <cell r="F92">
            <v>0.11849441378384214</v>
          </cell>
          <cell r="G92">
            <v>0.59323765133457607</v>
          </cell>
        </row>
        <row r="93">
          <cell r="F93">
            <v>0.1223369517181709</v>
          </cell>
          <cell r="G93">
            <v>0.60172913800152439</v>
          </cell>
        </row>
        <row r="94">
          <cell r="F94">
            <v>0.12381443259651742</v>
          </cell>
          <cell r="G94">
            <v>0.59442407067123504</v>
          </cell>
        </row>
        <row r="95">
          <cell r="F95">
            <v>9.3147297337325644E-2</v>
          </cell>
          <cell r="G95">
            <v>0.58274940652860141</v>
          </cell>
        </row>
        <row r="96">
          <cell r="F96">
            <v>7.350578015672117E-2</v>
          </cell>
          <cell r="G96">
            <v>0.57313339146165543</v>
          </cell>
        </row>
        <row r="97">
          <cell r="F97">
            <v>7.7071508993305615E-2</v>
          </cell>
          <cell r="G97">
            <v>0.58496488402636482</v>
          </cell>
        </row>
        <row r="98">
          <cell r="F98">
            <v>8.2299497452887185E-2</v>
          </cell>
          <cell r="G98">
            <v>0.5792904370730334</v>
          </cell>
        </row>
        <row r="99">
          <cell r="F99">
            <v>9.4886130123580145E-2</v>
          </cell>
          <cell r="G99">
            <v>0.57962808335681637</v>
          </cell>
        </row>
        <row r="100">
          <cell r="F100">
            <v>9.2791645874702441E-2</v>
          </cell>
          <cell r="G100">
            <v>0.55566855106632496</v>
          </cell>
        </row>
        <row r="101">
          <cell r="F101">
            <v>8.8978913285940306E-2</v>
          </cell>
          <cell r="G101">
            <v>0.55159865747936188</v>
          </cell>
        </row>
        <row r="102">
          <cell r="F102">
            <v>8.9594100488103054E-2</v>
          </cell>
          <cell r="G102">
            <v>0.54841038409326193</v>
          </cell>
        </row>
      </sheetData>
      <sheetData sheetId="12" refreshError="1">
        <row r="6">
          <cell r="F6">
            <v>1.0730602345086925E-2</v>
          </cell>
        </row>
        <row r="7">
          <cell r="F7">
            <v>5.3816070778104082E-2</v>
          </cell>
        </row>
        <row r="8">
          <cell r="F8">
            <v>2.97820715596949E-3</v>
          </cell>
        </row>
        <row r="9">
          <cell r="F9">
            <v>-1.3497100172893892E-3</v>
          </cell>
        </row>
        <row r="10">
          <cell r="F10">
            <v>3.39015516756812E-2</v>
          </cell>
        </row>
        <row r="11">
          <cell r="F11">
            <v>-1.0157799181744189E-2</v>
          </cell>
        </row>
        <row r="12">
          <cell r="F12">
            <v>1.3508039336159251E-3</v>
          </cell>
        </row>
        <row r="13">
          <cell r="F13">
            <v>2.3228917885157921E-2</v>
          </cell>
        </row>
        <row r="14">
          <cell r="F14">
            <v>1.3140793561058328E-2</v>
          </cell>
        </row>
        <row r="15">
          <cell r="F15">
            <v>5.4378267661110799E-2</v>
          </cell>
        </row>
        <row r="16">
          <cell r="F16">
            <v>7.7630763226503738E-2</v>
          </cell>
        </row>
        <row r="17">
          <cell r="F17">
            <v>4.9430911981716494E-2</v>
          </cell>
        </row>
        <row r="18">
          <cell r="F18">
            <v>6.0040823732532909E-2</v>
          </cell>
        </row>
        <row r="19">
          <cell r="F19">
            <v>5.4468908361437224E-2</v>
          </cell>
        </row>
        <row r="20">
          <cell r="F20">
            <v>4.230977056990097E-2</v>
          </cell>
        </row>
        <row r="21">
          <cell r="F21">
            <v>4.7581314284638535E-2</v>
          </cell>
        </row>
        <row r="22">
          <cell r="F22">
            <v>4.5893939546200094E-2</v>
          </cell>
          <cell r="G22">
            <v>0.16370771086055974</v>
          </cell>
        </row>
        <row r="23">
          <cell r="F23">
            <v>4.5226737213493302E-2</v>
          </cell>
          <cell r="G23">
            <v>0.19773218483240099</v>
          </cell>
        </row>
        <row r="24">
          <cell r="F24">
            <v>6.5122043384081313E-2</v>
          </cell>
          <cell r="G24">
            <v>0.18939158827007124</v>
          </cell>
        </row>
        <row r="25">
          <cell r="F25">
            <v>6.6706827344314018E-2</v>
          </cell>
          <cell r="G25">
            <v>0.18559826147853778</v>
          </cell>
        </row>
        <row r="26">
          <cell r="F26">
            <v>7.7256737023761582E-2</v>
          </cell>
          <cell r="G26">
            <v>0.23023384553923443</v>
          </cell>
        </row>
        <row r="27">
          <cell r="F27">
            <v>9.6523797580032766E-2</v>
          </cell>
          <cell r="G27">
            <v>0.24043991163432987</v>
          </cell>
        </row>
        <row r="28">
          <cell r="F28">
            <v>0.11456193844834181</v>
          </cell>
          <cell r="G28">
            <v>0.30097531956244356</v>
          </cell>
        </row>
        <row r="29">
          <cell r="F29">
            <v>0.12138646405132809</v>
          </cell>
          <cell r="G29">
            <v>0.30833443554715517</v>
          </cell>
        </row>
        <row r="30">
          <cell r="F30">
            <v>0.11177468344026897</v>
          </cell>
          <cell r="G30">
            <v>0.30810697730382203</v>
          </cell>
        </row>
        <row r="31">
          <cell r="F31">
            <v>0.12947151041592997</v>
          </cell>
          <cell r="G31">
            <v>0.38006922123200398</v>
          </cell>
        </row>
        <row r="32">
          <cell r="F32">
            <v>0.11194145475424726</v>
          </cell>
          <cell r="G32">
            <v>0.4115659703830748</v>
          </cell>
        </row>
        <row r="33">
          <cell r="F33">
            <v>0.11409385049247983</v>
          </cell>
          <cell r="G33">
            <v>0.39919936815447715</v>
          </cell>
        </row>
        <row r="34">
          <cell r="F34">
            <v>0.11397416678570416</v>
          </cell>
          <cell r="G34">
            <v>0.40894035052846772</v>
          </cell>
        </row>
        <row r="35">
          <cell r="F35">
            <v>0.10208490131218612</v>
          </cell>
          <cell r="G35">
            <v>0.42777585488307918</v>
          </cell>
        </row>
        <row r="36">
          <cell r="F36">
            <v>0.10308601681296264</v>
          </cell>
          <cell r="G36">
            <v>0.43702122396953386</v>
          </cell>
        </row>
        <row r="37">
          <cell r="F37">
            <v>9.7593175699374021E-2</v>
          </cell>
          <cell r="G37">
            <v>0.44736163187213474</v>
          </cell>
        </row>
        <row r="38">
          <cell r="F38">
            <v>9.5704330611524488E-2</v>
          </cell>
          <cell r="G38">
            <v>0.44460385740745928</v>
          </cell>
        </row>
        <row r="39">
          <cell r="F39">
            <v>9.2924516802670096E-2</v>
          </cell>
          <cell r="G39">
            <v>0.4662314633243122</v>
          </cell>
        </row>
        <row r="40">
          <cell r="F40">
            <v>8.0427435235323835E-2</v>
          </cell>
          <cell r="G40">
            <v>0.47513888863495674</v>
          </cell>
        </row>
        <row r="41">
          <cell r="F41">
            <v>9.7395686295346104E-2</v>
          </cell>
          <cell r="G41">
            <v>0.49717600388284239</v>
          </cell>
        </row>
        <row r="42">
          <cell r="F42">
            <v>8.5604860776710465E-2</v>
          </cell>
          <cell r="G42">
            <v>0.48431477863796957</v>
          </cell>
        </row>
        <row r="43">
          <cell r="F43">
            <v>6.3404091066959364E-2</v>
          </cell>
          <cell r="G43">
            <v>0.48440881717777828</v>
          </cell>
        </row>
        <row r="44">
          <cell r="F44">
            <v>4.8818525320329348E-2</v>
          </cell>
          <cell r="G44">
            <v>0.45883537057120494</v>
          </cell>
        </row>
        <row r="45">
          <cell r="F45">
            <v>2.3896343636912433E-2</v>
          </cell>
          <cell r="G45">
            <v>0.45436552017544057</v>
          </cell>
        </row>
        <row r="46">
          <cell r="F46">
            <v>2.0905686909435905E-2</v>
          </cell>
          <cell r="G46">
            <v>0.42796372852364378</v>
          </cell>
        </row>
        <row r="47">
          <cell r="F47">
            <v>1.7998236122616609E-2</v>
          </cell>
          <cell r="G47">
            <v>0.40588325572036205</v>
          </cell>
        </row>
        <row r="48">
          <cell r="F48">
            <v>2.5480868994282407E-2</v>
          </cell>
          <cell r="G48">
            <v>0.36975430111714563</v>
          </cell>
        </row>
        <row r="49">
          <cell r="F49">
            <v>3.5630733824594578E-2</v>
          </cell>
          <cell r="G49">
            <v>0.36860978994870697</v>
          </cell>
        </row>
        <row r="50">
          <cell r="F50">
            <v>3.5086433479561682E-2</v>
          </cell>
          <cell r="G50">
            <v>0.35127547856293645</v>
          </cell>
        </row>
        <row r="51">
          <cell r="F51">
            <v>3.4379883930664254E-2</v>
          </cell>
          <cell r="G51">
            <v>0.31079162923509634</v>
          </cell>
        </row>
        <row r="52">
          <cell r="F52">
            <v>3.1433297461247435E-2</v>
          </cell>
          <cell r="G52">
            <v>0.28924614382414593</v>
          </cell>
        </row>
        <row r="53">
          <cell r="F53">
            <v>3.1615710748721756E-2</v>
          </cell>
          <cell r="G53">
            <v>0.28613165020494885</v>
          </cell>
        </row>
        <row r="54">
          <cell r="F54">
            <v>3.548282463343097E-2</v>
          </cell>
          <cell r="G54">
            <v>0.27278413641066335</v>
          </cell>
        </row>
        <row r="55">
          <cell r="F55">
            <v>4.0762749463833958E-2</v>
          </cell>
          <cell r="G55">
            <v>0.24946947738674408</v>
          </cell>
        </row>
        <row r="56">
          <cell r="F56">
            <v>4.6203336379609418E-2</v>
          </cell>
          <cell r="G56">
            <v>0.23236346339079267</v>
          </cell>
        </row>
        <row r="57">
          <cell r="F57">
            <v>4.7655885059545711E-2</v>
          </cell>
          <cell r="G57">
            <v>0.23619435956512039</v>
          </cell>
        </row>
        <row r="58">
          <cell r="F58">
            <v>4.6315920525863856E-2</v>
          </cell>
          <cell r="G58">
            <v>0.22339572632500257</v>
          </cell>
        </row>
        <row r="59">
          <cell r="F59">
            <v>4.5361828978605363E-2</v>
          </cell>
          <cell r="G59">
            <v>0.2019067895626793</v>
          </cell>
        </row>
        <row r="60">
          <cell r="F60">
            <v>4.3550425526620903E-2</v>
          </cell>
          <cell r="G60">
            <v>0.19548645368208964</v>
          </cell>
        </row>
        <row r="61">
          <cell r="F61">
            <v>3.8191095704242228E-2</v>
          </cell>
          <cell r="G61">
            <v>0.17698976897401661</v>
          </cell>
        </row>
        <row r="62">
          <cell r="F62">
            <v>3.578664551244673E-2</v>
          </cell>
          <cell r="G62">
            <v>0.17357751106073893</v>
          </cell>
        </row>
        <row r="63">
          <cell r="F63">
            <v>6.2804220966221911E-3</v>
          </cell>
          <cell r="G63">
            <v>0.14478312059234238</v>
          </cell>
        </row>
        <row r="64">
          <cell r="F64">
            <v>2.3598844270536965E-2</v>
          </cell>
          <cell r="G64">
            <v>0.17026677263229706</v>
          </cell>
        </row>
        <row r="65">
          <cell r="F65">
            <v>1.9939032866045998E-2</v>
          </cell>
          <cell r="G65">
            <v>0.17303245820315011</v>
          </cell>
        </row>
        <row r="66">
          <cell r="F66">
            <v>1.160975671655427E-2</v>
          </cell>
          <cell r="G66">
            <v>0.16428158086785746</v>
          </cell>
        </row>
        <row r="67">
          <cell r="F67">
            <v>4.0301358153342348E-2</v>
          </cell>
          <cell r="G67">
            <v>0.16708624262306795</v>
          </cell>
        </row>
        <row r="68">
          <cell r="F68">
            <v>1.1534701882375957E-2</v>
          </cell>
          <cell r="G68">
            <v>0.15632060552039054</v>
          </cell>
        </row>
        <row r="69">
          <cell r="F69">
            <v>1.2366388272152095E-2</v>
          </cell>
          <cell r="G69">
            <v>0.14976811265070766</v>
          </cell>
        </row>
        <row r="70">
          <cell r="F70">
            <v>2.3645134144682469E-2</v>
          </cell>
          <cell r="G70">
            <v>0.15284028153297835</v>
          </cell>
        </row>
        <row r="71">
          <cell r="F71">
            <v>1.8921377390938233E-2</v>
          </cell>
          <cell r="G71">
            <v>0.15162773608334182</v>
          </cell>
        </row>
        <row r="72">
          <cell r="F72">
            <v>2.9588646580362549E-2</v>
          </cell>
          <cell r="G72">
            <v>0.15447595463950567</v>
          </cell>
        </row>
        <row r="73">
          <cell r="F73">
            <v>3.7915387284632368E-2</v>
          </cell>
          <cell r="G73">
            <v>0.15606778918661843</v>
          </cell>
        </row>
        <row r="74">
          <cell r="F74">
            <v>3.9938560725027938E-2</v>
          </cell>
          <cell r="G74">
            <v>0.15729601762457526</v>
          </cell>
        </row>
        <row r="75">
          <cell r="F75">
            <v>5.1414772604052542E-2</v>
          </cell>
          <cell r="G75">
            <v>0.16227975922356042</v>
          </cell>
        </row>
        <row r="76">
          <cell r="F76">
            <v>5.0799600456272881E-2</v>
          </cell>
          <cell r="G76">
            <v>0.15907221871616911</v>
          </cell>
        </row>
        <row r="77">
          <cell r="F77">
            <v>3.3453922396287222E-2</v>
          </cell>
          <cell r="G77">
            <v>0.14186582652336008</v>
          </cell>
        </row>
        <row r="78">
          <cell r="F78">
            <v>4.1981200526379776E-2</v>
          </cell>
          <cell r="G78">
            <v>0.15296129762509125</v>
          </cell>
        </row>
        <row r="79">
          <cell r="F79">
            <v>5.6926371191911553E-2</v>
          </cell>
          <cell r="G79">
            <v>0.17384430143686672</v>
          </cell>
        </row>
        <row r="80">
          <cell r="F80">
            <v>6.1150724880608985E-2</v>
          </cell>
          <cell r="G80">
            <v>0.17667251807015716</v>
          </cell>
        </row>
        <row r="81">
          <cell r="F81">
            <v>7.6243517215060008E-2</v>
          </cell>
          <cell r="G81">
            <v>0.17991824803417791</v>
          </cell>
        </row>
        <row r="82">
          <cell r="F82">
            <v>7.8718584711405082E-2</v>
          </cell>
          <cell r="G82">
            <v>0.19589323682404941</v>
          </cell>
        </row>
        <row r="83">
          <cell r="F83">
            <v>8.1702459091900798E-2</v>
          </cell>
          <cell r="G83">
            <v>0.24926633843214524</v>
          </cell>
        </row>
        <row r="84">
          <cell r="F84">
            <v>8.2691715845113409E-2</v>
          </cell>
          <cell r="G84">
            <v>0.23576538964473381</v>
          </cell>
        </row>
        <row r="85">
          <cell r="F85">
            <v>7.6711780419459599E-2</v>
          </cell>
          <cell r="G85">
            <v>0.23669099558759149</v>
          </cell>
        </row>
        <row r="86">
          <cell r="F86">
            <v>7.4086543352698167E-2</v>
          </cell>
          <cell r="G86">
            <v>0.25837002346019333</v>
          </cell>
        </row>
        <row r="87">
          <cell r="F87">
            <v>7.4640879174060704E-2</v>
          </cell>
          <cell r="G87">
            <v>0.28360585945286387</v>
          </cell>
        </row>
        <row r="88">
          <cell r="F88">
            <v>8.3785911173699434E-2</v>
          </cell>
          <cell r="G88">
            <v>0.30801659893605721</v>
          </cell>
        </row>
        <row r="89">
          <cell r="F89">
            <v>8.3306063120476101E-2</v>
          </cell>
          <cell r="G89">
            <v>0.30763067043591547</v>
          </cell>
        </row>
        <row r="90">
          <cell r="F90">
            <v>7.2607835798105272E-2</v>
          </cell>
          <cell r="G90">
            <v>0.30733272511361609</v>
          </cell>
        </row>
        <row r="91">
          <cell r="F91">
            <v>6.1386916464552216E-2</v>
          </cell>
          <cell r="G91">
            <v>0.32607139852647771</v>
          </cell>
        </row>
        <row r="92">
          <cell r="F92">
            <v>5.9535366723349713E-2</v>
          </cell>
          <cell r="G92">
            <v>0.33796331907904437</v>
          </cell>
        </row>
        <row r="93">
          <cell r="F93">
            <v>7.6655302090066268E-2</v>
          </cell>
          <cell r="G93">
            <v>0.34637058524134928</v>
          </cell>
        </row>
        <row r="94">
          <cell r="F94">
            <v>8.6874637646988953E-2</v>
          </cell>
          <cell r="G94">
            <v>0.35426880203557742</v>
          </cell>
        </row>
        <row r="95">
          <cell r="F95">
            <v>7.8892214730786628E-2</v>
          </cell>
          <cell r="G95">
            <v>0.35354884065321196</v>
          </cell>
        </row>
        <row r="96">
          <cell r="F96">
            <v>7.6263416066129061E-2</v>
          </cell>
          <cell r="G96">
            <v>0.36342713468890064</v>
          </cell>
        </row>
        <row r="97">
          <cell r="F97">
            <v>8.318846242072149E-2</v>
          </cell>
          <cell r="G97">
            <v>0.39610512526578345</v>
          </cell>
        </row>
        <row r="98">
          <cell r="F98">
            <v>7.4283262443371564E-2</v>
          </cell>
          <cell r="G98">
            <v>0.38657086395256907</v>
          </cell>
        </row>
        <row r="99">
          <cell r="F99">
            <v>8.2118270747793293E-2</v>
          </cell>
          <cell r="G99">
            <v>0.37874074020909365</v>
          </cell>
        </row>
        <row r="100">
          <cell r="F100">
            <v>8.7396900279063133E-2</v>
          </cell>
          <cell r="G100">
            <v>0.38967331008735484</v>
          </cell>
        </row>
        <row r="101">
          <cell r="F101">
            <v>8.2267326750363176E-2</v>
          </cell>
          <cell r="G101">
            <v>0.40212893480108658</v>
          </cell>
        </row>
        <row r="102">
          <cell r="F102">
            <v>9.5410405311800173E-2</v>
          </cell>
          <cell r="G102">
            <v>0.40326268455296427</v>
          </cell>
        </row>
      </sheetData>
      <sheetData sheetId="13" refreshError="1">
        <row r="6">
          <cell r="F6">
            <v>8.6120711313550272E-2</v>
          </cell>
        </row>
        <row r="7">
          <cell r="F7">
            <v>9.2078078913196804E-2</v>
          </cell>
        </row>
        <row r="8">
          <cell r="F8">
            <v>9.4551413305398929E-2</v>
          </cell>
        </row>
        <row r="9">
          <cell r="F9">
            <v>9.1929656830049597E-2</v>
          </cell>
        </row>
        <row r="10">
          <cell r="F10">
            <v>8.6422342514083025E-2</v>
          </cell>
        </row>
        <row r="11">
          <cell r="F11">
            <v>8.1844370838155378E-2</v>
          </cell>
        </row>
        <row r="12">
          <cell r="F12">
            <v>5.3005122669363081E-2</v>
          </cell>
        </row>
        <row r="13">
          <cell r="F13">
            <v>2.4666802475385906E-2</v>
          </cell>
        </row>
        <row r="14">
          <cell r="F14">
            <v>1.2879280644569856E-2</v>
          </cell>
        </row>
        <row r="15">
          <cell r="F15">
            <v>-8.2321469971060354E-4</v>
          </cell>
        </row>
        <row r="16">
          <cell r="F16">
            <v>5.7424275928490793E-3</v>
          </cell>
        </row>
        <row r="17">
          <cell r="F17">
            <v>6.9959133068234593E-3</v>
          </cell>
        </row>
        <row r="18">
          <cell r="F18">
            <v>6.5830313851860398E-3</v>
          </cell>
        </row>
        <row r="19">
          <cell r="F19">
            <v>6.5668202329007578E-3</v>
          </cell>
        </row>
        <row r="20">
          <cell r="F20">
            <v>5.5062849430216349E-3</v>
          </cell>
        </row>
        <row r="21">
          <cell r="F21">
            <v>-1.2310219035099902E-3</v>
          </cell>
        </row>
        <row r="22">
          <cell r="F22">
            <v>1.8436961076330879E-3</v>
          </cell>
          <cell r="G22">
            <v>0.19384906196502197</v>
          </cell>
        </row>
        <row r="23">
          <cell r="F23">
            <v>1.8391749334673159E-3</v>
          </cell>
          <cell r="G23">
            <v>0.18150523021800963</v>
          </cell>
        </row>
        <row r="24">
          <cell r="F24">
            <v>-8.7836332267878323E-3</v>
          </cell>
          <cell r="G24">
            <v>0.15002161528384497</v>
          </cell>
        </row>
        <row r="25">
          <cell r="F25">
            <v>-7.8318619614586738E-3</v>
          </cell>
          <cell r="G25">
            <v>0.11452948874729053</v>
          </cell>
        </row>
        <row r="26">
          <cell r="F26">
            <v>-2.1515103799415694E-2</v>
          </cell>
          <cell r="G26">
            <v>8.6213246852056183E-2</v>
          </cell>
        </row>
        <row r="27">
          <cell r="F27">
            <v>-1.067333613564188E-2</v>
          </cell>
          <cell r="G27">
            <v>7.875381516917096E-2</v>
          </cell>
        </row>
        <row r="28">
          <cell r="F28">
            <v>-7.6202613621684295E-3</v>
          </cell>
          <cell r="G28">
            <v>4.7849940616277668E-2</v>
          </cell>
        </row>
        <row r="29">
          <cell r="F29">
            <v>-7.4766703430201396E-3</v>
          </cell>
          <cell r="G29">
            <v>1.5123161574220828E-2</v>
          </cell>
        </row>
        <row r="30">
          <cell r="F30">
            <v>-7.3460294669520712E-3</v>
          </cell>
          <cell r="G30">
            <v>-7.5551251289788469E-3</v>
          </cell>
        </row>
        <row r="31">
          <cell r="F31">
            <v>-3.9284657159780832E-3</v>
          </cell>
          <cell r="G31">
            <v>-7.0190213849625266E-3</v>
          </cell>
        </row>
        <row r="32">
          <cell r="F32">
            <v>-1.8623906055610271E-3</v>
          </cell>
          <cell r="G32">
            <v>-7.0175726586464227E-3</v>
          </cell>
        </row>
        <row r="33">
          <cell r="F33">
            <v>-1.491154375521085E-2</v>
          </cell>
          <cell r="G33">
            <v>-2.4455184656376035E-2</v>
          </cell>
        </row>
        <row r="34">
          <cell r="F34">
            <v>-1.8282822178577112E-2</v>
          </cell>
          <cell r="G34">
            <v>-3.8717227952125711E-2</v>
          </cell>
        </row>
        <row r="35">
          <cell r="F35">
            <v>-2.0722876574558815E-2</v>
          </cell>
          <cell r="G35">
            <v>-2.6918683259810647E-2</v>
          </cell>
        </row>
        <row r="36">
          <cell r="F36">
            <v>-2.3047322249801851E-2</v>
          </cell>
          <cell r="G36">
            <v>-3.5807322501297353E-2</v>
          </cell>
        </row>
        <row r="37">
          <cell r="F37">
            <v>-1.6211959165451147E-2</v>
          </cell>
          <cell r="G37">
            <v>-4.766305712865062E-2</v>
          </cell>
        </row>
        <row r="38">
          <cell r="F38">
            <v>-8.8353122969563342E-3</v>
          </cell>
          <cell r="G38">
            <v>-5.4135571634268118E-2</v>
          </cell>
        </row>
        <row r="39">
          <cell r="F39">
            <v>-5.0890695074712932E-3</v>
          </cell>
          <cell r="G39">
            <v>-3.857457300018273E-2</v>
          </cell>
        </row>
        <row r="40">
          <cell r="F40">
            <v>-3.8224722694704051E-3</v>
          </cell>
          <cell r="G40">
            <v>-4.513607971378944E-2</v>
          </cell>
        </row>
        <row r="41">
          <cell r="F41">
            <v>-5.6070882291885081E-3</v>
          </cell>
          <cell r="G41">
            <v>-5.2039123454329192E-2</v>
          </cell>
        </row>
        <row r="42">
          <cell r="F42">
            <v>7.1174677688639549E-3</v>
          </cell>
          <cell r="G42">
            <v>-4.886179997303728E-2</v>
          </cell>
        </row>
        <row r="43">
          <cell r="F43">
            <v>2.58119460820301E-2</v>
          </cell>
          <cell r="G43">
            <v>-1.4601801851620067E-2</v>
          </cell>
        </row>
        <row r="44">
          <cell r="F44">
            <v>2.6040950708871389E-2</v>
          </cell>
          <cell r="G44">
            <v>-1.0311495778130182E-2</v>
          </cell>
        </row>
        <row r="45">
          <cell r="F45">
            <v>3.1924396546562081E-2</v>
          </cell>
          <cell r="G45">
            <v>-1.2282864946308635E-2</v>
          </cell>
        </row>
        <row r="46">
          <cell r="F46">
            <v>3.1728549820175769E-2</v>
          </cell>
          <cell r="G46">
            <v>4.3818536465542899E-3</v>
          </cell>
        </row>
        <row r="47">
          <cell r="F47">
            <v>2.2937724880131939E-2</v>
          </cell>
          <cell r="G47">
            <v>1.9009259164153823E-2</v>
          </cell>
        </row>
        <row r="48">
          <cell r="F48">
            <v>3.5434372987876293E-2</v>
          </cell>
          <cell r="G48">
            <v>3.2743138571914403E-2</v>
          </cell>
        </row>
        <row r="49">
          <cell r="F49">
            <v>4.9049471819463224E-2</v>
          </cell>
          <cell r="G49">
            <v>4.4243277216174839E-2</v>
          </cell>
        </row>
        <row r="50">
          <cell r="F50">
            <v>6.3718384792758806E-2</v>
          </cell>
          <cell r="G50">
            <v>7.544626790626513E-2</v>
          </cell>
        </row>
        <row r="51">
          <cell r="F51">
            <v>7.0732600447181174E-2</v>
          </cell>
          <cell r="G51">
            <v>9.367032532731312E-2</v>
          </cell>
        </row>
        <row r="52">
          <cell r="F52">
            <v>7.5693064056770953E-2</v>
          </cell>
          <cell r="G52">
            <v>0.11029859323424662</v>
          </cell>
        </row>
        <row r="53">
          <cell r="F53">
            <v>7.9889279316606568E-2</v>
          </cell>
          <cell r="G53">
            <v>0.13904410028799227</v>
          </cell>
        </row>
        <row r="54">
          <cell r="F54">
            <v>8.5333209870736282E-2</v>
          </cell>
          <cell r="G54">
            <v>0.17906229995557849</v>
          </cell>
        </row>
        <row r="55">
          <cell r="F55">
            <v>8.3389154656667741E-2</v>
          </cell>
          <cell r="G55">
            <v>0.19778235655853951</v>
          </cell>
        </row>
        <row r="56">
          <cell r="F56">
            <v>9.882837619318334E-2</v>
          </cell>
          <cell r="G56">
            <v>0.23217429167723161</v>
          </cell>
        </row>
        <row r="57">
          <cell r="F57">
            <v>0.11976556147051251</v>
          </cell>
          <cell r="G57">
            <v>0.27502162092395588</v>
          </cell>
        </row>
        <row r="58">
          <cell r="F58">
            <v>0.12352635175460952</v>
          </cell>
          <cell r="G58">
            <v>0.31142396400714445</v>
          </cell>
        </row>
        <row r="59">
          <cell r="F59">
            <v>0.11046720438575312</v>
          </cell>
          <cell r="G59">
            <v>0.31333863045176408</v>
          </cell>
        </row>
        <row r="60">
          <cell r="F60">
            <v>9.4683656453477247E-2</v>
          </cell>
          <cell r="G60">
            <v>0.33068042040017931</v>
          </cell>
        </row>
        <row r="61">
          <cell r="F61">
            <v>7.5635250689213493E-2</v>
          </cell>
          <cell r="G61">
            <v>0.35626395984235798</v>
          </cell>
        </row>
        <row r="62">
          <cell r="F62">
            <v>5.8496206681608418E-2</v>
          </cell>
          <cell r="G62">
            <v>0.36280270291988892</v>
          </cell>
        </row>
        <row r="63">
          <cell r="F63">
            <v>6.6430669289609084E-2</v>
          </cell>
          <cell r="G63">
            <v>0.35395735365934305</v>
          </cell>
        </row>
        <row r="64">
          <cell r="F64">
            <v>6.5378889421108921E-2</v>
          </cell>
          <cell r="G64">
            <v>0.37001835911241676</v>
          </cell>
        </row>
        <row r="65">
          <cell r="F65">
            <v>6.2378079112416433E-2</v>
          </cell>
          <cell r="G65">
            <v>0.38671764240821244</v>
          </cell>
        </row>
        <row r="66">
          <cell r="F66">
            <v>5.7947244045718584E-2</v>
          </cell>
          <cell r="G66">
            <v>0.38902139714543166</v>
          </cell>
        </row>
        <row r="67">
          <cell r="F67">
            <v>5.212906543494681E-2</v>
          </cell>
          <cell r="G67">
            <v>0.38314869421415798</v>
          </cell>
        </row>
        <row r="68">
          <cell r="F68">
            <v>4.192104669847687E-2</v>
          </cell>
          <cell r="G68">
            <v>0.3765050328230175</v>
          </cell>
        </row>
        <row r="69">
          <cell r="F69">
            <v>4.7786869482726139E-2</v>
          </cell>
          <cell r="G69">
            <v>0.38545504007147524</v>
          </cell>
        </row>
        <row r="70">
          <cell r="F70">
            <v>4.7398319347213121E-2</v>
          </cell>
          <cell r="G70">
            <v>0.37270133169988612</v>
          </cell>
        </row>
        <row r="71">
          <cell r="F71">
            <v>5.1251885662726232E-2</v>
          </cell>
          <cell r="G71">
            <v>0.36366797942970314</v>
          </cell>
        </row>
        <row r="72">
          <cell r="F72">
            <v>5.6586141560078081E-2</v>
          </cell>
          <cell r="G72">
            <v>0.35739811032632446</v>
          </cell>
        </row>
        <row r="73">
          <cell r="F73">
            <v>5.8739727563186336E-2</v>
          </cell>
          <cell r="G73">
            <v>0.36430548831805487</v>
          </cell>
        </row>
        <row r="74">
          <cell r="F74">
            <v>6.3351907013964551E-2</v>
          </cell>
          <cell r="G74">
            <v>0.35072002884311426</v>
          </cell>
        </row>
        <row r="75">
          <cell r="F75">
            <v>6.9272577098620697E-2</v>
          </cell>
          <cell r="G75">
            <v>0.34955140187165606</v>
          </cell>
        </row>
        <row r="76">
          <cell r="F76">
            <v>8.883705253737062E-2</v>
          </cell>
          <cell r="G76">
            <v>0.34740678667051172</v>
          </cell>
        </row>
        <row r="77">
          <cell r="F77">
            <v>9.0437750623861904E-2</v>
          </cell>
          <cell r="G77">
            <v>0.33497767747140428</v>
          </cell>
        </row>
        <row r="78">
          <cell r="F78">
            <v>0.11276012658800108</v>
          </cell>
          <cell r="G78">
            <v>0.33995380367650579</v>
          </cell>
        </row>
        <row r="79">
          <cell r="F79">
            <v>0.11804130538656789</v>
          </cell>
          <cell r="G79">
            <v>0.35712550287247069</v>
          </cell>
        </row>
        <row r="80">
          <cell r="F80">
            <v>0.12557509515941209</v>
          </cell>
          <cell r="G80">
            <v>0.37829822537644664</v>
          </cell>
        </row>
        <row r="81">
          <cell r="F81">
            <v>0.12814180722918611</v>
          </cell>
          <cell r="G81">
            <v>0.38748423401137688</v>
          </cell>
        </row>
        <row r="82">
          <cell r="F82">
            <v>0.12081262021674784</v>
          </cell>
          <cell r="G82">
            <v>0.40227021721164524</v>
          </cell>
        </row>
        <row r="83">
          <cell r="F83">
            <v>0.13715372477911122</v>
          </cell>
          <cell r="G83">
            <v>0.42784855836197266</v>
          </cell>
        </row>
        <row r="84">
          <cell r="F84">
            <v>0.13194636750211017</v>
          </cell>
          <cell r="G84">
            <v>0.44486570345744797</v>
          </cell>
        </row>
        <row r="85">
          <cell r="F85">
            <v>0.13947586026764328</v>
          </cell>
          <cell r="G85">
            <v>0.46458201516660363</v>
          </cell>
        </row>
        <row r="86">
          <cell r="F86">
            <v>0.13488048219381821</v>
          </cell>
          <cell r="G86">
            <v>0.47920345535974485</v>
          </cell>
        </row>
        <row r="87">
          <cell r="F87">
            <v>0.12870890053122969</v>
          </cell>
          <cell r="G87">
            <v>0.50442839345825563</v>
          </cell>
        </row>
        <row r="88">
          <cell r="F88">
            <v>0.11056855089767079</v>
          </cell>
          <cell r="G88">
            <v>0.51351320765664177</v>
          </cell>
        </row>
        <row r="89">
          <cell r="F89">
            <v>5.9782729192200713E-2</v>
          </cell>
          <cell r="G89">
            <v>0.47657787487607839</v>
          </cell>
        </row>
        <row r="90">
          <cell r="F90">
            <v>4.8440574933220105E-2</v>
          </cell>
          <cell r="G90">
            <v>0.48024571094575164</v>
          </cell>
        </row>
        <row r="91">
          <cell r="F91">
            <v>2.1683524019348584E-2</v>
          </cell>
          <cell r="G91">
            <v>0.4748600318148779</v>
          </cell>
        </row>
        <row r="92">
          <cell r="F92">
            <v>1.3141437131484064E-2</v>
          </cell>
          <cell r="G92">
            <v>0.47006850322804783</v>
          </cell>
        </row>
        <row r="93">
          <cell r="F93">
            <v>3.5901291506544385E-2</v>
          </cell>
          <cell r="G93">
            <v>0.45373943881943646</v>
          </cell>
        </row>
        <row r="94">
          <cell r="F94">
            <v>2.0761991448429225E-2</v>
          </cell>
          <cell r="G94">
            <v>0.43765579538021632</v>
          </cell>
        </row>
        <row r="95">
          <cell r="F95">
            <v>6.746621810609703E-3</v>
          </cell>
          <cell r="G95">
            <v>0.41233407652686693</v>
          </cell>
        </row>
        <row r="96">
          <cell r="F96">
            <v>8.8803360689242335E-3</v>
          </cell>
          <cell r="G96">
            <v>0.3901117867596014</v>
          </cell>
        </row>
        <row r="97">
          <cell r="F97">
            <v>1.2355307169107594E-2</v>
          </cell>
          <cell r="G97">
            <v>0.37565699536468194</v>
          </cell>
        </row>
        <row r="98">
          <cell r="F98">
            <v>2.1776810232970772E-2</v>
          </cell>
          <cell r="G98">
            <v>0.346672479025186</v>
          </cell>
        </row>
        <row r="99">
          <cell r="F99">
            <v>3.7368208155969952E-2</v>
          </cell>
          <cell r="G99">
            <v>0.33166097929626914</v>
          </cell>
        </row>
        <row r="100">
          <cell r="F100">
            <v>3.7776048647255291E-2</v>
          </cell>
          <cell r="G100">
            <v>0.30231274024744431</v>
          </cell>
        </row>
        <row r="101">
          <cell r="F101">
            <v>4.0038380994297386E-2</v>
          </cell>
          <cell r="G101">
            <v>0.28755356912979319</v>
          </cell>
        </row>
        <row r="102">
          <cell r="F102">
            <v>3.8348857457700801E-2</v>
          </cell>
          <cell r="G102">
            <v>0.26420871626613879</v>
          </cell>
        </row>
      </sheetData>
      <sheetData sheetId="14" refreshError="1">
        <row r="6">
          <cell r="F6" t="str">
            <v/>
          </cell>
        </row>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v>-3.7028135360348963E-3</v>
          </cell>
        </row>
        <row r="20">
          <cell r="F20">
            <v>-2.1414768908831098E-2</v>
          </cell>
        </row>
        <row r="21">
          <cell r="F21">
            <v>-9.9858322067035266E-2</v>
          </cell>
        </row>
        <row r="22">
          <cell r="F22">
            <v>-4.9335569146137043E-2</v>
          </cell>
          <cell r="G22" t="str">
            <v/>
          </cell>
        </row>
        <row r="23">
          <cell r="F23">
            <v>-3.8137429149586198E-2</v>
          </cell>
          <cell r="G23" t="str">
            <v/>
          </cell>
        </row>
        <row r="24">
          <cell r="F24">
            <v>-3.6302803457957902E-2</v>
          </cell>
          <cell r="G24" t="str">
            <v/>
          </cell>
        </row>
        <row r="25">
          <cell r="F25">
            <v>1.5183469808577083E-3</v>
          </cell>
          <cell r="G25" t="str">
            <v/>
          </cell>
        </row>
        <row r="26">
          <cell r="F26">
            <v>1.5589792842684509E-2</v>
          </cell>
          <cell r="G26" t="str">
            <v/>
          </cell>
        </row>
        <row r="27">
          <cell r="F27">
            <v>1.2323220063020442E-2</v>
          </cell>
          <cell r="G27" t="str">
            <v/>
          </cell>
        </row>
        <row r="28">
          <cell r="F28">
            <v>3.5665962169120283E-2</v>
          </cell>
          <cell r="G28" t="str">
            <v/>
          </cell>
        </row>
        <row r="29">
          <cell r="F29">
            <v>3.8526712340621883E-2</v>
          </cell>
          <cell r="G29" t="str">
            <v/>
          </cell>
        </row>
        <row r="30">
          <cell r="F30">
            <v>1.8835353321037168E-2</v>
          </cell>
          <cell r="G30" t="str">
            <v/>
          </cell>
        </row>
        <row r="31">
          <cell r="F31">
            <v>5.0349452882844099E-2</v>
          </cell>
          <cell r="G31" t="str">
            <v/>
          </cell>
        </row>
        <row r="32">
          <cell r="F32">
            <v>-2.7938837819286223E-2</v>
          </cell>
          <cell r="G32" t="str">
            <v/>
          </cell>
        </row>
        <row r="33">
          <cell r="F33">
            <v>3.1454656710644659E-2</v>
          </cell>
          <cell r="G33" t="str">
            <v/>
          </cell>
        </row>
        <row r="34">
          <cell r="F34">
            <v>-1.851313646630804E-2</v>
          </cell>
          <cell r="G34" t="str">
            <v/>
          </cell>
        </row>
        <row r="35">
          <cell r="F35">
            <v>2.1640137679025374E-2</v>
          </cell>
          <cell r="G35">
            <v>4.2472567939268992E-2</v>
          </cell>
        </row>
        <row r="36">
          <cell r="F36">
            <v>8.3990660245890386E-2</v>
          </cell>
          <cell r="G36">
            <v>3.4000212228935581E-2</v>
          </cell>
        </row>
        <row r="37">
          <cell r="F37">
            <v>1.8223384140867941E-2</v>
          </cell>
          <cell r="G37">
            <v>-1.0135221894043018E-2</v>
          </cell>
        </row>
        <row r="38">
          <cell r="F38">
            <v>9.5046555555225662E-2</v>
          </cell>
          <cell r="G38">
            <v>6.1622996106502154E-2</v>
          </cell>
        </row>
        <row r="39">
          <cell r="F39">
            <v>7.002934837959271E-2</v>
          </cell>
          <cell r="G39">
            <v>0.11620472985489678</v>
          </cell>
        </row>
        <row r="40">
          <cell r="F40">
            <v>5.3361625230393672E-2</v>
          </cell>
          <cell r="G40">
            <v>0.10877660636816044</v>
          </cell>
        </row>
        <row r="41">
          <cell r="F41">
            <v>0.1113312338756292</v>
          </cell>
          <cell r="G41">
            <v>0.20105433404862139</v>
          </cell>
        </row>
        <row r="42">
          <cell r="F42">
            <v>6.3421008128653991E-2</v>
          </cell>
          <cell r="G42">
            <v>0.17437957338129331</v>
          </cell>
        </row>
        <row r="43">
          <cell r="F43">
            <v>8.7657348661114326E-2</v>
          </cell>
          <cell r="G43">
            <v>0.24199950766559727</v>
          </cell>
        </row>
        <row r="44">
          <cell r="F44">
            <v>0.12112426329981966</v>
          </cell>
          <cell r="G44">
            <v>0.26620367312593779</v>
          </cell>
        </row>
        <row r="45">
          <cell r="F45">
            <v>7.5635585284710691E-2</v>
          </cell>
          <cell r="G45">
            <v>0.27517157235247452</v>
          </cell>
        </row>
        <row r="46">
          <cell r="F46">
            <v>8.974569783060056E-2</v>
          </cell>
          <cell r="G46">
            <v>0.24853547836920928</v>
          </cell>
        </row>
        <row r="47">
          <cell r="F47">
            <v>3.8451388905918912E-2</v>
          </cell>
          <cell r="G47">
            <v>0.26812767650849562</v>
          </cell>
        </row>
        <row r="48">
          <cell r="F48">
            <v>5.6666464233777199E-2</v>
          </cell>
          <cell r="G48">
            <v>0.28720417519059482</v>
          </cell>
        </row>
        <row r="49">
          <cell r="F49">
            <v>1.7261502329882088E-2</v>
          </cell>
          <cell r="G49">
            <v>0.25390636234173475</v>
          </cell>
        </row>
        <row r="50">
          <cell r="F50">
            <v>2.5682200552200603E-2</v>
          </cell>
          <cell r="G50">
            <v>0.25538232560037283</v>
          </cell>
        </row>
        <row r="51">
          <cell r="F51">
            <v>2.6974662490592469E-2</v>
          </cell>
          <cell r="G51">
            <v>0.24475288611624391</v>
          </cell>
        </row>
        <row r="52">
          <cell r="F52">
            <v>-5.3509696665017759E-2</v>
          </cell>
          <cell r="G52">
            <v>0.26163331634486331</v>
          </cell>
        </row>
        <row r="53">
          <cell r="F53">
            <v>-1.8892883004928711E-3</v>
          </cell>
          <cell r="G53">
            <v>0.22056241733059723</v>
          </cell>
        </row>
        <row r="54">
          <cell r="F54">
            <v>-2.0292703267762471E-2</v>
          </cell>
          <cell r="G54">
            <v>0.25360275879891836</v>
          </cell>
        </row>
        <row r="55">
          <cell r="F55">
            <v>-1.8403901681271026E-2</v>
          </cell>
          <cell r="G55">
            <v>0.20470884675594744</v>
          </cell>
        </row>
        <row r="56">
          <cell r="F56">
            <v>4.1003521159788059E-2</v>
          </cell>
          <cell r="G56">
            <v>0.2186461772587609</v>
          </cell>
        </row>
        <row r="57">
          <cell r="F57">
            <v>3.7730989301562295E-2</v>
          </cell>
          <cell r="G57">
            <v>0.24007002249129139</v>
          </cell>
        </row>
        <row r="58">
          <cell r="F58">
            <v>3.3072041060193735E-2</v>
          </cell>
          <cell r="G58">
            <v>0.19162824430388636</v>
          </cell>
        </row>
        <row r="59">
          <cell r="F59">
            <v>6.2512750770101669E-2</v>
          </cell>
          <cell r="G59">
            <v>0.19719224914645633</v>
          </cell>
        </row>
        <row r="60">
          <cell r="F60">
            <v>3.1563389519635117E-2</v>
          </cell>
          <cell r="G60">
            <v>0.19684794154800217</v>
          </cell>
        </row>
        <row r="61">
          <cell r="F61">
            <v>4.1380294390326991E-2</v>
          </cell>
          <cell r="G61">
            <v>0.17011908300598932</v>
          </cell>
        </row>
        <row r="62">
          <cell r="F62">
            <v>3.7502911609409176E-2</v>
          </cell>
          <cell r="G62">
            <v>0.16571014778464166</v>
          </cell>
        </row>
        <row r="63">
          <cell r="F63">
            <v>2.0768451521944831E-2</v>
          </cell>
          <cell r="G63">
            <v>0.13030335200728674</v>
          </cell>
        </row>
        <row r="64">
          <cell r="F64">
            <v>3.0142590360113262E-2</v>
          </cell>
          <cell r="G64">
            <v>0.10586626860829582</v>
          </cell>
        </row>
        <row r="65">
          <cell r="F65">
            <v>1.3651299457937983E-2</v>
          </cell>
          <cell r="G65">
            <v>0.10813479717921651</v>
          </cell>
        </row>
        <row r="66">
          <cell r="F66">
            <v>2.0864107647178505E-2</v>
          </cell>
          <cell r="G66">
            <v>9.6828557601219625E-2</v>
          </cell>
        </row>
        <row r="67">
          <cell r="F67">
            <v>2.6549727843159364E-2</v>
          </cell>
          <cell r="G67">
            <v>0.11840169094452732</v>
          </cell>
        </row>
        <row r="68">
          <cell r="F68">
            <v>1.3559529785632074E-2</v>
          </cell>
          <cell r="G68">
            <v>6.2759334160150726E-2</v>
          </cell>
        </row>
        <row r="69">
          <cell r="F69">
            <v>1.7540313020069288E-2</v>
          </cell>
          <cell r="G69">
            <v>0.1084136078694036</v>
          </cell>
        </row>
        <row r="70">
          <cell r="F70">
            <v>3.0889185758611971E-2</v>
          </cell>
          <cell r="G70">
            <v>0.102035542807631</v>
          </cell>
        </row>
        <row r="71">
          <cell r="F71">
            <v>2.5424627872005608E-2</v>
          </cell>
          <cell r="G71">
            <v>0.11685165632594031</v>
          </cell>
        </row>
        <row r="72">
          <cell r="F72">
            <v>2.3405205715303423E-2</v>
          </cell>
          <cell r="G72">
            <v>0.13967423654047176</v>
          </cell>
        </row>
        <row r="73">
          <cell r="F73">
            <v>3.8864564592135713E-2</v>
          </cell>
          <cell r="G73">
            <v>0.14916746076203199</v>
          </cell>
        </row>
        <row r="74">
          <cell r="F74">
            <v>2.2745649816893643E-2</v>
          </cell>
          <cell r="G74">
            <v>0.14507389589228695</v>
          </cell>
        </row>
        <row r="75">
          <cell r="F75">
            <v>2.4794211163801046E-2</v>
          </cell>
          <cell r="G75">
            <v>0.16004976917101252</v>
          </cell>
        </row>
        <row r="76">
          <cell r="F76">
            <v>3.4164646106174465E-2</v>
          </cell>
          <cell r="G76">
            <v>0.13283536148685823</v>
          </cell>
        </row>
        <row r="77">
          <cell r="F77">
            <v>1.5731387884113018E-2</v>
          </cell>
          <cell r="G77">
            <v>0.12716785934458277</v>
          </cell>
        </row>
        <row r="78">
          <cell r="F78">
            <v>2.5828543576232245E-2</v>
          </cell>
          <cell r="G78">
            <v>0.13783039840832551</v>
          </cell>
        </row>
        <row r="79">
          <cell r="F79">
            <v>2.9296088804837091E-2</v>
          </cell>
          <cell r="G79">
            <v>0.12683310720574814</v>
          </cell>
        </row>
        <row r="80">
          <cell r="F80">
            <v>3.6208699562736008E-2</v>
          </cell>
          <cell r="G80">
            <v>0.13748067152995933</v>
          </cell>
        </row>
        <row r="81">
          <cell r="F81">
            <v>5.2276347487469531E-2</v>
          </cell>
          <cell r="G81">
            <v>0.13806391244172522</v>
          </cell>
        </row>
        <row r="82">
          <cell r="F82">
            <v>5.2241111845690552E-2</v>
          </cell>
          <cell r="G82">
            <v>0.15256859864460695</v>
          </cell>
        </row>
        <row r="83">
          <cell r="F83">
            <v>4.2196063037191665E-2</v>
          </cell>
          <cell r="G83">
            <v>0.14826071872099475</v>
          </cell>
        </row>
        <row r="84">
          <cell r="F84">
            <v>4.9928169281961324E-2</v>
          </cell>
          <cell r="G84">
            <v>0.15726625045180725</v>
          </cell>
        </row>
        <row r="85">
          <cell r="F85">
            <v>5.5454672531835864E-2</v>
          </cell>
          <cell r="G85">
            <v>0.17986728551562325</v>
          </cell>
        </row>
        <row r="86">
          <cell r="F86">
            <v>4.7741995985421101E-2</v>
          </cell>
          <cell r="G86">
            <v>0.17944648698284948</v>
          </cell>
        </row>
        <row r="87">
          <cell r="F87">
            <v>7.247809595528415E-2</v>
          </cell>
          <cell r="G87">
            <v>0.19418908683311961</v>
          </cell>
        </row>
        <row r="88">
          <cell r="F88">
            <v>6.1362002775687971E-2</v>
          </cell>
          <cell r="G88">
            <v>0.20506872344186303</v>
          </cell>
        </row>
        <row r="89">
          <cell r="F89">
            <v>6.5569857048718469E-2</v>
          </cell>
          <cell r="G89">
            <v>0.22789682954427251</v>
          </cell>
        </row>
        <row r="90">
          <cell r="F90">
            <v>6.8795820262530435E-2</v>
          </cell>
          <cell r="G90">
            <v>0.21735312148676789</v>
          </cell>
        </row>
        <row r="91">
          <cell r="F91">
            <v>5.3282240208468223E-2</v>
          </cell>
          <cell r="G91">
            <v>0.22204669916958222</v>
          </cell>
        </row>
        <row r="92">
          <cell r="F92">
            <v>6.4864167505635631E-2</v>
          </cell>
          <cell r="G92">
            <v>0.24652768523219534</v>
          </cell>
        </row>
        <row r="93">
          <cell r="F93">
            <v>7.1877356524125552E-2</v>
          </cell>
          <cell r="G93">
            <v>0.26090962147626245</v>
          </cell>
        </row>
        <row r="94">
          <cell r="F94">
            <v>7.1351544849466625E-2</v>
          </cell>
          <cell r="G94">
            <v>0.26595901651934079</v>
          </cell>
        </row>
        <row r="95">
          <cell r="F95">
            <v>9.3392786870491504E-2</v>
          </cell>
          <cell r="G95">
            <v>0.29064527487627267</v>
          </cell>
        </row>
        <row r="96">
          <cell r="F96">
            <v>0.12288239860447582</v>
          </cell>
          <cell r="G96">
            <v>0.3352454377304967</v>
          </cell>
        </row>
        <row r="97">
          <cell r="F97">
            <v>0.1588604424932506</v>
          </cell>
          <cell r="G97">
            <v>0.40403867608539989</v>
          </cell>
        </row>
        <row r="98">
          <cell r="F98">
            <v>0.25403624401352065</v>
          </cell>
          <cell r="G98">
            <v>0.49416671695662923</v>
          </cell>
        </row>
        <row r="99">
          <cell r="F99">
            <v>0.37825566976510316</v>
          </cell>
          <cell r="G99">
            <v>0.63960485583653859</v>
          </cell>
        </row>
        <row r="100">
          <cell r="F100">
            <v>0.4257920783723001</v>
          </cell>
          <cell r="G100">
            <v>0.72482881654006071</v>
          </cell>
        </row>
        <row r="101">
          <cell r="F101">
            <v>0.37618224143265888</v>
          </cell>
          <cell r="G101">
            <v>0.72794457003058943</v>
          </cell>
        </row>
        <row r="102">
          <cell r="F102">
            <v>0.29327481168000602</v>
          </cell>
          <cell r="G102">
            <v>0.73520041679094483</v>
          </cell>
        </row>
      </sheetData>
      <sheetData sheetId="15" refreshError="1">
        <row r="6">
          <cell r="F6">
            <v>8.9248083024123667E-2</v>
          </cell>
        </row>
        <row r="7">
          <cell r="F7">
            <v>0.11710434393908421</v>
          </cell>
        </row>
        <row r="8">
          <cell r="F8">
            <v>3.913817425677947E-2</v>
          </cell>
        </row>
        <row r="9">
          <cell r="F9">
            <v>6.3318067178923035E-3</v>
          </cell>
        </row>
        <row r="10">
          <cell r="F10">
            <v>-1.0649727916658039E-2</v>
          </cell>
        </row>
        <row r="11">
          <cell r="F11">
            <v>-2.6673893019768087E-2</v>
          </cell>
        </row>
        <row r="12">
          <cell r="F12">
            <v>-1.6436446171645389E-2</v>
          </cell>
        </row>
        <row r="13">
          <cell r="F13">
            <v>1.399793043063657E-2</v>
          </cell>
        </row>
        <row r="14">
          <cell r="F14">
            <v>5.5801319242181804E-2</v>
          </cell>
        </row>
        <row r="15">
          <cell r="F15">
            <v>7.8374457709889767E-2</v>
          </cell>
        </row>
        <row r="16">
          <cell r="F16">
            <v>7.41679062262601E-2</v>
          </cell>
        </row>
        <row r="17">
          <cell r="F17">
            <v>5.2143555219977787E-2</v>
          </cell>
        </row>
        <row r="18">
          <cell r="F18">
            <v>3.9508860562142957E-2</v>
          </cell>
        </row>
        <row r="19">
          <cell r="F19">
            <v>3.1630907207672691E-2</v>
          </cell>
        </row>
        <row r="20">
          <cell r="F20">
            <v>2.2723873991601022E-2</v>
          </cell>
        </row>
        <row r="21">
          <cell r="F21">
            <v>2.1430783171710873E-2</v>
          </cell>
        </row>
        <row r="22">
          <cell r="F22">
            <v>2.3091270352180168E-2</v>
          </cell>
          <cell r="G22">
            <v>0.19699980526397051</v>
          </cell>
        </row>
        <row r="23">
          <cell r="F23">
            <v>3.252319170555993E-2</v>
          </cell>
          <cell r="G23">
            <v>0.23295900754243884</v>
          </cell>
        </row>
        <row r="24">
          <cell r="F24">
            <v>4.3043439981361613E-2</v>
          </cell>
          <cell r="G24">
            <v>0.16263694828435676</v>
          </cell>
        </row>
        <row r="25">
          <cell r="F25">
            <v>6.9609489357575563E-2</v>
          </cell>
          <cell r="G25">
            <v>0.16351356489779312</v>
          </cell>
        </row>
        <row r="26">
          <cell r="F26">
            <v>6.5702956102379792E-2</v>
          </cell>
          <cell r="G26">
            <v>0.17345467834222664</v>
          </cell>
        </row>
        <row r="27">
          <cell r="F27">
            <v>7.7133291588711711E-2</v>
          </cell>
          <cell r="G27">
            <v>0.19298795519206632</v>
          </cell>
        </row>
        <row r="28">
          <cell r="F28">
            <v>9.6751615524812123E-2</v>
          </cell>
          <cell r="G28">
            <v>0.22025038955238951</v>
          </cell>
        </row>
        <row r="29">
          <cell r="F29">
            <v>0.10487496090198913</v>
          </cell>
          <cell r="G29">
            <v>0.26205671908188971</v>
          </cell>
        </row>
        <row r="30">
          <cell r="F30">
            <v>0.11242492317676413</v>
          </cell>
          <cell r="G30">
            <v>0.2965293294356488</v>
          </cell>
        </row>
        <row r="31">
          <cell r="F31">
            <v>0.12499089250142272</v>
          </cell>
          <cell r="G31">
            <v>0.34465274071325708</v>
          </cell>
        </row>
        <row r="32">
          <cell r="F32">
            <v>0.12452990783213734</v>
          </cell>
          <cell r="G32">
            <v>0.36121674355617234</v>
          </cell>
        </row>
        <row r="33">
          <cell r="F33">
            <v>0.14263664871365292</v>
          </cell>
          <cell r="G33">
            <v>0.3906954373649062</v>
          </cell>
        </row>
        <row r="34">
          <cell r="F34">
            <v>0.16284520545850834</v>
          </cell>
          <cell r="G34">
            <v>0.40357321565197535</v>
          </cell>
        </row>
        <row r="35">
          <cell r="F35">
            <v>0.19867891091221856</v>
          </cell>
          <cell r="G35">
            <v>0.46495719391558582</v>
          </cell>
        </row>
        <row r="36">
          <cell r="F36">
            <v>0.22299736316980789</v>
          </cell>
          <cell r="G36">
            <v>0.51004620049972016</v>
          </cell>
        </row>
        <row r="37">
          <cell r="F37">
            <v>0.22818416685934886</v>
          </cell>
          <cell r="G37">
            <v>0.56673604900427721</v>
          </cell>
        </row>
        <row r="38">
          <cell r="F38">
            <v>0.24622160145841196</v>
          </cell>
          <cell r="G38">
            <v>0.61028595654824425</v>
          </cell>
        </row>
        <row r="39">
          <cell r="F39">
            <v>0.22650239007567538</v>
          </cell>
          <cell r="G39">
            <v>0.65982867678358847</v>
          </cell>
        </row>
        <row r="40">
          <cell r="F40">
            <v>0.18989514382517861</v>
          </cell>
          <cell r="G40">
            <v>0.67721747033329771</v>
          </cell>
        </row>
        <row r="41">
          <cell r="F41">
            <v>0.16171972753938668</v>
          </cell>
          <cell r="G41">
            <v>0.70702499337195324</v>
          </cell>
        </row>
        <row r="42">
          <cell r="F42">
            <v>0.108991433074903</v>
          </cell>
          <cell r="G42">
            <v>0.69618611927096707</v>
          </cell>
        </row>
        <row r="43">
          <cell r="F43">
            <v>5.5650405367839509E-2</v>
          </cell>
          <cell r="G43">
            <v>0.68295589044586791</v>
          </cell>
        </row>
        <row r="44">
          <cell r="F44">
            <v>2.4555764946414819E-2</v>
          </cell>
          <cell r="G44">
            <v>0.65872979529835107</v>
          </cell>
        </row>
        <row r="45">
          <cell r="F45">
            <v>-2.4828065162573375E-2</v>
          </cell>
          <cell r="G45">
            <v>0.61258743885180422</v>
          </cell>
        </row>
        <row r="46">
          <cell r="F46">
            <v>-6.462702622351045E-2</v>
          </cell>
          <cell r="G46">
            <v>0.56585613694507675</v>
          </cell>
        </row>
        <row r="47">
          <cell r="F47">
            <v>-5.3566140805060863E-2</v>
          </cell>
          <cell r="G47">
            <v>0.55225645805209533</v>
          </cell>
        </row>
        <row r="48">
          <cell r="F48">
            <v>-4.3894193557225264E-2</v>
          </cell>
          <cell r="G48">
            <v>0.51808398621631357</v>
          </cell>
        </row>
        <row r="49">
          <cell r="F49">
            <v>-4.3309740004644617E-2</v>
          </cell>
          <cell r="G49">
            <v>0.46440273794517056</v>
          </cell>
        </row>
        <row r="50">
          <cell r="F50">
            <v>-3.1755224345285313E-2</v>
          </cell>
          <cell r="G50">
            <v>0.42167598942302736</v>
          </cell>
        </row>
        <row r="51">
          <cell r="F51">
            <v>-4.3983175891748306E-2</v>
          </cell>
          <cell r="G51">
            <v>0.38328238965892431</v>
          </cell>
        </row>
        <row r="52">
          <cell r="F52">
            <v>-6.730368189610679E-2</v>
          </cell>
          <cell r="G52">
            <v>0.32625039648806953</v>
          </cell>
        </row>
        <row r="53">
          <cell r="F53">
            <v>-8.2249726887641844E-2</v>
          </cell>
          <cell r="G53">
            <v>0.23951636234387572</v>
          </cell>
        </row>
        <row r="54">
          <cell r="F54">
            <v>-9.8227661129811281E-2</v>
          </cell>
          <cell r="G54">
            <v>0.16060312283470776</v>
          </cell>
        </row>
        <row r="55">
          <cell r="F55">
            <v>-0.11377636113086635</v>
          </cell>
          <cell r="G55">
            <v>7.0827117615839333E-2</v>
          </cell>
        </row>
        <row r="56">
          <cell r="F56">
            <v>-0.11857448801269505</v>
          </cell>
          <cell r="G56">
            <v>-1.53214546944335E-2</v>
          </cell>
        </row>
        <row r="57">
          <cell r="F57">
            <v>-0.12629797428807601</v>
          </cell>
          <cell r="G57">
            <v>-0.11496577880354909</v>
          </cell>
        </row>
        <row r="58">
          <cell r="F58">
            <v>-8.5452236607547305E-2</v>
          </cell>
          <cell r="G58">
            <v>-0.17107071523125131</v>
          </cell>
        </row>
        <row r="59">
          <cell r="F59">
            <v>-6.4863626219040391E-2</v>
          </cell>
          <cell r="G59">
            <v>-0.2205388986788763</v>
          </cell>
        </row>
        <row r="60">
          <cell r="F60">
            <v>-4.9794231021255672E-2</v>
          </cell>
          <cell r="G60">
            <v>-0.25501082954086784</v>
          </cell>
        </row>
        <row r="61">
          <cell r="F61">
            <v>-1.7448919120898371E-2</v>
          </cell>
          <cell r="G61">
            <v>-0.29413442546383406</v>
          </cell>
        </row>
        <row r="62">
          <cell r="F62">
            <v>-3.7846500977363161E-2</v>
          </cell>
          <cell r="G62">
            <v>-0.31790864928351742</v>
          </cell>
        </row>
        <row r="63">
          <cell r="F63">
            <v>-3.594107290292526E-2</v>
          </cell>
          <cell r="G63">
            <v>-0.31213037694964124</v>
          </cell>
        </row>
        <row r="64">
          <cell r="F64">
            <v>-2.3875320899657337E-2</v>
          </cell>
          <cell r="G64">
            <v>-0.30344191538693999</v>
          </cell>
        </row>
        <row r="65">
          <cell r="F65">
            <v>-2.3226850609816659E-2</v>
          </cell>
          <cell r="G65">
            <v>-0.29253321091107737</v>
          </cell>
        </row>
        <row r="66">
          <cell r="F66">
            <v>-1.4173465613923068E-2</v>
          </cell>
          <cell r="G66">
            <v>-0.26745508867393014</v>
          </cell>
        </row>
        <row r="67">
          <cell r="F67">
            <v>-1.0277493196529687E-3</v>
          </cell>
          <cell r="G67">
            <v>-0.25959198546423334</v>
          </cell>
        </row>
        <row r="68">
          <cell r="F68">
            <v>-7.5714189097791564E-3</v>
          </cell>
          <cell r="G68">
            <v>-0.26711914073949394</v>
          </cell>
        </row>
        <row r="69">
          <cell r="F69">
            <v>7.8023802841850204E-3</v>
          </cell>
          <cell r="G69">
            <v>-0.24142109062224781</v>
          </cell>
        </row>
        <row r="70">
          <cell r="F70">
            <v>1.7815509181879578E-2</v>
          </cell>
          <cell r="G70">
            <v>-0.21788435514676505</v>
          </cell>
        </row>
        <row r="71">
          <cell r="F71">
            <v>2.2495706205097474E-2</v>
          </cell>
          <cell r="G71">
            <v>-0.19311310336738755</v>
          </cell>
        </row>
        <row r="72">
          <cell r="F72">
            <v>4.8649069829228044E-2</v>
          </cell>
          <cell r="G72">
            <v>-0.1511663890141591</v>
          </cell>
        </row>
        <row r="73">
          <cell r="F73">
            <v>6.9182836171361117E-2</v>
          </cell>
          <cell r="G73">
            <v>-8.9988527563244977E-2</v>
          </cell>
        </row>
        <row r="74">
          <cell r="F74">
            <v>8.7346731467861885E-2</v>
          </cell>
          <cell r="G74">
            <v>-3.2309962549091999E-2</v>
          </cell>
        </row>
        <row r="75">
          <cell r="F75">
            <v>0.11154969311282881</v>
          </cell>
          <cell r="G75">
            <v>3.2212950876307551E-2</v>
          </cell>
        </row>
        <row r="76">
          <cell r="F76">
            <v>0.12162024492034819</v>
          </cell>
          <cell r="G76">
            <v>8.9028343918884131E-2</v>
          </cell>
        </row>
        <row r="77">
          <cell r="F77">
            <v>0.11733972857837562</v>
          </cell>
          <cell r="G77">
            <v>0.15364917530320663</v>
          </cell>
        </row>
        <row r="78">
          <cell r="F78">
            <v>9.5688670711544035E-2</v>
          </cell>
          <cell r="G78">
            <v>0.14883094476999928</v>
          </cell>
        </row>
        <row r="79">
          <cell r="F79">
            <v>8.4150198390579023E-2</v>
          </cell>
          <cell r="G79">
            <v>0.18122677548592694</v>
          </cell>
        </row>
        <row r="80">
          <cell r="F80">
            <v>6.1416802270563078E-2</v>
          </cell>
          <cell r="G80">
            <v>0.2002393772107027</v>
          </cell>
        </row>
        <row r="81">
          <cell r="F81">
            <v>5.7540535335349884E-2</v>
          </cell>
          <cell r="G81">
            <v>0.22863862975945481</v>
          </cell>
        </row>
        <row r="82">
          <cell r="F82">
            <v>7.8069655421922665E-2</v>
          </cell>
          <cell r="G82">
            <v>0.26474710116928518</v>
          </cell>
        </row>
        <row r="83">
          <cell r="F83">
            <v>7.9907564481168952E-2</v>
          </cell>
          <cell r="G83">
            <v>0.2970754128700212</v>
          </cell>
        </row>
        <row r="84">
          <cell r="F84">
            <v>9.6359259171012152E-2</v>
          </cell>
          <cell r="G84">
            <v>0.32047395728137218</v>
          </cell>
        </row>
        <row r="85">
          <cell r="F85">
            <v>9.4811873113935699E-2</v>
          </cell>
          <cell r="G85">
            <v>0.34667735348320727</v>
          </cell>
        </row>
        <row r="86">
          <cell r="F86">
            <v>0.10426992117579666</v>
          </cell>
          <cell r="G86">
            <v>0.38319048795900484</v>
          </cell>
        </row>
        <row r="87">
          <cell r="F87">
            <v>9.1991640737068628E-2</v>
          </cell>
          <cell r="G87">
            <v>0.39009480292674287</v>
          </cell>
        </row>
        <row r="88">
          <cell r="F88">
            <v>9.406939584116504E-2</v>
          </cell>
          <cell r="G88">
            <v>0.42211477203231645</v>
          </cell>
        </row>
        <row r="89">
          <cell r="F89">
            <v>0.10246728130750053</v>
          </cell>
          <cell r="G89">
            <v>0.44134225450652287</v>
          </cell>
        </row>
        <row r="90">
          <cell r="F90">
            <v>0.10396301740265884</v>
          </cell>
          <cell r="G90">
            <v>0.46933799617978417</v>
          </cell>
        </row>
        <row r="91">
          <cell r="F91">
            <v>0.13803524478459653</v>
          </cell>
          <cell r="G91">
            <v>0.50563434150624187</v>
          </cell>
        </row>
        <row r="92">
          <cell r="F92">
            <v>0.15658497321671724</v>
          </cell>
          <cell r="G92">
            <v>0.53005067541980555</v>
          </cell>
        </row>
        <row r="93">
          <cell r="F93">
            <v>0.17852363482306194</v>
          </cell>
          <cell r="G93">
            <v>0.55068305315822375</v>
          </cell>
        </row>
        <row r="94">
          <cell r="F94">
            <v>0.18353884239770638</v>
          </cell>
          <cell r="G94">
            <v>0.5655301071096287</v>
          </cell>
        </row>
        <row r="95">
          <cell r="F95">
            <v>0.16398832617349932</v>
          </cell>
          <cell r="G95">
            <v>0.55807297456691252</v>
          </cell>
        </row>
        <row r="96">
          <cell r="F96">
            <v>0.1789819309347771</v>
          </cell>
          <cell r="G96">
            <v>0.58741236143423448</v>
          </cell>
        </row>
        <row r="97">
          <cell r="F97">
            <v>0.19301981149216399</v>
          </cell>
          <cell r="G97">
            <v>0.62636313607201199</v>
          </cell>
        </row>
        <row r="98">
          <cell r="F98">
            <v>0.22735203923499706</v>
          </cell>
          <cell r="G98">
            <v>0.69719347563308176</v>
          </cell>
        </row>
        <row r="99">
          <cell r="F99">
            <v>0.2724972407163081</v>
          </cell>
          <cell r="G99">
            <v>0.74642001689264159</v>
          </cell>
        </row>
        <row r="100">
          <cell r="F100">
            <v>0.2594663386645974</v>
          </cell>
          <cell r="G100">
            <v>0.78546189782826892</v>
          </cell>
        </row>
        <row r="101">
          <cell r="F101">
            <v>0.22987789199513389</v>
          </cell>
          <cell r="G101">
            <v>0.79870049273179611</v>
          </cell>
        </row>
        <row r="102">
          <cell r="F102">
            <v>0.21608699961225425</v>
          </cell>
          <cell r="G102">
            <v>0.83521081982341316</v>
          </cell>
        </row>
      </sheetData>
      <sheetData sheetId="16" refreshError="1">
        <row r="6">
          <cell r="F6">
            <v>0.16455960627241556</v>
          </cell>
        </row>
        <row r="7">
          <cell r="F7">
            <v>0.13077407218369838</v>
          </cell>
        </row>
        <row r="8">
          <cell r="F8">
            <v>0.10175814449222349</v>
          </cell>
        </row>
        <row r="9">
          <cell r="F9">
            <v>5.4720577430261146E-2</v>
          </cell>
        </row>
        <row r="10">
          <cell r="F10">
            <v>2.622868767430267E-2</v>
          </cell>
        </row>
        <row r="11">
          <cell r="F11">
            <v>-9.4472361136490688E-3</v>
          </cell>
        </row>
        <row r="12">
          <cell r="F12">
            <v>-3.9076368871298089E-2</v>
          </cell>
        </row>
        <row r="13">
          <cell r="F13">
            <v>-4.4003918695863432E-2</v>
          </cell>
        </row>
        <row r="14">
          <cell r="F14">
            <v>-2.4972518823611563E-2</v>
          </cell>
        </row>
        <row r="15">
          <cell r="F15">
            <v>-8.2958731887057702E-3</v>
          </cell>
        </row>
        <row r="16">
          <cell r="F16">
            <v>1.525122662876149E-2</v>
          </cell>
        </row>
        <row r="17">
          <cell r="F17">
            <v>1.8969788597238847E-2</v>
          </cell>
        </row>
        <row r="18">
          <cell r="F18">
            <v>8.9629834807383182E-4</v>
          </cell>
        </row>
        <row r="19">
          <cell r="F19">
            <v>2.1246466915940121E-3</v>
          </cell>
        </row>
        <row r="20">
          <cell r="F20">
            <v>-1.761494202169847E-3</v>
          </cell>
        </row>
        <row r="21">
          <cell r="F21">
            <v>7.4179075571455299E-3</v>
          </cell>
        </row>
        <row r="22">
          <cell r="F22">
            <v>1.0516093703670891E-2</v>
          </cell>
          <cell r="G22">
            <v>0.17722816717485165</v>
          </cell>
        </row>
        <row r="23">
          <cell r="F23">
            <v>-5.4979299613339789E-3</v>
          </cell>
          <cell r="G23">
            <v>0.10965767961160353</v>
          </cell>
        </row>
        <row r="24">
          <cell r="F24">
            <v>-4.2402890388854161E-3</v>
          </cell>
          <cell r="G24">
            <v>7.1931219008631406E-2</v>
          </cell>
        </row>
        <row r="25">
          <cell r="F25">
            <v>-9.3698201633854346E-3</v>
          </cell>
          <cell r="G25">
            <v>2.7734534725396578E-2</v>
          </cell>
        </row>
        <row r="26">
          <cell r="F26">
            <v>-3.5524016043677721E-3</v>
          </cell>
          <cell r="G26">
            <v>9.1161592980682962E-3</v>
          </cell>
        </row>
        <row r="27">
          <cell r="F27">
            <v>2.2160597331089209E-2</v>
          </cell>
          <cell r="G27">
            <v>1.0442047589945339E-3</v>
          </cell>
        </row>
        <row r="28">
          <cell r="F28">
            <v>3.4969206269947803E-2</v>
          </cell>
          <cell r="G28">
            <v>5.1422807863558675E-3</v>
          </cell>
        </row>
        <row r="29">
          <cell r="F29">
            <v>3.5593429293930862E-2</v>
          </cell>
          <cell r="G29">
            <v>8.6073865890660822E-3</v>
          </cell>
        </row>
        <row r="30">
          <cell r="F30">
            <v>4.4204168870828689E-2</v>
          </cell>
          <cell r="G30">
            <v>2.709164049459413E-2</v>
          </cell>
        </row>
        <row r="31">
          <cell r="F31">
            <v>5.0701712236077848E-2</v>
          </cell>
          <cell r="G31">
            <v>6.1193153108721456E-2</v>
          </cell>
        </row>
        <row r="32">
          <cell r="F32">
            <v>2.465508201858892E-2</v>
          </cell>
          <cell r="G32">
            <v>6.8873731676242902E-2</v>
          </cell>
        </row>
        <row r="33">
          <cell r="F33">
            <v>4.540523611713828E-2</v>
          </cell>
          <cell r="G33">
            <v>9.8016541402067711E-2</v>
          </cell>
        </row>
        <row r="34">
          <cell r="F34">
            <v>2.5381646600290353E-2</v>
          </cell>
          <cell r="G34">
            <v>7.7445805918495966E-2</v>
          </cell>
        </row>
        <row r="35">
          <cell r="F35">
            <v>3.3493620158417621E-2</v>
          </cell>
          <cell r="G35">
            <v>0.10298264645584501</v>
          </cell>
        </row>
        <row r="36">
          <cell r="F36">
            <v>7.825757771338103E-2</v>
          </cell>
          <cell r="G36">
            <v>0.13188008276086241</v>
          </cell>
        </row>
        <row r="37">
          <cell r="F37">
            <v>6.7605067545550693E-2</v>
          </cell>
          <cell r="G37">
            <v>0.14665182035037955</v>
          </cell>
        </row>
        <row r="38">
          <cell r="F38">
            <v>0.10604078214941171</v>
          </cell>
          <cell r="G38">
            <v>0.18259028971983382</v>
          </cell>
        </row>
        <row r="39">
          <cell r="F39">
            <v>8.0903324666055668E-2</v>
          </cell>
          <cell r="G39">
            <v>0.18176132443030646</v>
          </cell>
        </row>
        <row r="40">
          <cell r="F40">
            <v>6.2193107371113027E-2</v>
          </cell>
          <cell r="G40">
            <v>0.19583468433414519</v>
          </cell>
        </row>
        <row r="41">
          <cell r="F41">
            <v>6.5188952549555965E-2</v>
          </cell>
          <cell r="G41">
            <v>0.20442286534279003</v>
          </cell>
        </row>
        <row r="42">
          <cell r="F42">
            <v>4.3094377115053678E-2</v>
          </cell>
          <cell r="G42">
            <v>0.21516857313121665</v>
          </cell>
        </row>
        <row r="43">
          <cell r="F43">
            <v>4.5406661305573283E-2</v>
          </cell>
          <cell r="G43">
            <v>0.23266591569721362</v>
          </cell>
        </row>
        <row r="44">
          <cell r="F44">
            <v>1.4390808143430998E-2</v>
          </cell>
          <cell r="G44">
            <v>0.2144657815164617</v>
          </cell>
        </row>
        <row r="45">
          <cell r="F45">
            <v>-1.5029184622545272E-2</v>
          </cell>
          <cell r="G45">
            <v>0.19876350088363021</v>
          </cell>
        </row>
        <row r="46">
          <cell r="F46">
            <v>-7.7508641224708708E-3</v>
          </cell>
          <cell r="G46">
            <v>0.21097011061311352</v>
          </cell>
        </row>
        <row r="47">
          <cell r="F47">
            <v>-1.8059502550896573E-2</v>
          </cell>
          <cell r="G47">
            <v>0.19244581581522777</v>
          </cell>
        </row>
        <row r="48">
          <cell r="F48">
            <v>1.164785896223431E-2</v>
          </cell>
          <cell r="G48">
            <v>0.19114443420874822</v>
          </cell>
        </row>
        <row r="49">
          <cell r="F49">
            <v>2.813852026642974E-2</v>
          </cell>
          <cell r="G49">
            <v>0.19130859185612914</v>
          </cell>
        </row>
        <row r="50">
          <cell r="F50">
            <v>1.7143276986437438E-2</v>
          </cell>
          <cell r="G50">
            <v>0.18390921872872232</v>
          </cell>
        </row>
        <row r="51">
          <cell r="F51">
            <v>2.6898563957666287E-2</v>
          </cell>
          <cell r="G51">
            <v>0.16864266753681614</v>
          </cell>
        </row>
        <row r="52">
          <cell r="F52">
            <v>1.3187620976047785E-2</v>
          </cell>
          <cell r="G52">
            <v>0.17967697316620729</v>
          </cell>
        </row>
        <row r="53">
          <cell r="F53">
            <v>2.1150728924175285E-2</v>
          </cell>
          <cell r="G53">
            <v>0.16705408466316624</v>
          </cell>
        </row>
        <row r="54">
          <cell r="F54">
            <v>2.448530857829655E-2</v>
          </cell>
          <cell r="G54">
            <v>0.18301288070672844</v>
          </cell>
        </row>
        <row r="55">
          <cell r="F55">
            <v>6.0304118212134702E-2</v>
          </cell>
          <cell r="G55">
            <v>0.19545316559053325</v>
          </cell>
        </row>
        <row r="56">
          <cell r="F56">
            <v>9.423262764478893E-2</v>
          </cell>
          <cell r="G56">
            <v>0.19565202309761529</v>
          </cell>
        </row>
        <row r="57">
          <cell r="F57">
            <v>7.5908152657869668E-2</v>
          </cell>
          <cell r="G57">
            <v>0.17535716977548541</v>
          </cell>
        </row>
        <row r="58">
          <cell r="F58">
            <v>9.6754132718676708E-2</v>
          </cell>
          <cell r="G58">
            <v>0.17372623127599332</v>
          </cell>
        </row>
        <row r="59">
          <cell r="F59">
            <v>6.4176803963570783E-2</v>
          </cell>
          <cell r="G59">
            <v>0.17872664488804843</v>
          </cell>
        </row>
        <row r="60">
          <cell r="F60">
            <v>4.0761109866213473E-2</v>
          </cell>
          <cell r="G60">
            <v>0.1742200255927156</v>
          </cell>
        </row>
        <row r="61">
          <cell r="F61">
            <v>6.1893389167859032E-2</v>
          </cell>
          <cell r="G61">
            <v>0.17206160639378865</v>
          </cell>
        </row>
        <row r="62">
          <cell r="F62">
            <v>3.7070927907645698E-2</v>
          </cell>
          <cell r="G62">
            <v>0.1677027820685853</v>
          </cell>
        </row>
        <row r="63">
          <cell r="F63">
            <v>3.4546796510937075E-2</v>
          </cell>
          <cell r="G63">
            <v>0.16786678009341233</v>
          </cell>
        </row>
        <row r="64">
          <cell r="F64">
            <v>2.4419328486082151E-2</v>
          </cell>
          <cell r="G64">
            <v>0.18424854593536691</v>
          </cell>
        </row>
        <row r="65">
          <cell r="F65">
            <v>3.7914741517779425E-2</v>
          </cell>
          <cell r="G65">
            <v>0.22500553253411332</v>
          </cell>
        </row>
        <row r="66">
          <cell r="F66">
            <v>2.9895634367950924E-2</v>
          </cell>
          <cell r="G66">
            <v>0.20534928055900706</v>
          </cell>
        </row>
        <row r="67">
          <cell r="F67">
            <v>2.1686176907593762E-2</v>
          </cell>
          <cell r="G67">
            <v>0.20761245955190258</v>
          </cell>
        </row>
        <row r="68">
          <cell r="F68">
            <v>2.9968296752253869E-2</v>
          </cell>
          <cell r="G68">
            <v>0.20256898372538645</v>
          </cell>
        </row>
        <row r="69">
          <cell r="F69">
            <v>1.5459468016677374E-2</v>
          </cell>
          <cell r="G69">
            <v>0.21232648028436085</v>
          </cell>
        </row>
        <row r="70">
          <cell r="F70">
            <v>2.9825352569304877E-2</v>
          </cell>
          <cell r="G70">
            <v>0.21803135614187466</v>
          </cell>
        </row>
        <row r="71">
          <cell r="F71">
            <v>2.9863250527583068E-2</v>
          </cell>
          <cell r="G71">
            <v>0.21057714612181935</v>
          </cell>
        </row>
        <row r="72">
          <cell r="F72">
            <v>2.1223982432422434E-2</v>
          </cell>
          <cell r="G72">
            <v>0.21060534518176102</v>
          </cell>
        </row>
        <row r="73">
          <cell r="F73">
            <v>3.243892942634391E-2</v>
          </cell>
          <cell r="G73">
            <v>0.22361468078652935</v>
          </cell>
        </row>
        <row r="74">
          <cell r="F74">
            <v>3.7993396439214802E-2</v>
          </cell>
          <cell r="G74">
            <v>0.23153944400279289</v>
          </cell>
        </row>
        <row r="75">
          <cell r="F75">
            <v>5.3858745850261812E-2</v>
          </cell>
          <cell r="G75">
            <v>0.20413177375994629</v>
          </cell>
        </row>
        <row r="76">
          <cell r="F76">
            <v>6.1096055281669837E-2</v>
          </cell>
          <cell r="G76">
            <v>0.17746877281864207</v>
          </cell>
        </row>
        <row r="77">
          <cell r="F77">
            <v>5.5611785150707284E-2</v>
          </cell>
          <cell r="G77">
            <v>0.203318313279367</v>
          </cell>
        </row>
        <row r="78">
          <cell r="F78">
            <v>6.2274446896784429E-2</v>
          </cell>
          <cell r="G78">
            <v>0.1970597581809008</v>
          </cell>
        </row>
        <row r="79">
          <cell r="F79">
            <v>5.0392180807726443E-2</v>
          </cell>
          <cell r="G79">
            <v>0.19034715060410198</v>
          </cell>
        </row>
        <row r="80">
          <cell r="F80">
            <v>6.1480211460412111E-2</v>
          </cell>
          <cell r="G80">
            <v>0.19818787441284072</v>
          </cell>
        </row>
        <row r="81">
          <cell r="F81">
            <v>3.2184314710471174E-2</v>
          </cell>
          <cell r="G81">
            <v>0.17360923882197907</v>
          </cell>
        </row>
        <row r="82">
          <cell r="F82">
            <v>2.9840842011021173E-2</v>
          </cell>
          <cell r="G82">
            <v>0.1898296722842763</v>
          </cell>
        </row>
        <row r="83">
          <cell r="F83">
            <v>6.5220130143362254E-2</v>
          </cell>
          <cell r="G83">
            <v>0.22102048423652734</v>
          </cell>
        </row>
        <row r="84">
          <cell r="F84">
            <v>4.3869682792095979E-2</v>
          </cell>
          <cell r="G84">
            <v>0.2176382287188543</v>
          </cell>
        </row>
        <row r="85">
          <cell r="F85">
            <v>8.1829293157820754E-2</v>
          </cell>
          <cell r="G85">
            <v>0.21752379046202033</v>
          </cell>
        </row>
        <row r="86">
          <cell r="F86">
            <v>7.2041552864970534E-2</v>
          </cell>
          <cell r="G86">
            <v>0.23197559078129587</v>
          </cell>
        </row>
        <row r="87">
          <cell r="F87">
            <v>9.1403601961912745E-2</v>
          </cell>
          <cell r="G87">
            <v>0.29073790929084609</v>
          </cell>
        </row>
        <row r="88">
          <cell r="F88">
            <v>0.12720225757287512</v>
          </cell>
          <cell r="G88">
            <v>0.31487218953947549</v>
          </cell>
        </row>
        <row r="89">
          <cell r="F89">
            <v>0.12528968449143449</v>
          </cell>
          <cell r="G89">
            <v>0.32735400693677746</v>
          </cell>
        </row>
        <row r="90">
          <cell r="F90">
            <v>0.15118199524940987</v>
          </cell>
          <cell r="G90">
            <v>0.35333223346140091</v>
          </cell>
        </row>
        <row r="91">
          <cell r="F91">
            <v>0.12497338817302654</v>
          </cell>
          <cell r="G91">
            <v>0.38584804693628971</v>
          </cell>
        </row>
        <row r="92">
          <cell r="F92">
            <v>0.13983513542185191</v>
          </cell>
          <cell r="G92">
            <v>0.43348334252890491</v>
          </cell>
        </row>
        <row r="93">
          <cell r="F93">
            <v>0.16388785510511644</v>
          </cell>
          <cell r="G93">
            <v>0.45880293261555016</v>
          </cell>
        </row>
        <row r="94">
          <cell r="F94">
            <v>0.19014358988963798</v>
          </cell>
          <cell r="G94">
            <v>0.50548242691182399</v>
          </cell>
        </row>
        <row r="95">
          <cell r="F95">
            <v>0.16207645587064073</v>
          </cell>
          <cell r="G95">
            <v>0.49406575695666866</v>
          </cell>
        </row>
        <row r="96">
          <cell r="F96">
            <v>0.15495544996250968</v>
          </cell>
          <cell r="G96">
            <v>0.52734273720974467</v>
          </cell>
        </row>
        <row r="97">
          <cell r="F97">
            <v>0.14095508559647454</v>
          </cell>
          <cell r="G97">
            <v>0.54414623306131737</v>
          </cell>
        </row>
        <row r="98">
          <cell r="F98">
            <v>0.13098996897076465</v>
          </cell>
          <cell r="G98">
            <v>0.57419794898580412</v>
          </cell>
        </row>
        <row r="99">
          <cell r="F99">
            <v>0.1766902032390627</v>
          </cell>
          <cell r="G99">
            <v>0.62036377938800502</v>
          </cell>
        </row>
        <row r="100">
          <cell r="F100">
            <v>0.19118332222586545</v>
          </cell>
          <cell r="G100">
            <v>0.65704584797519816</v>
          </cell>
        </row>
        <row r="101">
          <cell r="F101">
            <v>0.21148000586075963</v>
          </cell>
          <cell r="G101">
            <v>0.72344192421160591</v>
          </cell>
        </row>
        <row r="102">
          <cell r="F102">
            <v>0.23404991753598578</v>
          </cell>
          <cell r="G102">
            <v>0.77840702451076871</v>
          </cell>
        </row>
      </sheetData>
      <sheetData sheetId="17" refreshError="1">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v>0.22674595122221705</v>
          </cell>
          <cell r="G26" t="str">
            <v/>
          </cell>
        </row>
        <row r="27">
          <cell r="F27">
            <v>0.23573223054256126</v>
          </cell>
          <cell r="G27" t="str">
            <v/>
          </cell>
        </row>
        <row r="28">
          <cell r="F28">
            <v>0.24316970755651576</v>
          </cell>
          <cell r="G28" t="str">
            <v/>
          </cell>
        </row>
        <row r="29">
          <cell r="F29">
            <v>0.25295916549378439</v>
          </cell>
          <cell r="G29" t="str">
            <v/>
          </cell>
        </row>
        <row r="30">
          <cell r="F30">
            <v>0.24147261953513571</v>
          </cell>
          <cell r="G30" t="str">
            <v/>
          </cell>
        </row>
        <row r="31">
          <cell r="F31">
            <v>0.22953434541354051</v>
          </cell>
          <cell r="G31" t="str">
            <v/>
          </cell>
        </row>
        <row r="32">
          <cell r="F32">
            <v>0.17943346814388136</v>
          </cell>
          <cell r="G32" t="str">
            <v/>
          </cell>
        </row>
        <row r="33">
          <cell r="F33">
            <v>0.14044050171263611</v>
          </cell>
          <cell r="G33" t="str">
            <v/>
          </cell>
        </row>
        <row r="34">
          <cell r="F34">
            <v>8.6770500196943948E-2</v>
          </cell>
          <cell r="G34" t="str">
            <v/>
          </cell>
        </row>
        <row r="35">
          <cell r="F35">
            <v>4.2823718757079549E-2</v>
          </cell>
          <cell r="G35" t="str">
            <v/>
          </cell>
        </row>
        <row r="36">
          <cell r="F36">
            <v>2.4757274920765585E-2</v>
          </cell>
          <cell r="G36" t="str">
            <v/>
          </cell>
        </row>
        <row r="37">
          <cell r="F37">
            <v>5.9484862856888665E-4</v>
          </cell>
          <cell r="G37" t="str">
            <v/>
          </cell>
        </row>
        <row r="38">
          <cell r="F38">
            <v>-1.5671150214578119E-3</v>
          </cell>
          <cell r="G38" t="str">
            <v/>
          </cell>
        </row>
        <row r="39">
          <cell r="F39">
            <v>-1.3790014078050665E-2</v>
          </cell>
          <cell r="G39" t="str">
            <v/>
          </cell>
        </row>
        <row r="40">
          <cell r="F40">
            <v>-3.6393769861574408E-2</v>
          </cell>
          <cell r="G40" t="str">
            <v/>
          </cell>
        </row>
        <row r="41">
          <cell r="F41">
            <v>-3.8307714269150965E-2</v>
          </cell>
          <cell r="G41" t="str">
            <v/>
          </cell>
        </row>
        <row r="42">
          <cell r="F42">
            <v>-4.1380118634391012E-2</v>
          </cell>
          <cell r="G42">
            <v>0.51204183729844788</v>
          </cell>
        </row>
        <row r="43">
          <cell r="F43">
            <v>-5.3825762860313368E-2</v>
          </cell>
          <cell r="G43">
            <v>0.44047451777481733</v>
          </cell>
        </row>
        <row r="44">
          <cell r="F44">
            <v>-6.3417472108313014E-2</v>
          </cell>
          <cell r="G44">
            <v>0.34754920865127548</v>
          </cell>
        </row>
        <row r="45">
          <cell r="F45">
            <v>-7.091902446055548E-2</v>
          </cell>
          <cell r="G45">
            <v>0.28476777710528295</v>
          </cell>
        </row>
        <row r="46">
          <cell r="F46">
            <v>-9.2409825585542477E-2</v>
          </cell>
          <cell r="G46">
            <v>0.19288606049068838</v>
          </cell>
        </row>
        <row r="47">
          <cell r="F47">
            <v>-7.2247397189113188E-2</v>
          </cell>
          <cell r="G47">
            <v>0.13249489004314263</v>
          </cell>
        </row>
        <row r="48">
          <cell r="F48">
            <v>-3.4089706016553901E-2</v>
          </cell>
          <cell r="G48">
            <v>7.0289795078205736E-2</v>
          </cell>
        </row>
        <row r="49">
          <cell r="F49">
            <v>-1.8882382239213055E-2</v>
          </cell>
          <cell r="G49">
            <v>1.2926229372285629E-2</v>
          </cell>
        </row>
        <row r="50">
          <cell r="F50">
            <v>1.3560922835289547E-2</v>
          </cell>
          <cell r="G50">
            <v>-3.5025636209157801E-2</v>
          </cell>
        </row>
        <row r="51">
          <cell r="F51">
            <v>1.7514533655719047E-2</v>
          </cell>
          <cell r="G51">
            <v>-7.9524921714678787E-2</v>
          </cell>
        </row>
        <row r="52">
          <cell r="F52">
            <v>2.9526259539655801E-3</v>
          </cell>
          <cell r="G52">
            <v>-0.1061910471117101</v>
          </cell>
        </row>
        <row r="53">
          <cell r="F53">
            <v>6.7367541227777977E-3</v>
          </cell>
          <cell r="G53">
            <v>-0.12077751821757274</v>
          </cell>
        </row>
        <row r="54">
          <cell r="F54">
            <v>1.0287042530143006E-2</v>
          </cell>
          <cell r="G54">
            <v>-0.11150909387595859</v>
          </cell>
        </row>
        <row r="55">
          <cell r="F55">
            <v>1.5094122141826134E-2</v>
          </cell>
          <cell r="G55">
            <v>-0.10725451832993228</v>
          </cell>
        </row>
        <row r="56">
          <cell r="F56">
            <v>1.8061579966467765E-2</v>
          </cell>
          <cell r="G56">
            <v>-0.11288674206600798</v>
          </cell>
        </row>
        <row r="57">
          <cell r="F57">
            <v>1.8888563693267277E-2</v>
          </cell>
          <cell r="G57">
            <v>-0.10248380315287417</v>
          </cell>
        </row>
        <row r="58">
          <cell r="F58">
            <v>2.2371106054722163E-2</v>
          </cell>
          <cell r="G58">
            <v>-8.7570872799778599E-2</v>
          </cell>
        </row>
        <row r="59">
          <cell r="F59">
            <v>2.7072862493761628E-2</v>
          </cell>
          <cell r="G59">
            <v>-6.6391641758119832E-2</v>
          </cell>
        </row>
        <row r="60">
          <cell r="F60">
            <v>2.9949733160343293E-2</v>
          </cell>
          <cell r="G60">
            <v>-4.654323904409019E-2</v>
          </cell>
        </row>
        <row r="61">
          <cell r="F61">
            <v>2.2669027001767438E-2</v>
          </cell>
          <cell r="G61">
            <v>-4.1507061881955874E-2</v>
          </cell>
        </row>
        <row r="62">
          <cell r="F62">
            <v>1.671493603243401E-2</v>
          </cell>
          <cell r="G62">
            <v>-2.9475818132953576E-2</v>
          </cell>
        </row>
        <row r="63">
          <cell r="F63">
            <v>3.3492237928824707E-3</v>
          </cell>
          <cell r="G63">
            <v>-9.2166551049239522E-3</v>
          </cell>
        </row>
        <row r="64">
          <cell r="F64">
            <v>5.1079045932420704E-4</v>
          </cell>
          <cell r="G64">
            <v>1.7385023523547143E-2</v>
          </cell>
        </row>
        <row r="65">
          <cell r="F65">
            <v>2.829947862418373E-3</v>
          </cell>
          <cell r="G65">
            <v>3.2241910441018026E-2</v>
          </cell>
        </row>
        <row r="66">
          <cell r="F66">
            <v>9.4091046676953102E-3</v>
          </cell>
          <cell r="G66">
            <v>7.2343112120284214E-2</v>
          </cell>
        </row>
        <row r="67">
          <cell r="F67">
            <v>1.2015995271173831E-2</v>
          </cell>
          <cell r="G67">
            <v>7.5046737355363158E-2</v>
          </cell>
        </row>
        <row r="68">
          <cell r="F68">
            <v>1.6083421471190035E-2</v>
          </cell>
          <cell r="G68">
            <v>6.755815101129109E-2</v>
          </cell>
        </row>
        <row r="69">
          <cell r="F69">
            <v>1.5928976493600852E-2</v>
          </cell>
          <cell r="G69">
            <v>6.7053269173831836E-2</v>
          </cell>
        </row>
        <row r="70">
          <cell r="F70">
            <v>1.616119668998502E-2</v>
          </cell>
          <cell r="G70">
            <v>7.4943385974979571E-2</v>
          </cell>
        </row>
        <row r="71">
          <cell r="F71">
            <v>2.4971496437057514E-2</v>
          </cell>
          <cell r="G71">
            <v>8.250370013670183E-2</v>
          </cell>
        </row>
        <row r="72">
          <cell r="F72">
            <v>2.7263150758363996E-2</v>
          </cell>
          <cell r="G72">
            <v>9.1868675815689457E-2</v>
          </cell>
        </row>
        <row r="73">
          <cell r="F73">
            <v>3.8564074390433786E-2</v>
          </cell>
          <cell r="G73">
            <v>9.8880589441487823E-2</v>
          </cell>
        </row>
        <row r="74">
          <cell r="F74">
            <v>4.9619336666782726E-2</v>
          </cell>
          <cell r="G74">
            <v>0.11427568011161908</v>
          </cell>
        </row>
        <row r="75">
          <cell r="F75">
            <v>6.0121480820612257E-2</v>
          </cell>
          <cell r="G75">
            <v>0.12753105881548776</v>
          </cell>
        </row>
        <row r="76">
          <cell r="F76">
            <v>7.2832272311872406E-2</v>
          </cell>
          <cell r="G76">
            <v>0.14663936816109424</v>
          </cell>
        </row>
        <row r="77">
          <cell r="F77">
            <v>7.3160471441752264E-2</v>
          </cell>
          <cell r="G77">
            <v>0.15315249718997287</v>
          </cell>
        </row>
        <row r="78">
          <cell r="F78">
            <v>7.2613935143116495E-2</v>
          </cell>
          <cell r="G78">
            <v>0.16451850920001343</v>
          </cell>
        </row>
        <row r="79">
          <cell r="F79">
            <v>8.1970881573348253E-2</v>
          </cell>
          <cell r="G79">
            <v>0.1824290778950744</v>
          </cell>
        </row>
        <row r="80">
          <cell r="F80">
            <v>9.1604133056902487E-2</v>
          </cell>
          <cell r="G80">
            <v>0.20829376805765334</v>
          </cell>
        </row>
        <row r="81">
          <cell r="F81">
            <v>0.10354994596552307</v>
          </cell>
          <cell r="G81">
            <v>0.23403341615372847</v>
          </cell>
        </row>
        <row r="82">
          <cell r="F82">
            <v>0.11070812198442172</v>
          </cell>
          <cell r="G82">
            <v>0.25851169515200106</v>
          </cell>
        </row>
        <row r="83">
          <cell r="F83">
            <v>0.11676709729024008</v>
          </cell>
          <cell r="G83">
            <v>0.295846951392432</v>
          </cell>
        </row>
        <row r="84">
          <cell r="F84">
            <v>0.11609916466281187</v>
          </cell>
          <cell r="G84">
            <v>0.32388214226114098</v>
          </cell>
        </row>
        <row r="85">
          <cell r="F85">
            <v>0.11766976613142807</v>
          </cell>
          <cell r="G85">
            <v>0.34887323442273804</v>
          </cell>
        </row>
        <row r="86">
          <cell r="F86">
            <v>0.12292534683729825</v>
          </cell>
          <cell r="G86">
            <v>0.372027937321604</v>
          </cell>
        </row>
        <row r="87">
          <cell r="F87">
            <v>0.10738658768390805</v>
          </cell>
          <cell r="G87">
            <v>0.39121754380516621</v>
          </cell>
        </row>
        <row r="88">
          <cell r="F88">
            <v>0.11419568926942421</v>
          </cell>
          <cell r="G88">
            <v>0.42199441005937505</v>
          </cell>
        </row>
        <row r="89">
          <cell r="F89">
            <v>0.11047654102572178</v>
          </cell>
          <cell r="G89">
            <v>0.44342079895485897</v>
          </cell>
        </row>
        <row r="90">
          <cell r="F90">
            <v>0.10181692584060854</v>
          </cell>
          <cell r="G90">
            <v>0.45768366647222758</v>
          </cell>
        </row>
        <row r="91">
          <cell r="F91">
            <v>0.11581436177253078</v>
          </cell>
          <cell r="G91">
            <v>0.48206040914063952</v>
          </cell>
        </row>
        <row r="92">
          <cell r="F92">
            <v>0.12766530400567055</v>
          </cell>
          <cell r="G92">
            <v>0.5223965633066816</v>
          </cell>
        </row>
        <row r="93">
          <cell r="F93">
            <v>0.15017841076214417</v>
          </cell>
          <cell r="G93">
            <v>0.55503513532656923</v>
          </cell>
        </row>
        <row r="94">
          <cell r="F94">
            <v>0.15636183451732219</v>
          </cell>
          <cell r="G94">
            <v>0.56442616432276704</v>
          </cell>
        </row>
        <row r="95">
          <cell r="F95">
            <v>0.13742675748905722</v>
          </cell>
          <cell r="G95">
            <v>0.55936568580908452</v>
          </cell>
        </row>
        <row r="96">
          <cell r="F96">
            <v>0.11784748318000966</v>
          </cell>
          <cell r="G96">
            <v>0.56741177417481881</v>
          </cell>
        </row>
        <row r="97">
          <cell r="F97">
            <v>0.11367028306525462</v>
          </cell>
          <cell r="G97">
            <v>0.59554494695007154</v>
          </cell>
        </row>
        <row r="98">
          <cell r="F98">
            <v>0.11845832429205101</v>
          </cell>
          <cell r="G98">
            <v>0.61027055347170167</v>
          </cell>
        </row>
        <row r="99">
          <cell r="F99">
            <v>0.1289853224873678</v>
          </cell>
          <cell r="G99">
            <v>0.60638012672310404</v>
          </cell>
        </row>
        <row r="100">
          <cell r="F100">
            <v>0.13117636290473328</v>
          </cell>
          <cell r="G100">
            <v>0.60698400402264974</v>
          </cell>
        </row>
        <row r="101">
          <cell r="F101">
            <v>0.12497981817531567</v>
          </cell>
          <cell r="G101">
            <v>0.61697481915986407</v>
          </cell>
        </row>
        <row r="102">
          <cell r="F102">
            <v>0.1274449465681203</v>
          </cell>
          <cell r="G102">
            <v>0.62700737805540019</v>
          </cell>
        </row>
      </sheetData>
      <sheetData sheetId="18" refreshError="1">
        <row r="6">
          <cell r="F6">
            <v>2.3905520853554605E-2</v>
          </cell>
        </row>
        <row r="7">
          <cell r="F7">
            <v>4.9999052416871227E-2</v>
          </cell>
        </row>
        <row r="8">
          <cell r="F8">
            <v>5.983397352310257E-3</v>
          </cell>
        </row>
        <row r="9">
          <cell r="F9">
            <v>-3.211694419367974E-2</v>
          </cell>
        </row>
        <row r="10">
          <cell r="F10">
            <v>2.0926854508460647E-2</v>
          </cell>
        </row>
        <row r="11">
          <cell r="F11">
            <v>-7.1190512010958565E-3</v>
          </cell>
        </row>
        <row r="12">
          <cell r="F12">
            <v>-2.3472632367239371E-2</v>
          </cell>
        </row>
        <row r="13">
          <cell r="F13">
            <v>6.5514749187091425E-3</v>
          </cell>
        </row>
        <row r="14">
          <cell r="F14">
            <v>2.7809743493350077E-2</v>
          </cell>
        </row>
        <row r="15">
          <cell r="F15">
            <v>4.0259210601020778E-2</v>
          </cell>
        </row>
        <row r="16">
          <cell r="F16">
            <v>6.9882169075874981E-2</v>
          </cell>
        </row>
        <row r="17">
          <cell r="F17">
            <v>4.3403662523374777E-2</v>
          </cell>
        </row>
        <row r="18">
          <cell r="F18">
            <v>-2.3597565385418224E-3</v>
          </cell>
        </row>
        <row r="19">
          <cell r="F19">
            <v>1.8696104378600444E-2</v>
          </cell>
        </row>
        <row r="20">
          <cell r="F20">
            <v>2.9486120773722954E-3</v>
          </cell>
        </row>
        <row r="21">
          <cell r="F21">
            <v>3.2038382527132321E-2</v>
          </cell>
        </row>
        <row r="22">
          <cell r="F22">
            <v>3.1084012253550519E-2</v>
          </cell>
          <cell r="G22">
            <v>0.10136637457037398</v>
          </cell>
        </row>
        <row r="23">
          <cell r="F23">
            <v>2.5559832998230243E-2</v>
          </cell>
          <cell r="G23">
            <v>0.12739514919362696</v>
          </cell>
        </row>
        <row r="24">
          <cell r="F24">
            <v>4.8639935069773002E-2</v>
          </cell>
          <cell r="G24">
            <v>0.10398148120809131</v>
          </cell>
        </row>
        <row r="25">
          <cell r="F25">
            <v>4.3915971244192317E-2</v>
          </cell>
          <cell r="G25">
            <v>9.3792547019728861E-2</v>
          </cell>
        </row>
        <row r="26">
          <cell r="F26">
            <v>4.8165359400589823E-2</v>
          </cell>
          <cell r="G26">
            <v>0.12562621311740935</v>
          </cell>
        </row>
        <row r="27">
          <cell r="F27">
            <v>5.9537835818363541E-2</v>
          </cell>
          <cell r="G27">
            <v>0.13693393259511905</v>
          </cell>
        </row>
        <row r="28">
          <cell r="F28">
            <v>6.1001624648421314E-2</v>
          </cell>
          <cell r="G28">
            <v>0.15899970850420245</v>
          </cell>
        </row>
        <row r="29">
          <cell r="F29">
            <v>6.7793111295047392E-2</v>
          </cell>
          <cell r="G29">
            <v>0.19370260250845597</v>
          </cell>
        </row>
        <row r="30">
          <cell r="F30">
            <v>8.3516520473001343E-2</v>
          </cell>
          <cell r="G30">
            <v>0.18821587908195009</v>
          </cell>
        </row>
        <row r="31">
          <cell r="F31">
            <v>8.4834255251103469E-2</v>
          </cell>
          <cell r="G31">
            <v>0.2288872390473185</v>
          </cell>
        </row>
        <row r="32">
          <cell r="F32">
            <v>7.9317576030375148E-2</v>
          </cell>
          <cell r="G32">
            <v>0.2617899169018168</v>
          </cell>
        </row>
        <row r="33">
          <cell r="F33">
            <v>8.4471584261225169E-2</v>
          </cell>
          <cell r="G33">
            <v>0.27162271185097209</v>
          </cell>
        </row>
        <row r="34">
          <cell r="F34">
            <v>8.3476512265483832E-2</v>
          </cell>
          <cell r="G34">
            <v>0.24388264785408403</v>
          </cell>
        </row>
        <row r="35">
          <cell r="F35">
            <v>0.1174870112618117</v>
          </cell>
          <cell r="G35">
            <v>0.30611503970810944</v>
          </cell>
        </row>
        <row r="36">
          <cell r="F36">
            <v>0.12901651533026218</v>
          </cell>
          <cell r="G36">
            <v>0.32092426315620404</v>
          </cell>
        </row>
        <row r="37">
          <cell r="F37">
            <v>0.15339038204822775</v>
          </cell>
          <cell r="G37">
            <v>0.38160943137582504</v>
          </cell>
        </row>
        <row r="38">
          <cell r="F38">
            <v>0.1882920569111928</v>
          </cell>
          <cell r="G38">
            <v>0.43453446130381868</v>
          </cell>
        </row>
        <row r="39">
          <cell r="F39">
            <v>0.19049898874416407</v>
          </cell>
          <cell r="G39">
            <v>0.47791792407367301</v>
          </cell>
        </row>
        <row r="40">
          <cell r="F40">
            <v>0.2068835321543962</v>
          </cell>
          <cell r="G40">
            <v>0.52485918323322778</v>
          </cell>
        </row>
        <row r="41">
          <cell r="F41">
            <v>0.1854326649706752</v>
          </cell>
          <cell r="G41">
            <v>0.53500371381936773</v>
          </cell>
        </row>
        <row r="42">
          <cell r="F42">
            <v>0.14030602847509047</v>
          </cell>
          <cell r="G42">
            <v>0.54375647752535849</v>
          </cell>
        </row>
        <row r="43">
          <cell r="F43">
            <v>9.0886656609475078E-2</v>
          </cell>
          <cell r="G43">
            <v>0.54324474768491782</v>
          </cell>
        </row>
        <row r="44">
          <cell r="F44">
            <v>4.5008812922578315E-2</v>
          </cell>
          <cell r="G44">
            <v>0.52122806108603315</v>
          </cell>
        </row>
        <row r="45">
          <cell r="F45">
            <v>6.8251331364488285E-3</v>
          </cell>
          <cell r="G45">
            <v>0.49791287571162429</v>
          </cell>
        </row>
        <row r="46">
          <cell r="F46">
            <v>-4.5628239762479109E-2</v>
          </cell>
          <cell r="G46">
            <v>0.4499628783622896</v>
          </cell>
        </row>
        <row r="47">
          <cell r="F47">
            <v>-3.6160212374367388E-2</v>
          </cell>
          <cell r="G47">
            <v>0.44754669949218689</v>
          </cell>
        </row>
        <row r="48">
          <cell r="F48">
            <v>-3.8806858039474604E-2</v>
          </cell>
          <cell r="G48">
            <v>0.42141957839813715</v>
          </cell>
        </row>
        <row r="49">
          <cell r="F49">
            <v>-3.4726998962016087E-2</v>
          </cell>
          <cell r="G49">
            <v>0.39539276545456087</v>
          </cell>
        </row>
        <row r="50">
          <cell r="F50">
            <v>-1.2652622272846709E-4</v>
          </cell>
          <cell r="G50">
            <v>0.36631983166655968</v>
          </cell>
        </row>
        <row r="51">
          <cell r="F51">
            <v>-1.381048388702282E-2</v>
          </cell>
          <cell r="G51">
            <v>0.34890196035406057</v>
          </cell>
        </row>
        <row r="52">
          <cell r="F52">
            <v>-2.8980263061520298E-2</v>
          </cell>
          <cell r="G52">
            <v>0.31312173930624171</v>
          </cell>
        </row>
        <row r="53">
          <cell r="F53">
            <v>-4.3566157030197422E-2</v>
          </cell>
          <cell r="G53">
            <v>0.26735502416313839</v>
          </cell>
        </row>
        <row r="54">
          <cell r="F54">
            <v>-5.5945909274685207E-2</v>
          </cell>
          <cell r="G54">
            <v>0.22689741012639056</v>
          </cell>
        </row>
        <row r="55">
          <cell r="F55">
            <v>-7.0049376702111255E-2</v>
          </cell>
          <cell r="G55">
            <v>0.16136557239013749</v>
          </cell>
        </row>
        <row r="56">
          <cell r="F56">
            <v>-6.834753132030752E-2</v>
          </cell>
          <cell r="G56">
            <v>0.11575769265567211</v>
          </cell>
        </row>
        <row r="57">
          <cell r="F57">
            <v>-4.4451762570833921E-2</v>
          </cell>
          <cell r="G57">
            <v>6.9512879544076658E-2</v>
          </cell>
        </row>
        <row r="58">
          <cell r="F58">
            <v>-2.1642938659339049E-2</v>
          </cell>
          <cell r="G58">
            <v>1.6962414555858733E-2</v>
          </cell>
        </row>
        <row r="59">
          <cell r="F59">
            <v>-1.7483697547615487E-3</v>
          </cell>
          <cell r="G59">
            <v>-3.0881786108788025E-2</v>
          </cell>
        </row>
        <row r="60">
          <cell r="F60">
            <v>4.0805279688192449E-3</v>
          </cell>
          <cell r="G60">
            <v>-8.7045311529904829E-2</v>
          </cell>
        </row>
        <row r="61">
          <cell r="F61">
            <v>-1.9272693580406043E-2</v>
          </cell>
          <cell r="G61">
            <v>-0.13519247900700462</v>
          </cell>
        </row>
        <row r="62">
          <cell r="F62">
            <v>-3.7477395654854397E-2</v>
          </cell>
          <cell r="G62">
            <v>-0.16082100957408627</v>
          </cell>
        </row>
        <row r="63">
          <cell r="F63">
            <v>-3.5206704426782788E-2</v>
          </cell>
          <cell r="G63">
            <v>-0.15697514714504593</v>
          </cell>
        </row>
        <row r="64">
          <cell r="F64">
            <v>-2.1819047394639839E-2</v>
          </cell>
          <cell r="G64">
            <v>-0.15387317184712293</v>
          </cell>
        </row>
        <row r="65">
          <cell r="F65">
            <v>-2.3800528465406239E-2</v>
          </cell>
          <cell r="G65">
            <v>-0.16581814060885966</v>
          </cell>
        </row>
        <row r="66">
          <cell r="F66">
            <v>-5.8375619605789512E-3</v>
          </cell>
          <cell r="G66">
            <v>-0.12103033177218611</v>
          </cell>
        </row>
        <row r="67">
          <cell r="F67">
            <v>-8.541674841505505E-3</v>
          </cell>
          <cell r="G67">
            <v>-0.12935660961218404</v>
          </cell>
        </row>
        <row r="68">
          <cell r="F68">
            <v>-1.820013838276514E-2</v>
          </cell>
          <cell r="G68">
            <v>-0.13326645219041353</v>
          </cell>
        </row>
        <row r="69">
          <cell r="F69">
            <v>1.649404661443021E-2</v>
          </cell>
          <cell r="G69">
            <v>-0.11459709503241333</v>
          </cell>
        </row>
        <row r="70">
          <cell r="F70">
            <v>2.4124750436709967E-2</v>
          </cell>
          <cell r="G70">
            <v>-9.6779055112747522E-2</v>
          </cell>
        </row>
        <row r="71">
          <cell r="F71">
            <v>2.8147438825808543E-2</v>
          </cell>
          <cell r="G71">
            <v>-8.7398686899352637E-2</v>
          </cell>
        </row>
        <row r="72">
          <cell r="F72">
            <v>5.0416956856732573E-2</v>
          </cell>
          <cell r="G72">
            <v>-5.3869232272160526E-2</v>
          </cell>
        </row>
        <row r="73">
          <cell r="F73">
            <v>6.8927058199224914E-2</v>
          </cell>
          <cell r="G73">
            <v>-2.1038798029909796E-3</v>
          </cell>
        </row>
        <row r="74">
          <cell r="F74">
            <v>9.0559577045727133E-2</v>
          </cell>
          <cell r="G74">
            <v>4.9726431207664831E-2</v>
          </cell>
        </row>
        <row r="75">
          <cell r="F75">
            <v>0.11617143176204202</v>
          </cell>
          <cell r="G75">
            <v>9.8822121564800705E-2</v>
          </cell>
        </row>
        <row r="76">
          <cell r="F76">
            <v>0.13711844955576594</v>
          </cell>
          <cell r="G76">
            <v>0.15159674860391301</v>
          </cell>
        </row>
        <row r="77">
          <cell r="F77">
            <v>0.12307810524542441</v>
          </cell>
          <cell r="G77">
            <v>0.16542598801326736</v>
          </cell>
        </row>
        <row r="78">
          <cell r="F78">
            <v>0.1081450233978761</v>
          </cell>
          <cell r="G78">
            <v>0.17951439326487997</v>
          </cell>
        </row>
        <row r="79">
          <cell r="F79">
            <v>9.9230995496164778E-2</v>
          </cell>
          <cell r="G79">
            <v>0.19980148681572701</v>
          </cell>
        </row>
        <row r="80">
          <cell r="F80">
            <v>9.0849554964825344E-2</v>
          </cell>
          <cell r="G80">
            <v>0.23836577559991906</v>
          </cell>
        </row>
        <row r="81">
          <cell r="F81">
            <v>0.10392792574493226</v>
          </cell>
          <cell r="G81">
            <v>0.28862660733860562</v>
          </cell>
        </row>
        <row r="82">
          <cell r="F82">
            <v>0.13341711344035154</v>
          </cell>
          <cell r="G82">
            <v>0.35040890236008598</v>
          </cell>
        </row>
        <row r="83">
          <cell r="F83">
            <v>0.15632141353793688</v>
          </cell>
          <cell r="G83">
            <v>0.39132960478044676</v>
          </cell>
        </row>
        <row r="84">
          <cell r="F84">
            <v>0.16088122555608525</v>
          </cell>
          <cell r="G84">
            <v>0.42106604855064411</v>
          </cell>
        </row>
        <row r="85">
          <cell r="F85">
            <v>0.16977774023335063</v>
          </cell>
          <cell r="G85">
            <v>0.48220487603736234</v>
          </cell>
        </row>
        <row r="86">
          <cell r="F86">
            <v>0.15657630704209666</v>
          </cell>
          <cell r="G86">
            <v>0.51282277136276178</v>
          </cell>
        </row>
        <row r="87">
          <cell r="F87">
            <v>0.13466208152289807</v>
          </cell>
          <cell r="G87">
            <v>0.53453336114485017</v>
          </cell>
        </row>
        <row r="88">
          <cell r="F88">
            <v>0.11901661754771566</v>
          </cell>
          <cell r="G88">
            <v>0.55828280448112488</v>
          </cell>
        </row>
        <row r="89">
          <cell r="F89">
            <v>9.8628158160298893E-2</v>
          </cell>
          <cell r="G89">
            <v>0.5643389875832312</v>
          </cell>
        </row>
        <row r="90">
          <cell r="F90">
            <v>9.1064715872500548E-2</v>
          </cell>
          <cell r="G90">
            <v>0.57976273679855206</v>
          </cell>
        </row>
        <row r="91">
          <cell r="F91">
            <v>0.12420782230340616</v>
          </cell>
          <cell r="G91">
            <v>0.63059374462244777</v>
          </cell>
        </row>
        <row r="92">
          <cell r="F92">
            <v>0.16211060038692837</v>
          </cell>
          <cell r="G92">
            <v>0.66997644801132061</v>
          </cell>
        </row>
        <row r="93">
          <cell r="F93">
            <v>0.18641699817519594</v>
          </cell>
          <cell r="G93">
            <v>0.6818289275592021</v>
          </cell>
        </row>
        <row r="94">
          <cell r="F94">
            <v>0.18297187872621914</v>
          </cell>
          <cell r="G94">
            <v>0.67217503847904414</v>
          </cell>
        </row>
        <row r="95">
          <cell r="F95">
            <v>0.15843520764077998</v>
          </cell>
          <cell r="G95">
            <v>0.67285752050118586</v>
          </cell>
        </row>
        <row r="96">
          <cell r="F96">
            <v>0.15712183826344442</v>
          </cell>
          <cell r="G96">
            <v>0.68997983671899898</v>
          </cell>
        </row>
        <row r="97">
          <cell r="F97">
            <v>0.17549764337010959</v>
          </cell>
          <cell r="G97">
            <v>0.73424846568388713</v>
          </cell>
        </row>
        <row r="98">
          <cell r="F98">
            <v>0.21832112424280359</v>
          </cell>
          <cell r="G98">
            <v>0.78235113932397138</v>
          </cell>
        </row>
        <row r="99">
          <cell r="F99">
            <v>0.27890139889764198</v>
          </cell>
          <cell r="G99">
            <v>0.85252792390266297</v>
          </cell>
        </row>
        <row r="100">
          <cell r="F100">
            <v>0.2782528430240962</v>
          </cell>
          <cell r="G100">
            <v>0.87738312477826985</v>
          </cell>
        </row>
        <row r="101">
          <cell r="F101">
            <v>0.23781341572027398</v>
          </cell>
          <cell r="G101">
            <v>0.86813395565922913</v>
          </cell>
        </row>
        <row r="102">
          <cell r="F102">
            <v>0.18891937567558392</v>
          </cell>
          <cell r="G102">
            <v>0.83785340155920385</v>
          </cell>
        </row>
      </sheetData>
      <sheetData sheetId="19" refreshError="1">
        <row r="6">
          <cell r="F6">
            <v>8.0732362873284919E-2</v>
          </cell>
        </row>
        <row r="7">
          <cell r="F7">
            <v>6.8402726884400411E-2</v>
          </cell>
        </row>
        <row r="8">
          <cell r="F8">
            <v>1.6067408178564543E-2</v>
          </cell>
        </row>
        <row r="9">
          <cell r="F9">
            <v>1.7005441899455149E-2</v>
          </cell>
        </row>
        <row r="10">
          <cell r="F10">
            <v>-2.6193220876931302E-2</v>
          </cell>
        </row>
        <row r="11">
          <cell r="F11">
            <v>-3.4494687532574328E-3</v>
          </cell>
        </row>
        <row r="12">
          <cell r="F12">
            <v>-4.4278527403661741E-2</v>
          </cell>
        </row>
        <row r="13">
          <cell r="F13">
            <v>-4.3966989896263381E-2</v>
          </cell>
        </row>
        <row r="14">
          <cell r="F14">
            <v>-7.4587452876760576E-3</v>
          </cell>
        </row>
        <row r="15">
          <cell r="F15">
            <v>-6.9348405524590692E-3</v>
          </cell>
        </row>
        <row r="16">
          <cell r="F16">
            <v>6.5873196885121763E-2</v>
          </cell>
        </row>
        <row r="17">
          <cell r="F17">
            <v>4.1210268646662898E-2</v>
          </cell>
        </row>
        <row r="18">
          <cell r="F18">
            <v>5.2095111883401872E-2</v>
          </cell>
        </row>
        <row r="19">
          <cell r="F19">
            <v>5.4506636854628469E-2</v>
          </cell>
        </row>
        <row r="20">
          <cell r="F20">
            <v>5.4120761626331886E-2</v>
          </cell>
        </row>
        <row r="21">
          <cell r="F21">
            <v>6.0584025043872558E-2</v>
          </cell>
        </row>
        <row r="22">
          <cell r="F22">
            <v>4.6935250133004119E-2</v>
          </cell>
          <cell r="G22">
            <v>0.14611075872508356</v>
          </cell>
        </row>
        <row r="23">
          <cell r="F23">
            <v>5.4500665861171714E-2</v>
          </cell>
          <cell r="G23">
            <v>0.16702572029448412</v>
          </cell>
        </row>
        <row r="24">
          <cell r="F24">
            <v>4.9814527281029523E-2</v>
          </cell>
          <cell r="G24">
            <v>0.14159736656738597</v>
          </cell>
        </row>
        <row r="25">
          <cell r="F25">
            <v>7.9267930383239302E-2</v>
          </cell>
          <cell r="G25">
            <v>0.15410067607696648</v>
          </cell>
        </row>
        <row r="26">
          <cell r="F26">
            <v>8.4478843373204784E-2</v>
          </cell>
          <cell r="G26">
            <v>0.14985723922500352</v>
          </cell>
        </row>
        <row r="27">
          <cell r="F27">
            <v>0.10251716358831749</v>
          </cell>
          <cell r="G27">
            <v>0.20114015699840113</v>
          </cell>
        </row>
        <row r="28">
          <cell r="F28">
            <v>0.12589996333795989</v>
          </cell>
          <cell r="G28">
            <v>0.25142992172678136</v>
          </cell>
        </row>
        <row r="29">
          <cell r="F29">
            <v>0.11601462959668923</v>
          </cell>
          <cell r="G29">
            <v>0.25310986377420075</v>
          </cell>
        </row>
        <row r="30">
          <cell r="F30">
            <v>0.12324124142768522</v>
          </cell>
          <cell r="G30">
            <v>0.29929170152961981</v>
          </cell>
        </row>
        <row r="31">
          <cell r="F31">
            <v>0.11254389016867437</v>
          </cell>
          <cell r="G31">
            <v>0.31713351592033306</v>
          </cell>
        </row>
        <row r="32">
          <cell r="F32">
            <v>0.12497291134645086</v>
          </cell>
          <cell r="G32">
            <v>0.42068136047689397</v>
          </cell>
        </row>
        <row r="33">
          <cell r="F33">
            <v>0.13919260192324656</v>
          </cell>
          <cell r="G33">
            <v>0.43626945559371066</v>
          </cell>
        </row>
        <row r="34">
          <cell r="F34">
            <v>0.14572070366679901</v>
          </cell>
          <cell r="G34">
            <v>0.45247115048409503</v>
          </cell>
        </row>
        <row r="35">
          <cell r="F35">
            <v>0.20987014097629578</v>
          </cell>
          <cell r="G35">
            <v>0.53393849744908772</v>
          </cell>
        </row>
        <row r="36">
          <cell r="F36">
            <v>0.18350991106333348</v>
          </cell>
          <cell r="G36">
            <v>0.53831807465510562</v>
          </cell>
        </row>
        <row r="37">
          <cell r="F37">
            <v>0.193417371049009</v>
          </cell>
          <cell r="G37">
            <v>0.5884765579960568</v>
          </cell>
        </row>
        <row r="38">
          <cell r="F38">
            <v>0.21777770696315665</v>
          </cell>
          <cell r="G38">
            <v>0.61815374556384983</v>
          </cell>
        </row>
        <row r="39">
          <cell r="F39">
            <v>0.18072229143446142</v>
          </cell>
          <cell r="G39">
            <v>0.66015415202892069</v>
          </cell>
        </row>
        <row r="40">
          <cell r="F40">
            <v>0.21167663159136235</v>
          </cell>
          <cell r="G40">
            <v>0.69587394462013608</v>
          </cell>
        </row>
        <row r="41">
          <cell r="F41">
            <v>0.17253564409643313</v>
          </cell>
          <cell r="G41">
            <v>0.70042817704861715</v>
          </cell>
        </row>
        <row r="42">
          <cell r="F42">
            <v>0.10499568529989431</v>
          </cell>
          <cell r="G42">
            <v>0.67621418073073991</v>
          </cell>
        </row>
        <row r="43">
          <cell r="F43">
            <v>6.1575682320504373E-2</v>
          </cell>
          <cell r="G43">
            <v>0.66722916848825353</v>
          </cell>
        </row>
        <row r="44">
          <cell r="F44">
            <v>-1.5984840234236096E-2</v>
          </cell>
          <cell r="G44">
            <v>0.63007457710487047</v>
          </cell>
        </row>
        <row r="45">
          <cell r="F45">
            <v>-5.5860075435721239E-2</v>
          </cell>
          <cell r="G45">
            <v>0.5653001712296567</v>
          </cell>
        </row>
        <row r="46">
          <cell r="F46">
            <v>-9.212969283719781E-2</v>
          </cell>
          <cell r="G46">
            <v>0.49960564452033729</v>
          </cell>
        </row>
        <row r="47">
          <cell r="F47">
            <v>-6.5157775703008861E-2</v>
          </cell>
          <cell r="G47">
            <v>0.49955422919692716</v>
          </cell>
        </row>
        <row r="48">
          <cell r="F48">
            <v>-4.4429568214857537E-2</v>
          </cell>
          <cell r="G48">
            <v>0.45974504555205292</v>
          </cell>
        </row>
        <row r="49">
          <cell r="F49">
            <v>-1.0108884165346454E-2</v>
          </cell>
          <cell r="G49">
            <v>0.43917665746762091</v>
          </cell>
        </row>
        <row r="50">
          <cell r="F50">
            <v>-1.621768082277434E-3</v>
          </cell>
          <cell r="G50">
            <v>0.37474263501037486</v>
          </cell>
        </row>
        <row r="51">
          <cell r="F51">
            <v>-2.2814677766171399E-2</v>
          </cell>
          <cell r="G51">
            <v>0.36419566126208142</v>
          </cell>
        </row>
        <row r="52">
          <cell r="F52">
            <v>-3.9921996939813777E-2</v>
          </cell>
          <cell r="G52">
            <v>0.29485013726578824</v>
          </cell>
        </row>
        <row r="53">
          <cell r="F53">
            <v>-5.1048610594818453E-2</v>
          </cell>
          <cell r="G53">
            <v>0.24893544494955602</v>
          </cell>
        </row>
        <row r="54">
          <cell r="F54">
            <v>-3.6735076325321851E-2</v>
          </cell>
          <cell r="G54">
            <v>0.1922868550182539</v>
          </cell>
        </row>
        <row r="55">
          <cell r="F55">
            <v>-5.1661415135311625E-2</v>
          </cell>
          <cell r="G55">
            <v>0.10266410515047406</v>
          </cell>
        </row>
        <row r="56">
          <cell r="F56">
            <v>-4.750712008234767E-2</v>
          </cell>
          <cell r="G56">
            <v>6.3833106120107161E-2</v>
          </cell>
        </row>
        <row r="57">
          <cell r="F57">
            <v>-1.2216397712950588E-2</v>
          </cell>
          <cell r="G57">
            <v>4.330167618759647E-2</v>
          </cell>
        </row>
        <row r="58">
          <cell r="F58">
            <v>1.3749752106968558E-2</v>
          </cell>
          <cell r="G58">
            <v>-1.1741099837934249E-2</v>
          </cell>
        </row>
        <row r="59">
          <cell r="F59">
            <v>4.5347819978459256E-2</v>
          </cell>
          <cell r="G59">
            <v>-3.2710366305528087E-2</v>
          </cell>
        </row>
        <row r="60">
          <cell r="F60">
            <v>5.0336476523316007E-2</v>
          </cell>
          <cell r="G60">
            <v>-9.7507048947939101E-2</v>
          </cell>
        </row>
        <row r="61">
          <cell r="F61">
            <v>7.5077180229487131E-2</v>
          </cell>
          <cell r="G61">
            <v>-5.4156787679349713E-2</v>
          </cell>
        </row>
        <row r="62">
          <cell r="F62">
            <v>9.800747325814009E-2</v>
          </cell>
          <cell r="G62">
            <v>-1.8729311879688425E-2</v>
          </cell>
        </row>
        <row r="63">
          <cell r="F63">
            <v>2.9811566424156243E-2</v>
          </cell>
          <cell r="G63">
            <v>-6.4474482201876349E-2</v>
          </cell>
        </row>
        <row r="64">
          <cell r="F64">
            <v>2.8891671931744627E-2</v>
          </cell>
          <cell r="G64">
            <v>-5.2630536781958316E-2</v>
          </cell>
        </row>
        <row r="65">
          <cell r="F65">
            <v>-4.6682108579341949E-2</v>
          </cell>
          <cell r="G65">
            <v>-4.4978820822970333E-2</v>
          </cell>
        </row>
        <row r="66">
          <cell r="F66">
            <v>-3.5073394113287776E-2</v>
          </cell>
          <cell r="G66">
            <v>3.8326986844221561E-2</v>
          </cell>
        </row>
        <row r="67">
          <cell r="F67">
            <v>1.3651879253399903E-3</v>
          </cell>
          <cell r="G67">
            <v>2.0484814264724875E-3</v>
          </cell>
        </row>
        <row r="68">
          <cell r="F68">
            <v>2.0545760494125726E-2</v>
          </cell>
          <cell r="G68">
            <v>1.234479192702505E-2</v>
          </cell>
        </row>
        <row r="69">
          <cell r="F69">
            <v>5.2113214936844419E-2</v>
          </cell>
          <cell r="G69">
            <v>1.7243278279220519E-2</v>
          </cell>
        </row>
        <row r="70">
          <cell r="F70">
            <v>5.7735847739813356E-2</v>
          </cell>
          <cell r="G70">
            <v>9.7684602666312279E-2</v>
          </cell>
        </row>
        <row r="71">
          <cell r="F71">
            <v>9.86532151718401E-2</v>
          </cell>
          <cell r="G71">
            <v>0.12351637436448391</v>
          </cell>
        </row>
        <row r="72">
          <cell r="F72">
            <v>0.10579739500206257</v>
          </cell>
          <cell r="G72">
            <v>0.15806418386890134</v>
          </cell>
        </row>
        <row r="73">
          <cell r="F73">
            <v>0.13840692861769902</v>
          </cell>
          <cell r="G73">
            <v>0.20669881749173799</v>
          </cell>
        </row>
        <row r="74">
          <cell r="F74">
            <v>0.14074281543075062</v>
          </cell>
          <cell r="G74">
            <v>0.27516249442238483</v>
          </cell>
        </row>
        <row r="75">
          <cell r="F75">
            <v>0.14888343294768416</v>
          </cell>
          <cell r="G75">
            <v>0.3240612224474797</v>
          </cell>
        </row>
        <row r="76">
          <cell r="F76">
            <v>0.1469539089750829</v>
          </cell>
          <cell r="G76">
            <v>0.35252521292633199</v>
          </cell>
        </row>
        <row r="77">
          <cell r="F77">
            <v>0.120252758291174</v>
          </cell>
          <cell r="G77">
            <v>0.33916797349586253</v>
          </cell>
        </row>
        <row r="78">
          <cell r="F78">
            <v>0.10816986497074658</v>
          </cell>
          <cell r="G78">
            <v>0.36958260728616277</v>
          </cell>
        </row>
        <row r="79">
          <cell r="F79">
            <v>0.11483486353455075</v>
          </cell>
          <cell r="G79">
            <v>0.39354826600357112</v>
          </cell>
        </row>
        <row r="80">
          <cell r="F80">
            <v>0.14348366205891422</v>
          </cell>
          <cell r="G80">
            <v>0.44567239846193013</v>
          </cell>
        </row>
        <row r="81">
          <cell r="F81">
            <v>0.17308755756980604</v>
          </cell>
          <cell r="G81">
            <v>0.43717835083618156</v>
          </cell>
        </row>
        <row r="82">
          <cell r="F82">
            <v>0.24309118912390582</v>
          </cell>
          <cell r="G82">
            <v>0.51466632315192851</v>
          </cell>
        </row>
        <row r="83">
          <cell r="F83">
            <v>0.27754181258401101</v>
          </cell>
          <cell r="G83">
            <v>0.64127851216342591</v>
          </cell>
        </row>
        <row r="84">
          <cell r="F84">
            <v>0.23476858245245305</v>
          </cell>
          <cell r="G84">
            <v>0.65154930898263852</v>
          </cell>
        </row>
        <row r="85">
          <cell r="F85">
            <v>0.25409505351757172</v>
          </cell>
          <cell r="G85">
            <v>0.73795551293309503</v>
          </cell>
        </row>
        <row r="86">
          <cell r="F86">
            <v>0.17873178794339725</v>
          </cell>
          <cell r="G86">
            <v>0.72847150520861337</v>
          </cell>
        </row>
        <row r="87">
          <cell r="F87">
            <v>4.4412662650983689E-2</v>
          </cell>
          <cell r="G87">
            <v>0.68432598688906965</v>
          </cell>
        </row>
        <row r="88">
          <cell r="F88">
            <v>6.1511225815591665E-3</v>
          </cell>
          <cell r="G88">
            <v>0.63715467107007207</v>
          </cell>
        </row>
        <row r="89">
          <cell r="F89">
            <v>-7.1553692348625075E-2</v>
          </cell>
          <cell r="G89">
            <v>0.61428860564762577</v>
          </cell>
        </row>
        <row r="90">
          <cell r="F90">
            <v>-6.4778297867552057E-2</v>
          </cell>
          <cell r="G90">
            <v>0.60595735960124808</v>
          </cell>
        </row>
        <row r="91">
          <cell r="F91">
            <v>5.163302161995531E-2</v>
          </cell>
          <cell r="G91">
            <v>0.63730579333718484</v>
          </cell>
        </row>
        <row r="92">
          <cell r="F92">
            <v>9.2948216012302465E-2</v>
          </cell>
          <cell r="G92">
            <v>0.62430549208031183</v>
          </cell>
        </row>
        <row r="93">
          <cell r="F93">
            <v>0.10012706479268121</v>
          </cell>
          <cell r="G93">
            <v>0.57600874182260775</v>
          </cell>
        </row>
        <row r="94">
          <cell r="F94">
            <v>8.6535370673558348E-2</v>
          </cell>
          <cell r="G94">
            <v>0.551749914844056</v>
          </cell>
        </row>
        <row r="95">
          <cell r="F95">
            <v>1.5321932429244327E-2</v>
          </cell>
          <cell r="G95">
            <v>0.503744292818745</v>
          </cell>
        </row>
        <row r="96">
          <cell r="F96">
            <v>2.818662388226956E-2</v>
          </cell>
          <cell r="G96">
            <v>0.50553820698749863</v>
          </cell>
        </row>
        <row r="97">
          <cell r="F97">
            <v>6.929108716536557E-2</v>
          </cell>
          <cell r="G97">
            <v>0.52504707069679946</v>
          </cell>
        </row>
        <row r="98">
          <cell r="F98">
            <v>0.11643643017201852</v>
          </cell>
          <cell r="G98">
            <v>0.56001648004532789</v>
          </cell>
        </row>
        <row r="99">
          <cell r="F99">
            <v>0.15740935721063196</v>
          </cell>
          <cell r="G99">
            <v>0.54631878649482635</v>
          </cell>
        </row>
        <row r="100">
          <cell r="F100">
            <v>0.14562239743523842</v>
          </cell>
          <cell r="G100">
            <v>0.50767694236382266</v>
          </cell>
        </row>
        <row r="101">
          <cell r="F101">
            <v>0.16522090358150501</v>
          </cell>
          <cell r="G101">
            <v>0.51718041670849846</v>
          </cell>
        </row>
        <row r="102">
          <cell r="F102">
            <v>0.15632306848920255</v>
          </cell>
          <cell r="G102">
            <v>0.47324835941062471</v>
          </cell>
        </row>
      </sheetData>
      <sheetData sheetId="20" refreshError="1">
        <row r="7">
          <cell r="F7" t="str">
            <v/>
          </cell>
        </row>
        <row r="8">
          <cell r="F8" t="str">
            <v/>
          </cell>
        </row>
        <row r="9">
          <cell r="F9" t="str">
            <v/>
          </cell>
        </row>
        <row r="10">
          <cell r="F10" t="str">
            <v/>
          </cell>
        </row>
        <row r="11">
          <cell r="F11" t="str">
            <v/>
          </cell>
        </row>
        <row r="12">
          <cell r="F12" t="str">
            <v/>
          </cell>
        </row>
        <row r="13">
          <cell r="F13" t="str">
            <v/>
          </cell>
        </row>
        <row r="14">
          <cell r="F14" t="str">
            <v/>
          </cell>
        </row>
        <row r="15">
          <cell r="F15" t="str">
            <v/>
          </cell>
        </row>
        <row r="16">
          <cell r="F16" t="str">
            <v/>
          </cell>
        </row>
        <row r="17">
          <cell r="F17" t="str">
            <v/>
          </cell>
        </row>
        <row r="18">
          <cell r="F18" t="str">
            <v/>
          </cell>
        </row>
        <row r="19">
          <cell r="F19" t="str">
            <v/>
          </cell>
        </row>
        <row r="20">
          <cell r="F20" t="str">
            <v/>
          </cell>
        </row>
        <row r="21">
          <cell r="F21" t="str">
            <v/>
          </cell>
        </row>
        <row r="22">
          <cell r="F22" t="str">
            <v/>
          </cell>
          <cell r="G22" t="str">
            <v/>
          </cell>
        </row>
        <row r="23">
          <cell r="F23" t="str">
            <v/>
          </cell>
          <cell r="G23" t="str">
            <v/>
          </cell>
        </row>
        <row r="24">
          <cell r="F24" t="str">
            <v/>
          </cell>
          <cell r="G24" t="str">
            <v/>
          </cell>
        </row>
        <row r="25">
          <cell r="F25" t="str">
            <v/>
          </cell>
          <cell r="G25" t="str">
            <v/>
          </cell>
        </row>
        <row r="26">
          <cell r="F26" t="str">
            <v/>
          </cell>
          <cell r="G26" t="str">
            <v/>
          </cell>
        </row>
        <row r="27">
          <cell r="F27" t="str">
            <v/>
          </cell>
          <cell r="G27" t="str">
            <v/>
          </cell>
        </row>
        <row r="28">
          <cell r="F28" t="str">
            <v/>
          </cell>
          <cell r="G28" t="str">
            <v/>
          </cell>
        </row>
        <row r="29">
          <cell r="F29" t="str">
            <v/>
          </cell>
          <cell r="G29" t="str">
            <v/>
          </cell>
        </row>
        <row r="30">
          <cell r="F30" t="str">
            <v/>
          </cell>
          <cell r="G30" t="str">
            <v/>
          </cell>
        </row>
        <row r="31">
          <cell r="F31" t="str">
            <v/>
          </cell>
          <cell r="G31" t="str">
            <v/>
          </cell>
        </row>
        <row r="32">
          <cell r="F32" t="str">
            <v/>
          </cell>
          <cell r="G32" t="str">
            <v/>
          </cell>
        </row>
        <row r="33">
          <cell r="F33" t="str">
            <v/>
          </cell>
          <cell r="G33" t="str">
            <v/>
          </cell>
        </row>
        <row r="34">
          <cell r="F34">
            <v>0.17275133617733052</v>
          </cell>
          <cell r="G34" t="str">
            <v/>
          </cell>
        </row>
        <row r="35">
          <cell r="F35">
            <v>0.16359206654749744</v>
          </cell>
          <cell r="G35" t="str">
            <v/>
          </cell>
        </row>
        <row r="36">
          <cell r="F36">
            <v>0.15881646327679302</v>
          </cell>
          <cell r="G36" t="str">
            <v/>
          </cell>
        </row>
        <row r="37">
          <cell r="F37">
            <v>0.15696612815810695</v>
          </cell>
          <cell r="G37" t="str">
            <v/>
          </cell>
        </row>
        <row r="38">
          <cell r="F38">
            <v>0.14341504792092513</v>
          </cell>
          <cell r="G38" t="str">
            <v/>
          </cell>
        </row>
        <row r="39">
          <cell r="F39">
            <v>0.13638842212936247</v>
          </cell>
          <cell r="G39" t="str">
            <v/>
          </cell>
        </row>
        <row r="40">
          <cell r="F40">
            <v>0.10075708606645667</v>
          </cell>
          <cell r="G40" t="str">
            <v/>
          </cell>
        </row>
        <row r="41">
          <cell r="F41">
            <v>7.9071362283904642E-2</v>
          </cell>
          <cell r="G41" t="str">
            <v/>
          </cell>
        </row>
        <row r="42">
          <cell r="F42">
            <v>3.9130950575239902E-2</v>
          </cell>
          <cell r="G42" t="str">
            <v/>
          </cell>
        </row>
        <row r="43">
          <cell r="F43">
            <v>1.2111844820885525E-2</v>
          </cell>
          <cell r="G43" t="str">
            <v/>
          </cell>
        </row>
        <row r="44">
          <cell r="F44">
            <v>-9.132483563272363E-3</v>
          </cell>
          <cell r="G44" t="str">
            <v/>
          </cell>
        </row>
        <row r="45">
          <cell r="F45">
            <v>-3.4218667011638629E-2</v>
          </cell>
          <cell r="G45" t="str">
            <v/>
          </cell>
        </row>
        <row r="46">
          <cell r="F46">
            <v>-5.4179435824621217E-2</v>
          </cell>
          <cell r="G46" t="str">
            <v/>
          </cell>
        </row>
        <row r="47">
          <cell r="F47">
            <v>-3.1594090182963191E-2</v>
          </cell>
          <cell r="G47" t="str">
            <v/>
          </cell>
        </row>
        <row r="48">
          <cell r="F48">
            <v>-2.3608705949258034E-2</v>
          </cell>
          <cell r="G48" t="str">
            <v/>
          </cell>
        </row>
        <row r="49">
          <cell r="F49">
            <v>-1.8858538393561261E-2</v>
          </cell>
          <cell r="G49" t="str">
            <v/>
          </cell>
        </row>
        <row r="50">
          <cell r="F50">
            <v>1.165884960370321E-2</v>
          </cell>
          <cell r="G50">
            <v>0.31277674845257736</v>
          </cell>
        </row>
        <row r="51">
          <cell r="F51">
            <v>-4.6029920260367565E-4</v>
          </cell>
          <cell r="G51">
            <v>0.28003794411217875</v>
          </cell>
        </row>
        <row r="52">
          <cell r="F52">
            <v>-3.0197467778804777E-3</v>
          </cell>
          <cell r="G52">
            <v>0.22381261305283875</v>
          </cell>
        </row>
        <row r="53">
          <cell r="F53">
            <v>1.0468836421748076E-2</v>
          </cell>
          <cell r="G53">
            <v>0.19342912145855976</v>
          </cell>
        </row>
        <row r="54">
          <cell r="F54">
            <v>2.6892737634262821E-3</v>
          </cell>
          <cell r="G54">
            <v>0.14271468603867307</v>
          </cell>
        </row>
        <row r="55">
          <cell r="F55">
            <v>-6.9300346646696317E-3</v>
          </cell>
          <cell r="G55">
            <v>0.1095158429000116</v>
          </cell>
        </row>
        <row r="56">
          <cell r="F56">
            <v>1.9754814396118663E-3</v>
          </cell>
          <cell r="G56">
            <v>6.6971631215657579E-2</v>
          </cell>
        </row>
        <row r="57">
          <cell r="F57">
            <v>6.2988660376288291E-3</v>
          </cell>
          <cell r="G57">
            <v>4.2761859338081701E-2</v>
          </cell>
        </row>
        <row r="58">
          <cell r="F58">
            <v>9.4137484078174859E-3</v>
          </cell>
          <cell r="G58">
            <v>8.7133865255654471E-3</v>
          </cell>
        </row>
        <row r="59">
          <cell r="F59">
            <v>1.8829488574410243E-2</v>
          </cell>
          <cell r="G59">
            <v>-8.0430906549405819E-3</v>
          </cell>
        </row>
        <row r="60">
          <cell r="F60">
            <v>2.7819320195527082E-2</v>
          </cell>
          <cell r="G60">
            <v>-5.9661346552720464E-3</v>
          </cell>
        </row>
        <row r="61">
          <cell r="F61">
            <v>2.4579163160333255E-2</v>
          </cell>
          <cell r="G61">
            <v>-1.1730339785489716E-2</v>
          </cell>
        </row>
        <row r="62">
          <cell r="F62">
            <v>6.9164540848985741E-3</v>
          </cell>
          <cell r="G62">
            <v>-2.3501109964775935E-2</v>
          </cell>
        </row>
        <row r="63">
          <cell r="F63">
            <v>-4.3314783326165555E-3</v>
          </cell>
          <cell r="G63">
            <v>-2.4486413808442783E-2</v>
          </cell>
        </row>
        <row r="64">
          <cell r="F64">
            <v>-1.7310533607293527E-2</v>
          </cell>
          <cell r="G64">
            <v>-1.414418469929314E-2</v>
          </cell>
        </row>
        <row r="65">
          <cell r="F65">
            <v>-2.3417047980155866E-2</v>
          </cell>
          <cell r="G65">
            <v>-9.2872075400700165E-4</v>
          </cell>
        </row>
        <row r="66">
          <cell r="F66">
            <v>-1.6446977176097374E-2</v>
          </cell>
          <cell r="G66">
            <v>1.4231348683748011E-2</v>
          </cell>
        </row>
        <row r="67">
          <cell r="F67">
            <v>-2.0583197661544696E-3</v>
          </cell>
          <cell r="G67">
            <v>5.0493566083660646E-3</v>
          </cell>
        </row>
        <row r="68">
          <cell r="F68">
            <v>6.8902161660266796E-4</v>
          </cell>
          <cell r="G68">
            <v>1.0153542866567611E-2</v>
          </cell>
        </row>
        <row r="69">
          <cell r="F69">
            <v>-3.0243131112419708E-3</v>
          </cell>
          <cell r="G69">
            <v>1.4905504528312253E-2</v>
          </cell>
        </row>
        <row r="70">
          <cell r="F70">
            <v>1.965835738754091E-2</v>
          </cell>
          <cell r="G70">
            <v>2.2230856467585616E-2</v>
          </cell>
        </row>
        <row r="71">
          <cell r="F71">
            <v>4.2264041436976861E-3</v>
          </cell>
          <cell r="G71">
            <v>9.7360599546673695E-3</v>
          </cell>
        </row>
        <row r="72">
          <cell r="F72">
            <v>3.7811560374825409E-3</v>
          </cell>
          <cell r="G72">
            <v>1.6954445681930379E-2</v>
          </cell>
        </row>
        <row r="73">
          <cell r="F73">
            <v>1.1582246687648005E-2</v>
          </cell>
          <cell r="G73">
            <v>1.6018914794212268E-2</v>
          </cell>
        </row>
        <row r="74">
          <cell r="F74">
            <v>-6.4331066202432093E-3</v>
          </cell>
          <cell r="G74">
            <v>1.3108476083916283E-2</v>
          </cell>
        </row>
        <row r="75">
          <cell r="F75">
            <v>2.3543751519299289E-2</v>
          </cell>
          <cell r="G75">
            <v>4.0209846138636214E-2</v>
          </cell>
        </row>
        <row r="76">
          <cell r="F76">
            <v>3.4286503494758737E-2</v>
          </cell>
          <cell r="G76">
            <v>4.9265467737077219E-2</v>
          </cell>
        </row>
        <row r="77">
          <cell r="F77">
            <v>4.3820718171446491E-2</v>
          </cell>
          <cell r="G77">
            <v>5.3540766928029761E-2</v>
          </cell>
        </row>
        <row r="78">
          <cell r="F78">
            <v>6.102451744222926E-2</v>
          </cell>
          <cell r="G78">
            <v>6.4719245118328064E-2</v>
          </cell>
        </row>
        <row r="79">
          <cell r="F79">
            <v>6.1527981984699991E-2</v>
          </cell>
          <cell r="G79">
            <v>8.2908339548926041E-2</v>
          </cell>
        </row>
        <row r="80">
          <cell r="F80">
            <v>8.2275903386328855E-2</v>
          </cell>
          <cell r="G80">
            <v>0.10372205092787914</v>
          </cell>
        </row>
        <row r="81">
          <cell r="F81">
            <v>7.6058486354927207E-2</v>
          </cell>
          <cell r="G81">
            <v>0.10502009012262391</v>
          </cell>
        </row>
        <row r="82">
          <cell r="F82">
            <v>8.0884728740463874E-2</v>
          </cell>
          <cell r="G82">
            <v>0.13868751977389329</v>
          </cell>
        </row>
        <row r="83">
          <cell r="F83">
            <v>9.7667684983816588E-2</v>
          </cell>
          <cell r="G83">
            <v>0.18490750286535929</v>
          </cell>
        </row>
        <row r="84">
          <cell r="F84">
            <v>9.8497323082821539E-2</v>
          </cell>
          <cell r="G84">
            <v>0.21952990761799421</v>
          </cell>
        </row>
        <row r="85">
          <cell r="F85">
            <v>0.11279957993883606</v>
          </cell>
          <cell r="G85">
            <v>0.24123671804161584</v>
          </cell>
        </row>
        <row r="86">
          <cell r="F86">
            <v>0.12230612438396812</v>
          </cell>
          <cell r="G86">
            <v>0.2774406213339588</v>
          </cell>
        </row>
        <row r="87">
          <cell r="F87">
            <v>0.12237222755167976</v>
          </cell>
          <cell r="G87">
            <v>0.30933805018319344</v>
          </cell>
        </row>
        <row r="88">
          <cell r="F88">
            <v>0.12438156216715818</v>
          </cell>
          <cell r="G88">
            <v>0.34322244816854969</v>
          </cell>
        </row>
        <row r="89">
          <cell r="F89">
            <v>0.12224428036611618</v>
          </cell>
          <cell r="G89">
            <v>0.36650531151897398</v>
          </cell>
        </row>
        <row r="90">
          <cell r="F90">
            <v>0.11363518516010229</v>
          </cell>
          <cell r="G90">
            <v>0.37141744910652025</v>
          </cell>
        </row>
        <row r="91">
          <cell r="F91">
            <v>0.11965755533516492</v>
          </cell>
          <cell r="G91">
            <v>0.4247692013746609</v>
          </cell>
        </row>
        <row r="92">
          <cell r="F92">
            <v>0.1351691613531906</v>
          </cell>
          <cell r="G92">
            <v>0.47461045348425784</v>
          </cell>
        </row>
        <row r="93">
          <cell r="F93">
            <v>0.14462315548136759</v>
          </cell>
          <cell r="G93">
            <v>0.49954622031269341</v>
          </cell>
        </row>
        <row r="94">
          <cell r="F94">
            <v>0.13209880547335817</v>
          </cell>
          <cell r="G94">
            <v>0.50994936120012169</v>
          </cell>
        </row>
        <row r="95">
          <cell r="F95">
            <v>0.12491319064097467</v>
          </cell>
          <cell r="G95">
            <v>0.52613864049633607</v>
          </cell>
        </row>
        <row r="96">
          <cell r="F96">
            <v>0.1201912959647943</v>
          </cell>
          <cell r="G96">
            <v>0.56051524595429347</v>
          </cell>
        </row>
        <row r="97">
          <cell r="F97">
            <v>0.13405532773841317</v>
          </cell>
          <cell r="G97">
            <v>0.58978082987966018</v>
          </cell>
        </row>
        <row r="98">
          <cell r="F98">
            <v>0.16358763637782522</v>
          </cell>
          <cell r="G98">
            <v>0.61251248013571769</v>
          </cell>
        </row>
        <row r="99">
          <cell r="F99">
            <v>0.20110119646433353</v>
          </cell>
          <cell r="G99">
            <v>0.66571185497596974</v>
          </cell>
        </row>
        <row r="100">
          <cell r="F100">
            <v>0.20775765431173018</v>
          </cell>
          <cell r="G100">
            <v>0.68599699687969484</v>
          </cell>
        </row>
        <row r="101">
          <cell r="F101">
            <v>0.21450206777537462</v>
          </cell>
          <cell r="G101">
            <v>0.7282244113001074</v>
          </cell>
        </row>
        <row r="102">
          <cell r="F102">
            <v>0.23439807457726408</v>
          </cell>
          <cell r="G102">
            <v>0.766025825972518</v>
          </cell>
        </row>
      </sheetData>
      <sheetData sheetId="21"/>
      <sheetData sheetId="22"/>
      <sheetData sheetId="23"/>
      <sheetData sheetId="24"/>
      <sheetData sheetId="25" refreshError="1">
        <row r="6">
          <cell r="H6" t="str">
            <v/>
          </cell>
        </row>
        <row r="7">
          <cell r="H7" t="str">
            <v/>
          </cell>
        </row>
        <row r="8">
          <cell r="H8" t="str">
            <v/>
          </cell>
        </row>
        <row r="9">
          <cell r="H9" t="str">
            <v/>
          </cell>
        </row>
        <row r="10">
          <cell r="H10" t="str">
            <v/>
          </cell>
        </row>
        <row r="11">
          <cell r="H11" t="str">
            <v/>
          </cell>
        </row>
        <row r="12">
          <cell r="H12" t="str">
            <v/>
          </cell>
        </row>
        <row r="13">
          <cell r="H13" t="str">
            <v/>
          </cell>
        </row>
        <row r="14">
          <cell r="H14" t="str">
            <v/>
          </cell>
        </row>
        <row r="15">
          <cell r="H15" t="str">
            <v/>
          </cell>
        </row>
        <row r="16">
          <cell r="H16" t="str">
            <v/>
          </cell>
        </row>
        <row r="17">
          <cell r="H17" t="str">
            <v/>
          </cell>
        </row>
        <row r="18">
          <cell r="H18" t="str">
            <v/>
          </cell>
        </row>
        <row r="19">
          <cell r="H19" t="str">
            <v/>
          </cell>
        </row>
        <row r="20">
          <cell r="H20" t="str">
            <v/>
          </cell>
        </row>
        <row r="21">
          <cell r="H21" t="str">
            <v/>
          </cell>
        </row>
        <row r="22">
          <cell r="H22" t="str">
            <v/>
          </cell>
          <cell r="L22" t="str">
            <v/>
          </cell>
        </row>
        <row r="23">
          <cell r="H23" t="str">
            <v/>
          </cell>
          <cell r="L23" t="str">
            <v/>
          </cell>
        </row>
        <row r="24">
          <cell r="H24" t="str">
            <v/>
          </cell>
          <cell r="L24" t="str">
            <v/>
          </cell>
        </row>
        <row r="25">
          <cell r="H25" t="str">
            <v/>
          </cell>
          <cell r="L25" t="str">
            <v/>
          </cell>
        </row>
        <row r="26">
          <cell r="H26" t="str">
            <v/>
          </cell>
          <cell r="L26" t="str">
            <v/>
          </cell>
        </row>
        <row r="27">
          <cell r="H27" t="str">
            <v/>
          </cell>
          <cell r="L27" t="str">
            <v/>
          </cell>
        </row>
        <row r="28">
          <cell r="H28" t="str">
            <v/>
          </cell>
          <cell r="L28" t="str">
            <v/>
          </cell>
        </row>
        <row r="29">
          <cell r="H29" t="str">
            <v/>
          </cell>
          <cell r="L29" t="str">
            <v/>
          </cell>
        </row>
        <row r="30">
          <cell r="H30" t="str">
            <v/>
          </cell>
          <cell r="L30" t="str">
            <v/>
          </cell>
        </row>
        <row r="31">
          <cell r="H31" t="str">
            <v/>
          </cell>
          <cell r="L31" t="str">
            <v/>
          </cell>
        </row>
        <row r="32">
          <cell r="H32" t="str">
            <v/>
          </cell>
          <cell r="L32" t="str">
            <v/>
          </cell>
        </row>
        <row r="33">
          <cell r="H33" t="str">
            <v/>
          </cell>
          <cell r="L33" t="str">
            <v/>
          </cell>
        </row>
        <row r="34">
          <cell r="H34">
            <v>6.1877759150480154E-2</v>
          </cell>
          <cell r="L34" t="str">
            <v/>
          </cell>
        </row>
        <row r="35">
          <cell r="H35">
            <v>6.3412859154627715E-2</v>
          </cell>
          <cell r="L35" t="str">
            <v/>
          </cell>
        </row>
        <row r="36">
          <cell r="H36">
            <v>6.2229662784449961E-2</v>
          </cell>
          <cell r="L36" t="str">
            <v/>
          </cell>
        </row>
        <row r="37">
          <cell r="H37">
            <v>5.8792704587388292E-2</v>
          </cell>
          <cell r="L37" t="str">
            <v/>
          </cell>
        </row>
        <row r="38">
          <cell r="H38">
            <v>6.6798502817074307E-2</v>
          </cell>
          <cell r="L38" t="str">
            <v/>
          </cell>
        </row>
        <row r="39">
          <cell r="H39">
            <v>6.0238424870187823E-2</v>
          </cell>
          <cell r="L39" t="str">
            <v/>
          </cell>
        </row>
        <row r="40">
          <cell r="H40">
            <v>5.4474529387754683E-2</v>
          </cell>
          <cell r="L40" t="str">
            <v/>
          </cell>
        </row>
        <row r="41">
          <cell r="H41">
            <v>4.9440896265977613E-2</v>
          </cell>
          <cell r="L41" t="str">
            <v/>
          </cell>
        </row>
        <row r="42">
          <cell r="H42">
            <v>3.6700433950644394E-2</v>
          </cell>
          <cell r="L42" t="str">
            <v/>
          </cell>
        </row>
        <row r="43">
          <cell r="H43">
            <v>2.5310209171224406E-2</v>
          </cell>
          <cell r="L43" t="str">
            <v/>
          </cell>
        </row>
        <row r="44">
          <cell r="H44">
            <v>1.0388666001693671E-2</v>
          </cell>
          <cell r="L44" t="str">
            <v/>
          </cell>
        </row>
        <row r="45">
          <cell r="H45">
            <v>-5.6202476321535961E-3</v>
          </cell>
          <cell r="L45" t="str">
            <v/>
          </cell>
        </row>
        <row r="46">
          <cell r="H46">
            <v>-1.8029395051796675E-2</v>
          </cell>
          <cell r="L46" t="str">
            <v/>
          </cell>
        </row>
        <row r="47">
          <cell r="H47">
            <v>-1.3425690199087945E-2</v>
          </cell>
          <cell r="L47" t="str">
            <v/>
          </cell>
        </row>
        <row r="48">
          <cell r="H48">
            <v>-3.5838764094079149E-3</v>
          </cell>
          <cell r="L48" t="str">
            <v/>
          </cell>
        </row>
        <row r="49">
          <cell r="H49">
            <v>4.3183597110526004E-3</v>
          </cell>
          <cell r="L49" t="str">
            <v/>
          </cell>
        </row>
        <row r="50">
          <cell r="H50">
            <v>1.1720857632531204E-2</v>
          </cell>
          <cell r="L50">
            <v>0.1590681584989333</v>
          </cell>
        </row>
        <row r="51">
          <cell r="H51">
            <v>9.7639512370067561E-3</v>
          </cell>
          <cell r="L51">
            <v>0.14529975423395891</v>
          </cell>
        </row>
        <row r="52">
          <cell r="H52">
            <v>5.4702011186507577E-3</v>
          </cell>
          <cell r="L52">
            <v>0.12897918288314114</v>
          </cell>
        </row>
        <row r="53">
          <cell r="H53">
            <v>6.3929895090265266E-3</v>
          </cell>
          <cell r="L53">
            <v>0.11332470244129159</v>
          </cell>
        </row>
        <row r="54">
          <cell r="H54">
            <v>8.5021767474235729E-3</v>
          </cell>
          <cell r="L54">
            <v>0.10569257609587676</v>
          </cell>
        </row>
        <row r="55">
          <cell r="H55">
            <v>8.1955531544668347E-3</v>
          </cell>
          <cell r="L55">
            <v>9.008244823379806E-2</v>
          </cell>
        </row>
        <row r="56">
          <cell r="H56">
            <v>1.8670091287166228E-2</v>
          </cell>
          <cell r="L56">
            <v>8.5419611385857463E-2</v>
          </cell>
        </row>
        <row r="57">
          <cell r="H57">
            <v>2.2643219822924606E-2</v>
          </cell>
          <cell r="L57">
            <v>7.7175217676827765E-2</v>
          </cell>
        </row>
        <row r="58">
          <cell r="H58">
            <v>3.0409405447794916E-2</v>
          </cell>
          <cell r="L58">
            <v>6.9303478726597298E-2</v>
          </cell>
        </row>
        <row r="59">
          <cell r="H59">
            <v>3.4504510122586964E-2</v>
          </cell>
          <cell r="L59">
            <v>6.4348533486197124E-2</v>
          </cell>
        </row>
        <row r="60">
          <cell r="H60">
            <v>2.6040385647207415E-2</v>
          </cell>
          <cell r="L60">
            <v>5.6985467645310171E-2</v>
          </cell>
        </row>
        <row r="61">
          <cell r="H61">
            <v>2.6701547925828524E-2</v>
          </cell>
          <cell r="L61">
            <v>5.4435869336678579E-2</v>
          </cell>
        </row>
        <row r="62">
          <cell r="H62">
            <v>2.0654779030746064E-2</v>
          </cell>
          <cell r="L62">
            <v>5.3257823806698842E-2</v>
          </cell>
        </row>
        <row r="63">
          <cell r="H63">
            <v>1.5553879099775457E-2</v>
          </cell>
          <cell r="L63">
            <v>5.4592203414748214E-2</v>
          </cell>
        </row>
        <row r="64">
          <cell r="H64">
            <v>2.6673239157242103E-2</v>
          </cell>
          <cell r="L64">
            <v>7.3270040800858693E-2</v>
          </cell>
        </row>
        <row r="65">
          <cell r="H65">
            <v>2.3788347798894122E-2</v>
          </cell>
          <cell r="L65">
            <v>8.3844464767726237E-2</v>
          </cell>
        </row>
        <row r="66">
          <cell r="H66">
            <v>2.4309349632662226E-2</v>
          </cell>
          <cell r="L66">
            <v>9.5596568491157788E-2</v>
          </cell>
        </row>
        <row r="67">
          <cell r="H67">
            <v>3.0400277678042025E-2</v>
          </cell>
          <cell r="L67">
            <v>9.8418171291878104E-2</v>
          </cell>
        </row>
        <row r="68">
          <cell r="H68">
            <v>2.5620218847530615E-2</v>
          </cell>
          <cell r="L68">
            <v>0.10247413605779712</v>
          </cell>
        </row>
        <row r="69">
          <cell r="H69">
            <v>2.3868354517068788E-2</v>
          </cell>
          <cell r="L69">
            <v>0.10339445957374237</v>
          </cell>
        </row>
        <row r="70">
          <cell r="H70">
            <v>2.8681348702393278E-2</v>
          </cell>
          <cell r="L70">
            <v>0.11255705956101981</v>
          </cell>
        </row>
        <row r="71">
          <cell r="H71">
            <v>3.0383893878362673E-2</v>
          </cell>
          <cell r="L71">
            <v>0.11903811393323392</v>
          </cell>
        </row>
        <row r="72">
          <cell r="H72">
            <v>3.0932585386800729E-2</v>
          </cell>
          <cell r="L72">
            <v>0.12793652032594696</v>
          </cell>
        </row>
        <row r="73">
          <cell r="H73">
            <v>4.1421850717302984E-2</v>
          </cell>
          <cell r="L73">
            <v>0.1384233207820188</v>
          </cell>
        </row>
        <row r="74">
          <cell r="H74">
            <v>4.8187317947502459E-2</v>
          </cell>
          <cell r="L74">
            <v>0.15224220076109873</v>
          </cell>
        </row>
        <row r="75">
          <cell r="H75">
            <v>5.522008724188382E-2</v>
          </cell>
          <cell r="L75">
            <v>0.16606264802065107</v>
          </cell>
        </row>
        <row r="76">
          <cell r="H76">
            <v>6.5857689053962734E-2</v>
          </cell>
          <cell r="L76">
            <v>0.17512411809274331</v>
          </cell>
        </row>
        <row r="77">
          <cell r="H77">
            <v>6.7222621627752832E-2</v>
          </cell>
          <cell r="L77">
            <v>0.18300272258684699</v>
          </cell>
        </row>
        <row r="78">
          <cell r="H78">
            <v>6.8028702551489822E-2</v>
          </cell>
          <cell r="L78">
            <v>0.18986149786479359</v>
          </cell>
        </row>
        <row r="79">
          <cell r="H79">
            <v>6.770379621982113E-2</v>
          </cell>
          <cell r="L79">
            <v>0.19926193411788531</v>
          </cell>
        </row>
        <row r="80">
          <cell r="H80">
            <v>7.3167834333857845E-2</v>
          </cell>
          <cell r="L80">
            <v>0.22225156677939384</v>
          </cell>
        </row>
        <row r="81">
          <cell r="H81">
            <v>7.7870340813003855E-2</v>
          </cell>
          <cell r="L81">
            <v>0.23417151547402243</v>
          </cell>
        </row>
        <row r="82">
          <cell r="H82">
            <v>8.0055001521080485E-2</v>
          </cell>
          <cell r="L82">
            <v>0.24926172035512828</v>
          </cell>
        </row>
        <row r="83">
          <cell r="H83">
            <v>8.8443888764373202E-2</v>
          </cell>
          <cell r="L83">
            <v>0.27215194378248292</v>
          </cell>
        </row>
        <row r="84">
          <cell r="H84">
            <v>8.8750326407073879E-2</v>
          </cell>
          <cell r="L84">
            <v>0.28432865402922569</v>
          </cell>
        </row>
        <row r="85">
          <cell r="H85">
            <v>9.0355360940223811E-2</v>
          </cell>
          <cell r="L85">
            <v>0.30073852861535205</v>
          </cell>
        </row>
        <row r="86">
          <cell r="H86">
            <v>8.7386266754920644E-2</v>
          </cell>
          <cell r="L86">
            <v>0.31233863747738677</v>
          </cell>
        </row>
        <row r="87">
          <cell r="H87">
            <v>8.29597173190295E-2</v>
          </cell>
          <cell r="L87">
            <v>0.32471138342347045</v>
          </cell>
        </row>
        <row r="88">
          <cell r="H88">
            <v>8.3942991399754627E-2</v>
          </cell>
          <cell r="L88">
            <v>0.34265142658144954</v>
          </cell>
        </row>
        <row r="89">
          <cell r="H89">
            <v>7.7171629681143342E-2</v>
          </cell>
          <cell r="L89">
            <v>0.35404180377942662</v>
          </cell>
        </row>
        <row r="90">
          <cell r="H90">
            <v>7.7486606130582017E-2</v>
          </cell>
          <cell r="L90">
            <v>0.36114389490557547</v>
          </cell>
        </row>
        <row r="91">
          <cell r="H91">
            <v>8.0844456436332882E-2</v>
          </cell>
          <cell r="L91">
            <v>0.3751719459814406</v>
          </cell>
        </row>
        <row r="92">
          <cell r="H92">
            <v>8.6681162933358105E-2</v>
          </cell>
          <cell r="L92">
            <v>0.39840000412800697</v>
          </cell>
        </row>
        <row r="93">
          <cell r="H93">
            <v>9.8206170912228719E-2</v>
          </cell>
          <cell r="L93">
            <v>0.41082612397435259</v>
          </cell>
        </row>
        <row r="94">
          <cell r="H94">
            <v>9.9469676448232319E-2</v>
          </cell>
          <cell r="L94">
            <v>0.4124262534063054</v>
          </cell>
        </row>
        <row r="95">
          <cell r="H95">
            <v>9.375285138035748E-2</v>
          </cell>
          <cell r="L95">
            <v>0.41370471011991417</v>
          </cell>
        </row>
        <row r="96">
          <cell r="H96">
            <v>9.3732169262454826E-2</v>
          </cell>
          <cell r="L96">
            <v>0.42627448433649923</v>
          </cell>
        </row>
        <row r="97">
          <cell r="H97">
            <v>0.10169738131319747</v>
          </cell>
          <cell r="L97">
            <v>0.44530088365979714</v>
          </cell>
        </row>
        <row r="98">
          <cell r="H98">
            <v>0.1127177215230049</v>
          </cell>
          <cell r="L98">
            <v>0.45711527237782035</v>
          </cell>
        </row>
        <row r="99">
          <cell r="H99">
            <v>0.12763509213359503</v>
          </cell>
          <cell r="L99">
            <v>0.47363600603368794</v>
          </cell>
        </row>
        <row r="100">
          <cell r="H100">
            <v>0.12840302195834088</v>
          </cell>
          <cell r="L100">
            <v>0.48150967196098238</v>
          </cell>
        </row>
        <row r="101">
          <cell r="H101">
            <v>0.13408301652187757</v>
          </cell>
          <cell r="L101">
            <v>0.50151355936867092</v>
          </cell>
        </row>
        <row r="102">
          <cell r="H102">
            <v>0.14301652020967176</v>
          </cell>
          <cell r="L102">
            <v>0.52007679106641147</v>
          </cell>
        </row>
      </sheetData>
      <sheetData sheetId="26"/>
      <sheetData sheetId="27"/>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3.1"/>
      <sheetName val="Dados G3.1"/>
      <sheetName val="Q 3.1.1"/>
      <sheetName val="G 3.1.1"/>
      <sheetName val="G 3.1.1A"/>
      <sheetName val="G 3.1.2"/>
      <sheetName val="G 3.1.2A"/>
      <sheetName val="Dados_G_Loans"/>
      <sheetName val="Dados_G_spreads_emp"/>
      <sheetName val="TAXAS"/>
      <sheetName val="taxasbdie"/>
      <sheetName val="taxas2"/>
    </sheetNames>
    <sheetDataSet>
      <sheetData sheetId="0" refreshError="1"/>
      <sheetData sheetId="1">
        <row r="5">
          <cell r="A5">
            <v>39083</v>
          </cell>
        </row>
      </sheetData>
      <sheetData sheetId="2"/>
      <sheetData sheetId="3" refreshError="1"/>
      <sheetData sheetId="4" refreshError="1"/>
      <sheetData sheetId="5" refreshError="1"/>
      <sheetData sheetId="6" refreshError="1"/>
      <sheetData sheetId="7"/>
      <sheetData sheetId="8"/>
      <sheetData sheetId="9"/>
      <sheetData sheetId="10"/>
      <sheetData sheetId="1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PB"/>
      <sheetName val="IMP_NIVEIS"/>
      <sheetName val="IMP_TVH"/>
      <sheetName val="IMP_TVH_MM3"/>
      <sheetName val="Dados_valo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MM"/>
      <sheetName val="BDIEdFX"/>
      <sheetName val="BDIEdBond"/>
      <sheetName val="BDIEdEQ"/>
      <sheetName val="BDIEdOIL"/>
      <sheetName val="REFINITIV_OIS"/>
      <sheetName val="REFINITIV_GCPooling"/>
      <sheetName val="REFINITIV_YTM2y_EA"/>
      <sheetName val="REFINITIV_YTM10y_EA"/>
      <sheetName val="REFINITIV_Commodity"/>
      <sheetName val="REFINITIV_ESTR"/>
      <sheetName val="ExpectedEONIA"/>
      <sheetName val="Dataset"/>
      <sheetName val="3"/>
      <sheetName val="4"/>
      <sheetName val="BDIEdCOM"/>
      <sheetName val="ExpectedON"/>
    </sheetNames>
    <sheetDataSet>
      <sheetData sheetId="0">
        <row r="16">
          <cell r="C16">
            <v>42375</v>
          </cell>
        </row>
      </sheetData>
      <sheetData sheetId="1" refreshError="1"/>
      <sheetData sheetId="2" refreshError="1"/>
      <sheetData sheetId="3" refreshError="1"/>
      <sheetData sheetId="4" refreshError="1"/>
      <sheetData sheetId="5" refreshError="1"/>
      <sheetData sheetId="6">
        <row r="1">
          <cell r="B1" t="str">
            <v>OIEURSW</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O32ADVVERINF32"/>
      <sheetName val="MENU"/>
      <sheetName val="INFO"/>
      <sheetName val="SUMMARY"/>
      <sheetName val="GDP"/>
      <sheetName val="DEFLAT"/>
      <sheetName val="EMP"/>
      <sheetName val="UNEMP"/>
      <sheetName val="LFORCE"/>
      <sheetName val="WAPOP"/>
      <sheetName val="HOURS"/>
      <sheetName val="CAPUT"/>
      <sheetName val="COMPENS"/>
      <sheetName val="HICP"/>
      <sheetName val="CACCOUNT"/>
      <sheetName val="EER"/>
      <sheetName val="HWWI"/>
      <sheetName val="OIL"/>
      <sheetName val="EUR_USD"/>
      <sheetName val="INTRATES"/>
      <sheetName val="MONAGG"/>
      <sheetName val="STOCKPRICES"/>
      <sheetName val="DATA_BDIE_GAE"/>
      <sheetName val="DATA_WAPOP"/>
      <sheetName val="DATA_HOURS"/>
      <sheetName val="DATA_CACCOUNT"/>
      <sheetName val="legend_AWM"/>
      <sheetName val="DATA_AWM"/>
      <sheetName val="HIST_EMP"/>
      <sheetName val="HIST_CAPUT"/>
      <sheetName val="HIST_HICP"/>
      <sheetName val="HIST_HICP_SA"/>
      <sheetName val="HIST_CACCOUNT"/>
      <sheetName val="HIST_EER"/>
      <sheetName val="DATA_BDIE_GAPM"/>
      <sheetName val="DATA_STOCKPRICES"/>
      <sheetName val="HIST_OIL"/>
      <sheetName val="HIST_EURUSD"/>
      <sheetName val="HIST_MONAGG"/>
    </sheetNames>
    <sheetDataSet>
      <sheetData sheetId="0">
        <row r="13">
          <cell r="I13">
            <v>40269</v>
          </cell>
        </row>
      </sheetData>
      <sheetData sheetId="1">
        <row r="13">
          <cell r="I13">
            <v>43556</v>
          </cell>
        </row>
      </sheetData>
      <sheetData sheetId="2">
        <row r="13">
          <cell r="I13">
            <v>41365</v>
          </cell>
        </row>
      </sheetData>
      <sheetData sheetId="3"/>
      <sheetData sheetId="4">
        <row r="2">
          <cell r="B2" t="str">
            <v>GDP</v>
          </cell>
        </row>
      </sheetData>
      <sheetData sheetId="5"/>
      <sheetData sheetId="6">
        <row r="4">
          <cell r="B4">
            <v>117128.40762078957</v>
          </cell>
        </row>
      </sheetData>
      <sheetData sheetId="7">
        <row r="4">
          <cell r="B4">
            <v>2.0796459512772314</v>
          </cell>
        </row>
      </sheetData>
      <sheetData sheetId="8">
        <row r="4">
          <cell r="B4">
            <v>2.0796459512772314</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1">
          <cell r="AV1" t="str">
            <v>LNN</v>
          </cell>
        </row>
      </sheetData>
      <sheetData sheetId="27">
        <row r="1">
          <cell r="AV1" t="str">
            <v>LNN</v>
          </cell>
        </row>
      </sheetData>
      <sheetData sheetId="28">
        <row r="5">
          <cell r="B5">
            <v>118292.13</v>
          </cell>
        </row>
      </sheetData>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O32ADVVERINF32"/>
      <sheetName val="MENU"/>
      <sheetName val="BDIEd"/>
      <sheetName val="BDIEd(longo)"/>
      <sheetName val="BDIEm"/>
      <sheetName val="BDIEmPER"/>
      <sheetName val="quadro"/>
      <sheetName val="vol"/>
      <sheetName val="diario"/>
      <sheetName val="PER"/>
      <sheetName val="EPS"/>
      <sheetName val="China Banks"/>
    </sheetNames>
    <sheetDataSet>
      <sheetData sheetId="0"/>
      <sheetData sheetId="1">
        <row r="7">
          <cell r="D7">
            <v>42796</v>
          </cell>
        </row>
        <row r="9">
          <cell r="D9">
            <v>42766</v>
          </cell>
        </row>
      </sheetData>
      <sheetData sheetId="2"/>
      <sheetData sheetId="3"/>
      <sheetData sheetId="4"/>
      <sheetData sheetId="5"/>
      <sheetData sheetId="6"/>
      <sheetData sheetId="7">
        <row r="3">
          <cell r="C3" t="str">
            <v xml:space="preserve">VSTOXX - Índice de Volatilidade na área do euro da Deutsche Börse - valores diários </v>
          </cell>
        </row>
      </sheetData>
      <sheetData sheetId="8"/>
      <sheetData sheetId="9"/>
      <sheetData sheetId="10"/>
      <sheetData sheetId="1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ados"/>
      <sheetName val="dados_ano"/>
      <sheetName val="dados_polmon"/>
      <sheetName val="Quadros"/>
      <sheetName val="G4_1"/>
      <sheetName val="G4_2"/>
      <sheetName val="EPTJ"/>
      <sheetName val="QentFIM"/>
    </sheetNames>
    <sheetDataSet>
      <sheetData sheetId="0" refreshError="1">
        <row r="3">
          <cell r="E3">
            <v>36735</v>
          </cell>
        </row>
        <row r="4">
          <cell r="E4">
            <v>36763</v>
          </cell>
        </row>
      </sheetData>
      <sheetData sheetId="1" refreshError="1">
        <row r="4">
          <cell r="A4" t="str">
            <v>G4_Q1</v>
          </cell>
          <cell r="AF4" t="str">
            <v>G4_Q2</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h"/>
      <sheetName val="BDIEi"/>
      <sheetName val="Hist"/>
      <sheetName val="GRh_IAccVAR"/>
      <sheetName val="GRh_IAccEUEUA"/>
      <sheetName val="GRi_IAccEUEUA"/>
      <sheetName val="GRi_VIX_VSTOXX_curto"/>
      <sheetName val="GRi_Brief"/>
    </sheetNames>
    <sheetDataSet>
      <sheetData sheetId="0"/>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droI.2.A"/>
      <sheetName val="QuadroI.2.B"/>
      <sheetName val="QuadroI.2.C"/>
      <sheetName val="GI.2.B"/>
      <sheetName val="GI.2.C"/>
      <sheetName val="GI.2.D"/>
      <sheetName val="DadosCreditoTrimPrevisoes"/>
      <sheetName val="DadosOIS"/>
      <sheetName val="CalcOIS"/>
      <sheetName val="DadosBDIE-Mensal"/>
      <sheetName val="DadosBDIE-Diário"/>
      <sheetName val="Menu"/>
      <sheetName val="dados"/>
      <sheetName val="S030201_1T"/>
      <sheetName val="S030203_1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AJ3" t="str">
            <v>Taxa longo prazo real</v>
          </cell>
        </row>
      </sheetData>
      <sheetData sheetId="10"/>
      <sheetData sheetId="11" refreshError="1"/>
      <sheetData sheetId="12" refreshError="1">
        <row r="5">
          <cell r="K5" t="str">
            <v>G4_Graf4</v>
          </cell>
        </row>
      </sheetData>
      <sheetData sheetId="13" refreshError="1"/>
      <sheetData sheetId="14"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
      <sheetName val="site BCE Liq Analysis"/>
      <sheetName val="site BCE Liq bench"/>
      <sheetName val="SMP"/>
      <sheetName val="Calc_Liquidez"/>
      <sheetName val="Quadro Leilão"/>
      <sheetName val="FT"/>
      <sheetName val="LTRO"/>
      <sheetName val="FP"/>
      <sheetName val="GR_operações"/>
      <sheetName val="GR_leilão"/>
      <sheetName val="GRm"/>
      <sheetName val="GR_SlidesGov"/>
      <sheetName val="GrBE"/>
    </sheetNames>
    <sheetDataSet>
      <sheetData sheetId="0">
        <row r="5">
          <cell r="D5">
            <v>41019</v>
          </cell>
        </row>
      </sheetData>
      <sheetData sheetId="1">
        <row r="1">
          <cell r="J1">
            <v>9</v>
          </cell>
        </row>
      </sheetData>
      <sheetData sheetId="2">
        <row r="2">
          <cell r="H2">
            <v>8</v>
          </cell>
        </row>
      </sheetData>
      <sheetData sheetId="3">
        <row r="4">
          <cell r="B4">
            <v>38055</v>
          </cell>
        </row>
      </sheetData>
      <sheetData sheetId="4">
        <row r="4">
          <cell r="B4">
            <v>39997</v>
          </cell>
        </row>
      </sheetData>
      <sheetData sheetId="5"/>
      <sheetData sheetId="6">
        <row r="6">
          <cell r="K6">
            <v>39085</v>
          </cell>
        </row>
      </sheetData>
      <sheetData sheetId="7">
        <row r="4">
          <cell r="F4">
            <v>40968</v>
          </cell>
        </row>
      </sheetData>
      <sheetData sheetId="8">
        <row r="5">
          <cell r="A5">
            <v>39084</v>
          </cell>
        </row>
      </sheetData>
      <sheetData sheetId="9"/>
      <sheetData sheetId="10"/>
      <sheetData sheetId="11"/>
      <sheetData sheetId="12"/>
      <sheetData sheetId="13"/>
      <sheetData sheetId="14"/>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1.1"/>
      <sheetName val="Q1.2"/>
      <sheetName val="Q1.3"/>
      <sheetName val="Q1.4"/>
      <sheetName val="Q1.5"/>
      <sheetName val="G1.1"/>
      <sheetName val="G1.2"/>
      <sheetName val="G1.3"/>
      <sheetName val="G1.4"/>
      <sheetName val="G1.5"/>
      <sheetName val="G1.6"/>
      <sheetName val="G1.7"/>
      <sheetName val="G1.8"/>
      <sheetName val="G1.9"/>
      <sheetName val="G1.10"/>
      <sheetName val="G1.11"/>
      <sheetName val="G1.12"/>
      <sheetName val="G1.13"/>
      <sheetName val="G1.14"/>
      <sheetName val="G1.15"/>
      <sheetName val="G1.16"/>
      <sheetName val="G1.17"/>
      <sheetName val="G1.18"/>
      <sheetName val="G_1.19 "/>
      <sheetName val="G1.20"/>
      <sheetName val="Data_G1.1"/>
      <sheetName val="Dados_G1.2"/>
      <sheetName val="Data_G1.3"/>
      <sheetName val="Dados_G1.4"/>
      <sheetName val="Dados_G1.5"/>
      <sheetName val="Dados_G1.6"/>
      <sheetName val="Dados G1.7"/>
      <sheetName val="Dados G1.8"/>
      <sheetName val="Dados G1.9"/>
      <sheetName val="Dados G1.10"/>
      <sheetName val="Dados_G1.11"/>
      <sheetName val="Data_G1.12"/>
      <sheetName val="Dados_G1.13"/>
      <sheetName val="Dados G1.14"/>
      <sheetName val="Data_G1.15"/>
      <sheetName val="Data_G1.16"/>
      <sheetName val="Data G1.17"/>
      <sheetName val="Dados G1.18"/>
      <sheetName val="Dados_G1.19"/>
      <sheetName val="Data_G2.19(2)"/>
      <sheetName val="Data_G1.20"/>
    </sheetNames>
    <sheetDataSet>
      <sheetData sheetId="0"/>
      <sheetData sheetId="1"/>
      <sheetData sheetId="2"/>
      <sheetData sheetId="3"/>
      <sheetData sheetId="4"/>
      <sheetData sheetId="5" refreshError="1"/>
      <sheetData sheetId="6"/>
      <sheetData sheetId="7" refreshError="1"/>
      <sheetData sheetId="8"/>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row r="21">
          <cell r="E21" t="str">
            <v>Previsão em Janeiro 2009</v>
          </cell>
        </row>
      </sheetData>
      <sheetData sheetId="42"/>
      <sheetData sheetId="43"/>
      <sheetData sheetId="44"/>
      <sheetData sheetId="45"/>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apa"/>
      <sheetName val="Dados"/>
      <sheetName val="DadosD"/>
      <sheetName val="q_ivncr"/>
      <sheetName val="q_ivncrl"/>
      <sheetName val="q_ivncrlD"/>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VObrigI"/>
      <sheetName val="PackVObrig"/>
      <sheetName val="Infostat"/>
      <sheetName val="G VIObrig"/>
      <sheetName val="G VHObrig"/>
      <sheetName val="Sheet1"/>
    </sheetNames>
    <sheetDataSet>
      <sheetData sheetId="0"/>
      <sheetData sheetId="1"/>
      <sheetData sheetId="2"/>
      <sheetData sheetId="3" refreshError="1"/>
      <sheetData sheetId="4" refreshError="1"/>
      <sheetData sheetId="5"/>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ckICMmensal"/>
      <sheetName val="PackICMdiário"/>
      <sheetName val="Pesos"/>
      <sheetName val="DadosBDIE"/>
      <sheetName val="DadosBloomberg"/>
      <sheetName val="GICMmensalreal"/>
      <sheetName val="GICMmensalnominal"/>
      <sheetName val="GICMdiário"/>
      <sheetName val="GICM-caderno"/>
      <sheetName val="Gdado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efreshError="1"/>
      <sheetData sheetId="2"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2"/>
      <sheetName val="ValoresPesos"/>
      <sheetName val="00xseas - Ind"/>
      <sheetName val="00xseas - tvh"/>
      <sheetName val="00xseas - tvm"/>
      <sheetName val="Igoodsxedu - Ind"/>
      <sheetName val="Igoodsxedu - tvh"/>
      <sheetName val="Igoodsxedu - tvm"/>
      <sheetName val="Igoodsxesd - Ind"/>
      <sheetName val="Igoodsxesd - tvh"/>
      <sheetName val="Igoodsxesd - tvm"/>
      <sheetName val="Igoodsxend - Ind"/>
      <sheetName val="Igoodsxend - tvh"/>
      <sheetName val="Igoodsxend - tvm"/>
      <sheetName val="00xefood - Ind"/>
      <sheetName val="00xefood - tvh"/>
      <sheetName val="00xefood - tvm"/>
      <sheetName val="00xefoodunp - Ind"/>
      <sheetName val="00xefoodunp - tvh"/>
      <sheetName val="00xefoodunp - tvm"/>
      <sheetName val="QUADRO_RESUMO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1"/>
      <sheetName val="2(1)"/>
      <sheetName val="2(2)"/>
      <sheetName val="3"/>
      <sheetName val="4&amp;4(1)"/>
      <sheetName val="5&amp;6"/>
      <sheetName val="7"/>
      <sheetName val="8"/>
      <sheetName val="9(1)"/>
      <sheetName val="9(2)"/>
      <sheetName val="10"/>
      <sheetName val="10(1)"/>
      <sheetName val="11(1)"/>
      <sheetName val="11(2)"/>
      <sheetName val="12"/>
      <sheetName val="13"/>
      <sheetName val="14"/>
      <sheetName val="15"/>
      <sheetName val="16"/>
      <sheetName val="17"/>
      <sheetName val="18(1)"/>
      <sheetName val="18(2)"/>
      <sheetName val="19&amp;20"/>
      <sheetName val="21"/>
      <sheetName val="22"/>
      <sheetName val="23&amp;24"/>
      <sheetName val="25"/>
    </sheetNames>
    <sheetDataSet>
      <sheetData sheetId="0"/>
      <sheetData sheetId="1">
        <row r="344">
          <cell r="C344">
            <v>82890</v>
          </cell>
          <cell r="E344">
            <v>23683</v>
          </cell>
          <cell r="G344">
            <v>142934.2012511678</v>
          </cell>
          <cell r="I344">
            <v>0.34129676051489355</v>
          </cell>
          <cell r="K344">
            <v>-101721.06671048142</v>
          </cell>
          <cell r="M344">
            <v>-0.31768280356980139</v>
          </cell>
          <cell r="O344">
            <v>-30039.017846480012</v>
          </cell>
          <cell r="Q344">
            <v>-8.682834984540122E-2</v>
          </cell>
        </row>
        <row r="345">
          <cell r="C345">
            <v>0.16027320190492844</v>
          </cell>
          <cell r="E345">
            <v>5.826226610373908E-2</v>
          </cell>
          <cell r="G345">
            <v>0.46412811712644952</v>
          </cell>
          <cell r="K345">
            <v>-5.1963799368025576</v>
          </cell>
          <cell r="O345">
            <v>-0.33169487139930709</v>
          </cell>
        </row>
        <row r="347">
          <cell r="C347">
            <v>336127</v>
          </cell>
          <cell r="E347">
            <v>87797</v>
          </cell>
          <cell r="G347">
            <v>617387.66101551056</v>
          </cell>
          <cell r="I347">
            <v>1.1806605917174835</v>
          </cell>
          <cell r="K347">
            <v>-479450.81814980321</v>
          </cell>
          <cell r="M347">
            <v>-1.4920385158049898</v>
          </cell>
          <cell r="O347">
            <v>13926.249306831509</v>
          </cell>
          <cell r="Q347">
            <v>-1.3694520556583711E-2</v>
          </cell>
        </row>
        <row r="348">
          <cell r="C348">
            <v>0.65312140918949524</v>
          </cell>
          <cell r="E348">
            <v>0.21632956170304851</v>
          </cell>
          <cell r="G348">
            <v>2.0361162300646214</v>
          </cell>
          <cell r="K348">
            <v>-20.530879011526395</v>
          </cell>
          <cell r="O348">
            <v>0.15452569259277027</v>
          </cell>
        </row>
        <row r="686">
          <cell r="C686">
            <v>45905</v>
          </cell>
          <cell r="E686">
            <v>14936</v>
          </cell>
          <cell r="G686">
            <v>74667.230876846239</v>
          </cell>
          <cell r="I686">
            <v>0.2830045082434367</v>
          </cell>
          <cell r="K686">
            <v>-67295.504417759948</v>
          </cell>
          <cell r="M686">
            <v>-0.38755520070251581</v>
          </cell>
          <cell r="O686">
            <v>14516.815924431197</v>
          </cell>
          <cell r="Q686">
            <v>5.9462564641599158E-2</v>
          </cell>
        </row>
        <row r="687">
          <cell r="C687">
            <v>0.18195825531583409</v>
          </cell>
          <cell r="E687">
            <v>7.4022627254137774E-2</v>
          </cell>
          <cell r="G687">
            <v>0.45573779657608782</v>
          </cell>
          <cell r="K687">
            <v>-6.1639820521611028</v>
          </cell>
          <cell r="O687">
            <v>0.42814945516876435</v>
          </cell>
        </row>
        <row r="689">
          <cell r="C689">
            <v>187119</v>
          </cell>
          <cell r="E689">
            <v>56299</v>
          </cell>
          <cell r="G689">
            <v>281266.66060512699</v>
          </cell>
          <cell r="I689">
            <v>0.99442023931521817</v>
          </cell>
          <cell r="K689">
            <v>-263723.92519503913</v>
          </cell>
          <cell r="M689">
            <v>-1.5158653322524689</v>
          </cell>
          <cell r="O689">
            <v>72182.638403618708</v>
          </cell>
          <cell r="Q689">
            <v>0.31132319212505521</v>
          </cell>
        </row>
        <row r="690">
          <cell r="C690">
            <v>0.74587736326637355</v>
          </cell>
          <cell r="E690">
            <v>0.2795902772566734</v>
          </cell>
          <cell r="G690">
            <v>1.7386594408648079</v>
          </cell>
          <cell r="K690">
            <v>-20.472564656487037</v>
          </cell>
          <cell r="O690">
            <v>2.165741452128529</v>
          </cell>
        </row>
        <row r="1028">
          <cell r="C1028">
            <v>36985</v>
          </cell>
          <cell r="E1028">
            <v>8747</v>
          </cell>
          <cell r="G1028">
            <v>68266.970374321565</v>
          </cell>
          <cell r="I1028">
            <v>0.3972588931464287</v>
          </cell>
          <cell r="K1028">
            <v>-34425.562292721588</v>
          </cell>
          <cell r="M1028">
            <v>-0.23735016390279551</v>
          </cell>
          <cell r="O1028">
            <v>-44555.833770911209</v>
          </cell>
          <cell r="Q1028">
            <v>-0.22937720311984933</v>
          </cell>
        </row>
        <row r="1029">
          <cell r="C1029">
            <v>0.13962069001574662</v>
          </cell>
          <cell r="E1029">
            <v>4.2728034812768101E-2</v>
          </cell>
          <cell r="G1029">
            <v>0.47366607054883048</v>
          </cell>
          <cell r="K1029">
            <v>-3.9762326878360597</v>
          </cell>
          <cell r="O1029">
            <v>-0.78642402088199503</v>
          </cell>
        </row>
        <row r="1031">
          <cell r="C1031">
            <v>149008</v>
          </cell>
          <cell r="E1031">
            <v>31498</v>
          </cell>
          <cell r="G1031">
            <v>336121.0004103817</v>
          </cell>
          <cell r="I1031">
            <v>1.3580756118666386</v>
          </cell>
          <cell r="K1031">
            <v>-215726.89295476419</v>
          </cell>
          <cell r="M1031">
            <v>-1.4630595346357609</v>
          </cell>
          <cell r="O1031">
            <v>-58256.389096788131</v>
          </cell>
          <cell r="Q1031">
            <v>-0.32716928065961071</v>
          </cell>
        </row>
        <row r="1032">
          <cell r="C1032">
            <v>0.56490346886700138</v>
          </cell>
          <cell r="E1032">
            <v>0.15403510051990565</v>
          </cell>
          <cell r="G1032">
            <v>2.3763179644491856</v>
          </cell>
          <cell r="K1032">
            <v>-20.602620590784426</v>
          </cell>
          <cell r="O1032">
            <v>-1.0257625020699237</v>
          </cell>
        </row>
      </sheetData>
      <sheetData sheetId="2">
        <row r="1374">
          <cell r="D1374">
            <v>19920.539037932875</v>
          </cell>
          <cell r="F1374">
            <v>1.4408513504450191</v>
          </cell>
          <cell r="H1374">
            <v>1595.4202998490073</v>
          </cell>
          <cell r="J1374">
            <v>-1.0887948279024258</v>
          </cell>
          <cell r="L1374">
            <v>-28480.959337782115</v>
          </cell>
          <cell r="N1374">
            <v>-1.5965232543246799</v>
          </cell>
          <cell r="P1374">
            <v>32907.741920633707</v>
          </cell>
          <cell r="R1374">
            <v>0.64973659302432196</v>
          </cell>
          <cell r="T1374">
            <v>-13149.58361196809</v>
          </cell>
          <cell r="V1374">
            <v>-0.39220260959197617</v>
          </cell>
          <cell r="X1374">
            <v>-27703.158308666665</v>
          </cell>
          <cell r="Z1374">
            <v>-0.43706361316881726</v>
          </cell>
        </row>
        <row r="1375">
          <cell r="D1375">
            <v>6.2262556422205932</v>
          </cell>
          <cell r="H1375">
            <v>1.0364221678608914</v>
          </cell>
          <cell r="L1375">
            <v>-2.7943836700141986</v>
          </cell>
          <cell r="P1375">
            <v>0.94704173446288564</v>
          </cell>
          <cell r="T1375">
            <v>-2.1910925156477816</v>
          </cell>
          <cell r="X1375">
            <v>-1.6015380667692938</v>
          </cell>
        </row>
        <row r="1377">
          <cell r="D1377">
            <v>14717.909338937257</v>
          </cell>
          <cell r="F1377">
            <v>1.3019670814499662</v>
          </cell>
          <cell r="H1377">
            <v>-35665.846631210909</v>
          </cell>
          <cell r="J1377">
            <v>-5.6336894364500623</v>
          </cell>
          <cell r="L1377">
            <v>-525.06270772649441</v>
          </cell>
          <cell r="N1377">
            <v>0.91469526141463575</v>
          </cell>
          <cell r="P1377">
            <v>96184.066679753829</v>
          </cell>
          <cell r="R1377">
            <v>1.9084100545946399</v>
          </cell>
          <cell r="T1377">
            <v>-145322.45482956013</v>
          </cell>
          <cell r="V1377">
            <v>-3.3369698008724296</v>
          </cell>
          <cell r="X1377">
            <v>24494.388149805833</v>
          </cell>
          <cell r="Z1377">
            <v>0.54506510669212105</v>
          </cell>
        </row>
        <row r="1378">
          <cell r="D1378">
            <v>4.526543536613417</v>
          </cell>
          <cell r="H1378">
            <v>-18.654013577784113</v>
          </cell>
          <cell r="L1378">
            <v>-5.2968922004339447E-2</v>
          </cell>
          <cell r="P1378">
            <v>2.8193929506764448</v>
          </cell>
          <cell r="T1378">
            <v>-19.844360772748757</v>
          </cell>
          <cell r="X1378">
            <v>1.460096427450992</v>
          </cell>
        </row>
        <row r="1717">
          <cell r="D1717">
            <v>3814.547910328547</v>
          </cell>
          <cell r="F1717">
            <v>0.58555654189611772</v>
          </cell>
          <cell r="H1717">
            <v>9492.9246122918848</v>
          </cell>
          <cell r="J1717">
            <v>2.1846107802922674</v>
          </cell>
          <cell r="L1717">
            <v>-16819.472522620694</v>
          </cell>
          <cell r="N1717">
            <v>-1.8779333938956171</v>
          </cell>
          <cell r="P1717">
            <v>28726.242272957927</v>
          </cell>
          <cell r="R1717">
            <v>1.0542289478723319</v>
          </cell>
          <cell r="T1717">
            <v>-14438.555230022408</v>
          </cell>
          <cell r="V1717">
            <v>-0.77584753510620708</v>
          </cell>
          <cell r="X1717">
            <v>-18009.687042936217</v>
          </cell>
          <cell r="Z1717">
            <v>-0.57855701005213689</v>
          </cell>
        </row>
        <row r="1718">
          <cell r="D1718">
            <v>2.7476273569083105</v>
          </cell>
          <cell r="H1718">
            <v>13.036351469169489</v>
          </cell>
          <cell r="L1718">
            <v>-3.0453645356880514</v>
          </cell>
          <cell r="P1718">
            <v>1.6005163650596188</v>
          </cell>
          <cell r="T1718">
            <v>-4.0273871903183363</v>
          </cell>
          <cell r="X1718">
            <v>-2.2782311188791056</v>
          </cell>
        </row>
        <row r="1720">
          <cell r="D1720">
            <v>-6291.3867122127558</v>
          </cell>
          <cell r="F1720">
            <v>-0.52307095053372166</v>
          </cell>
          <cell r="H1720">
            <v>-12855.761301441569</v>
          </cell>
          <cell r="J1720">
            <v>-2.3964429509083089</v>
          </cell>
          <cell r="L1720">
            <v>7147.148013654165</v>
          </cell>
          <cell r="N1720">
            <v>2.0192285237229015</v>
          </cell>
          <cell r="P1720">
            <v>72635.881854318548</v>
          </cell>
          <cell r="R1720">
            <v>2.6253876163044296</v>
          </cell>
          <cell r="T1720">
            <v>-88864.912118655106</v>
          </cell>
          <cell r="V1720">
            <v>-3.9512489439452967</v>
          </cell>
          <cell r="X1720">
            <v>8563.0302643361501</v>
          </cell>
          <cell r="Z1720">
            <v>0.35882106251381174</v>
          </cell>
        </row>
        <row r="1721">
          <cell r="D1721">
            <v>-4.2242060801630572</v>
          </cell>
          <cell r="H1721">
            <v>-13.508553799060579</v>
          </cell>
          <cell r="L1721">
            <v>1.352778750323921</v>
          </cell>
          <cell r="P1721">
            <v>4.1484853113081073</v>
          </cell>
          <cell r="T1721">
            <v>-20.526127360370268</v>
          </cell>
          <cell r="X1721">
            <v>1.120904776257575</v>
          </cell>
        </row>
        <row r="2060">
          <cell r="D2060">
            <v>16105.991127604269</v>
          </cell>
          <cell r="F2060">
            <v>2.3375573157827212</v>
          </cell>
          <cell r="H2060">
            <v>-7897.5043124428921</v>
          </cell>
          <cell r="J2060">
            <v>-3.8591634124831238</v>
          </cell>
          <cell r="L2060">
            <v>-11661.486815161421</v>
          </cell>
          <cell r="N2060">
            <v>-1.3022318848881582</v>
          </cell>
          <cell r="P2060">
            <v>4181.4996476757806</v>
          </cell>
          <cell r="R2060">
            <v>0.23318659025574107</v>
          </cell>
          <cell r="T2060">
            <v>1288.97161805426</v>
          </cell>
          <cell r="V2060">
            <v>3.1192173624011943E-2</v>
          </cell>
          <cell r="X2060">
            <v>-9693.4712657305645</v>
          </cell>
          <cell r="Z2060">
            <v>-0.29079385633464483</v>
          </cell>
        </row>
        <row r="2061">
          <cell r="D2061">
            <v>8.8927607406112088</v>
          </cell>
          <cell r="H2061">
            <v>-9.736003017970063</v>
          </cell>
          <cell r="L2061">
            <v>-2.4975128546164598</v>
          </cell>
          <cell r="P2061">
            <v>0.24890140976104647</v>
          </cell>
          <cell r="T2061">
            <v>0.53345075719887802</v>
          </cell>
          <cell r="X2061">
            <v>-1.0320188299645849</v>
          </cell>
        </row>
        <row r="2063">
          <cell r="D2063">
            <v>21009.296051149984</v>
          </cell>
          <cell r="F2063">
            <v>3.2079096458328387</v>
          </cell>
          <cell r="H2063">
            <v>-22810.085329769339</v>
          </cell>
          <cell r="J2063">
            <v>-8.1996016389362865</v>
          </cell>
          <cell r="L2063">
            <v>-7672.2107213806594</v>
          </cell>
          <cell r="N2063">
            <v>-0.23523719119562259</v>
          </cell>
          <cell r="P2063">
            <v>23548.184825435048</v>
          </cell>
          <cell r="R2063">
            <v>1.1677764506709067</v>
          </cell>
          <cell r="T2063">
            <v>-56457.542710905138</v>
          </cell>
          <cell r="V2063">
            <v>-2.6688467611890658</v>
          </cell>
          <cell r="X2063">
            <v>15931.35788546945</v>
          </cell>
          <cell r="Z2063">
            <v>0.74665357645172037</v>
          </cell>
        </row>
        <row r="2064">
          <cell r="D2064">
            <v>11.922859985749895</v>
          </cell>
          <cell r="H2064">
            <v>-23.753311489087423</v>
          </cell>
          <cell r="L2064">
            <v>-1.6572986202174036</v>
          </cell>
          <cell r="P2064">
            <v>1.4180394611273357</v>
          </cell>
          <cell r="T2064">
            <v>-18.858438305783551</v>
          </cell>
          <cell r="X2064">
            <v>1.7437087265544733</v>
          </cell>
        </row>
      </sheetData>
      <sheetData sheetId="3">
        <row r="343">
          <cell r="D343">
            <v>-7174.8461977150291</v>
          </cell>
          <cell r="F343">
            <v>-0.21384579836657736</v>
          </cell>
          <cell r="H343">
            <v>-21561.940697588318</v>
          </cell>
          <cell r="J343">
            <v>-0.27047484102003239</v>
          </cell>
          <cell r="L343">
            <v>42901.786895303521</v>
          </cell>
          <cell r="N343">
            <v>0.46891018302086707</v>
          </cell>
          <cell r="P343">
            <v>29149.157634533942</v>
          </cell>
          <cell r="R343">
            <v>0.36433299611216796</v>
          </cell>
          <cell r="T343">
            <v>-33196.880640040501</v>
          </cell>
          <cell r="V343">
            <v>-0.29458715636403587</v>
          </cell>
          <cell r="X343">
            <v>-17319.276994496351</v>
          </cell>
          <cell r="Z343">
            <v>-0.11268339389398818</v>
          </cell>
        </row>
        <row r="344">
          <cell r="D344">
            <v>-0.10208968467149759</v>
          </cell>
          <cell r="H344">
            <v>-5.3876242428033976</v>
          </cell>
          <cell r="L344">
            <v>3.3866692264808336</v>
          </cell>
          <cell r="P344">
            <v>0.27113792212755072</v>
          </cell>
          <cell r="T344">
            <v>-7.1342302641763808</v>
          </cell>
          <cell r="X344">
            <v>-1.0242187744254494</v>
          </cell>
        </row>
        <row r="346">
          <cell r="D346">
            <v>141614.92451940011</v>
          </cell>
          <cell r="F346">
            <v>1.0164121015020129</v>
          </cell>
          <cell r="H346">
            <v>-107794.28696794808</v>
          </cell>
          <cell r="J346">
            <v>-1.486971988317797</v>
          </cell>
          <cell r="L346">
            <v>32882.3624485482</v>
          </cell>
          <cell r="N346">
            <v>0.26441056464349799</v>
          </cell>
          <cell r="P346">
            <v>77318.193630971014</v>
          </cell>
          <cell r="R346">
            <v>1.237372176317038</v>
          </cell>
          <cell r="T346">
            <v>-96008.760423872271</v>
          </cell>
          <cell r="V346">
            <v>-0.84846842361481789</v>
          </cell>
          <cell r="X346">
            <v>-80950.433207101654</v>
          </cell>
          <cell r="Z346">
            <v>-0.52373682214872019</v>
          </cell>
        </row>
        <row r="347">
          <cell r="D347">
            <v>2.0585977080418161</v>
          </cell>
          <cell r="H347">
            <v>-22.159615474903404</v>
          </cell>
          <cell r="L347">
            <v>2.5753659127649797</v>
          </cell>
          <cell r="P347">
            <v>0.72243072504012673</v>
          </cell>
          <cell r="T347">
            <v>-18.178994474752074</v>
          </cell>
          <cell r="X347">
            <v>-4.6135972946389785</v>
          </cell>
        </row>
        <row r="686">
          <cell r="D686">
            <v>5528.5649200379848</v>
          </cell>
          <cell r="F686">
            <v>-9.7478011651489282E-2</v>
          </cell>
          <cell r="H686">
            <v>-16338.081203133508</v>
          </cell>
          <cell r="J686">
            <v>-0.39363180640714734</v>
          </cell>
          <cell r="L686">
            <v>21937.516283095116</v>
          </cell>
          <cell r="N686">
            <v>0.48724298202895966</v>
          </cell>
          <cell r="P686">
            <v>9398.9759734151885</v>
          </cell>
          <cell r="R686">
            <v>0.29537245391998113</v>
          </cell>
          <cell r="T686">
            <v>-17091.49518416333</v>
          </cell>
          <cell r="V686">
            <v>-0.28456342044987215</v>
          </cell>
          <cell r="X686">
            <v>-2829.4807892540703</v>
          </cell>
          <cell r="Z686">
            <v>-3.2548755922235273E-2</v>
          </cell>
        </row>
        <row r="687">
          <cell r="D687">
            <v>0.14579558445468876</v>
          </cell>
          <cell r="H687">
            <v>-7.4504960517801351</v>
          </cell>
          <cell r="L687">
            <v>6.9840458428173804</v>
          </cell>
          <cell r="P687">
            <v>0.16556867659862462</v>
          </cell>
          <cell r="T687">
            <v>-7.3894793056378631</v>
          </cell>
          <cell r="X687">
            <v>-0.61502147128233275</v>
          </cell>
        </row>
        <row r="689">
          <cell r="D689">
            <v>61999.784883809276</v>
          </cell>
          <cell r="F689">
            <v>0.50647195686079272</v>
          </cell>
          <cell r="H689">
            <v>-65474.15833301004</v>
          </cell>
          <cell r="J689">
            <v>-1.6308366462636572</v>
          </cell>
          <cell r="L689">
            <v>49459.373449200706</v>
          </cell>
          <cell r="N689">
            <v>1.0697002730814802</v>
          </cell>
          <cell r="P689">
            <v>20995.072887923568</v>
          </cell>
          <cell r="R689">
            <v>1.0022570885583804</v>
          </cell>
          <cell r="T689">
            <v>-44488.448515118478</v>
          </cell>
          <cell r="V689">
            <v>-0.73660444465850139</v>
          </cell>
          <cell r="X689">
            <v>-24817.6243728064</v>
          </cell>
          <cell r="Z689">
            <v>-0.33317805390238675</v>
          </cell>
        </row>
        <row r="690">
          <cell r="D690">
            <v>1.6597336013339259</v>
          </cell>
          <cell r="H690">
            <v>-24.392013012009258</v>
          </cell>
          <cell r="L690">
            <v>17.258057579107842</v>
          </cell>
          <cell r="P690">
            <v>0.37059800354019501</v>
          </cell>
          <cell r="T690">
            <v>-17.197462160409628</v>
          </cell>
          <cell r="X690">
            <v>-5.1483479003408235</v>
          </cell>
        </row>
        <row r="1029">
          <cell r="D1029">
            <v>-12703.411117753014</v>
          </cell>
          <cell r="F1029">
            <v>-0.34195784366158932</v>
          </cell>
          <cell r="H1029">
            <v>-5223.8594944548386</v>
          </cell>
          <cell r="J1029">
            <v>-0.12576169715656782</v>
          </cell>
          <cell r="L1029">
            <v>20964.270612208289</v>
          </cell>
          <cell r="N1029">
            <v>0.46430108165999684</v>
          </cell>
          <cell r="P1029">
            <v>19750.181661120616</v>
          </cell>
          <cell r="R1029">
            <v>0.43145808844984401</v>
          </cell>
          <cell r="T1029">
            <v>-16105.385455877171</v>
          </cell>
          <cell r="V1029">
            <v>-0.30623929939258954</v>
          </cell>
          <cell r="X1029">
            <v>-14489.796205242397</v>
          </cell>
          <cell r="Z1029">
            <v>-0.19069080336873867</v>
          </cell>
        </row>
        <row r="1030">
          <cell r="D1030">
            <v>-0.39256693661896236</v>
          </cell>
          <cell r="H1030">
            <v>-2.8873240841846126</v>
          </cell>
          <cell r="L1030">
            <v>2.2005687748613099</v>
          </cell>
          <cell r="P1030">
            <v>0.3892511699646235</v>
          </cell>
          <cell r="T1030">
            <v>-6.8819570311924139</v>
          </cell>
          <cell r="X1030">
            <v>-1.1771591449921743</v>
          </cell>
        </row>
        <row r="1032">
          <cell r="D1032">
            <v>79615.139635590836</v>
          </cell>
          <cell r="F1032">
            <v>1.4784987361653776</v>
          </cell>
          <cell r="H1032">
            <v>-42320.128634938068</v>
          </cell>
          <cell r="J1032">
            <v>-1.316243073795003</v>
          </cell>
          <cell r="L1032">
            <v>-16577.011000652448</v>
          </cell>
          <cell r="N1032">
            <v>-0.48691858584551539</v>
          </cell>
          <cell r="P1032">
            <v>56323.120743049309</v>
          </cell>
          <cell r="R1032">
            <v>1.4648157308429575</v>
          </cell>
          <cell r="T1032">
            <v>-51520.311908753793</v>
          </cell>
          <cell r="V1032">
            <v>-0.9745567758097442</v>
          </cell>
          <cell r="X1032">
            <v>-56132.808834295254</v>
          </cell>
          <cell r="Z1032">
            <v>-0.70779421979186452</v>
          </cell>
        </row>
        <row r="1033">
          <cell r="D1033">
            <v>2.5325560310838</v>
          </cell>
          <cell r="H1033">
            <v>-19.411106667318862</v>
          </cell>
          <cell r="L1033">
            <v>-1.6740796691951658</v>
          </cell>
          <cell r="P1033">
            <v>1.1181171313947686</v>
          </cell>
          <cell r="T1033">
            <v>-19.121379182770482</v>
          </cell>
          <cell r="X1033">
            <v>-4.4110311084097305</v>
          </cell>
        </row>
        <row r="1374">
          <cell r="D1374">
            <v>81289.339047992602</v>
          </cell>
          <cell r="F1374">
            <v>0.42213190066695461</v>
          </cell>
          <cell r="H1374">
            <v>-36056.928947156237</v>
          </cell>
          <cell r="J1374">
            <v>-0.44726304863287814</v>
          </cell>
          <cell r="L1374">
            <v>562.58989916183054</v>
          </cell>
          <cell r="N1374">
            <v>-0.10591487769355012</v>
          </cell>
          <cell r="P1374">
            <v>-13157.73019220843</v>
          </cell>
          <cell r="R1374">
            <v>-0.17310525624007589</v>
          </cell>
          <cell r="T1374">
            <v>648.84688642266701</v>
          </cell>
          <cell r="V1374">
            <v>7.48665804150348E-2</v>
          </cell>
          <cell r="X1374">
            <v>71715.883305784315</v>
          </cell>
          <cell r="Z1374">
            <v>0.1682162341007114</v>
          </cell>
        </row>
        <row r="1375">
          <cell r="D1375">
            <v>1.0058833975617745</v>
          </cell>
          <cell r="H1375">
            <v>-11.32645861424416</v>
          </cell>
          <cell r="L1375">
            <v>1.6796457704145951E-2</v>
          </cell>
          <cell r="P1375">
            <v>-1.1526727924170217</v>
          </cell>
          <cell r="T1375">
            <v>3.3120769030168731</v>
          </cell>
          <cell r="X1375">
            <v>0.72382509959993513</v>
          </cell>
        </row>
        <row r="1377">
          <cell r="D1377">
            <v>213684.61059922446</v>
          </cell>
          <cell r="F1377">
            <v>0.84463494512779391</v>
          </cell>
          <cell r="H1377">
            <v>-84857.605222529965</v>
          </cell>
          <cell r="J1377">
            <v>-1.0721787570205161</v>
          </cell>
          <cell r="L1377">
            <v>38024.99462330481</v>
          </cell>
          <cell r="N1377">
            <v>-8.0532471314072041E-2</v>
          </cell>
          <cell r="P1377">
            <v>73867.956247220282</v>
          </cell>
          <cell r="R1377">
            <v>0.4475111845480324</v>
          </cell>
          <cell r="T1377">
            <v>-9801.8640746818819</v>
          </cell>
          <cell r="V1377">
            <v>-1.0078974531280809</v>
          </cell>
          <cell r="X1377">
            <v>184263.90782745928</v>
          </cell>
          <cell r="Z1377">
            <v>-0.3532682203672266</v>
          </cell>
        </row>
        <row r="1378">
          <cell r="D1378">
            <v>2.688197372125984</v>
          </cell>
          <cell r="H1378">
            <v>-23.112947739202127</v>
          </cell>
          <cell r="L1378">
            <v>1.1481000102355807</v>
          </cell>
          <cell r="P1378">
            <v>7.0052097046731205</v>
          </cell>
          <cell r="T1378">
            <v>-32.628240773234552</v>
          </cell>
          <cell r="X1378">
            <v>1.881135726662734</v>
          </cell>
        </row>
        <row r="1717">
          <cell r="D1717">
            <v>21306.125691020861</v>
          </cell>
          <cell r="F1717">
            <v>9.015004743652355E-2</v>
          </cell>
          <cell r="H1717">
            <v>-29980.065687170514</v>
          </cell>
          <cell r="J1717">
            <v>-0.65872944444722537</v>
          </cell>
          <cell r="L1717">
            <v>30237.93999614683</v>
          </cell>
          <cell r="N1717">
            <v>0.43952915245617419</v>
          </cell>
          <cell r="P1717">
            <v>5892.7741090852069</v>
          </cell>
          <cell r="R1717">
            <v>3.4604996575732017E-2</v>
          </cell>
          <cell r="T1717">
            <v>1059.7682744378799</v>
          </cell>
          <cell r="V1717">
            <v>0.13161903575186829</v>
          </cell>
          <cell r="X1717">
            <v>24016.457616475411</v>
          </cell>
          <cell r="Z1717">
            <v>-5.3734698811467752E-2</v>
          </cell>
        </row>
        <row r="1718">
          <cell r="D1718">
            <v>0.49467010917715015</v>
          </cell>
          <cell r="H1718">
            <v>-15.331485062208927</v>
          </cell>
          <cell r="L1718">
            <v>2.3741822071907421</v>
          </cell>
          <cell r="P1718">
            <v>0.87397162023184194</v>
          </cell>
          <cell r="T1718">
            <v>7.4128366804927595</v>
          </cell>
          <cell r="X1718">
            <v>0.5505645300386135</v>
          </cell>
        </row>
        <row r="1720">
          <cell r="D1720">
            <v>94891.29840473365</v>
          </cell>
          <cell r="F1720">
            <v>0.63715396803056024</v>
          </cell>
          <cell r="H1720">
            <v>-48431.009453968785</v>
          </cell>
          <cell r="J1720">
            <v>-1.127422385201799</v>
          </cell>
          <cell r="L1720">
            <v>31830.711049233796</v>
          </cell>
          <cell r="N1720">
            <v>0.24869400915534356</v>
          </cell>
          <cell r="P1720">
            <v>37036.009286552668</v>
          </cell>
          <cell r="R1720">
            <v>0.39441086316820595</v>
          </cell>
          <cell r="T1720">
            <v>-3609.635472845237</v>
          </cell>
          <cell r="V1720">
            <v>-0.65667274697859579</v>
          </cell>
          <cell r="X1720">
            <v>97393.626186292619</v>
          </cell>
          <cell r="Z1720">
            <v>-0.31351651600438402</v>
          </cell>
        </row>
        <row r="1721">
          <cell r="D1721">
            <v>2.2414103646031975</v>
          </cell>
          <cell r="H1721">
            <v>-22.63166369779735</v>
          </cell>
          <cell r="L1721">
            <v>2.5023707200881375</v>
          </cell>
          <cell r="P1721">
            <v>5.7588998431623111</v>
          </cell>
          <cell r="T1721">
            <v>-19.032342774164704</v>
          </cell>
          <cell r="X1721">
            <v>2.2708966239968049</v>
          </cell>
        </row>
        <row r="2060">
          <cell r="D2060">
            <v>59983.213356970809</v>
          </cell>
          <cell r="F2060">
            <v>0.74488639816210878</v>
          </cell>
          <cell r="H2060">
            <v>-6076.8632599856937</v>
          </cell>
          <cell r="J2060">
            <v>-0.19679971293021437</v>
          </cell>
          <cell r="L2060">
            <v>-29675.350096985232</v>
          </cell>
          <cell r="N2060">
            <v>-0.63524991914279383</v>
          </cell>
          <cell r="P2060">
            <v>-19050.504301293637</v>
          </cell>
          <cell r="R2060">
            <v>-0.35132281611535721</v>
          </cell>
          <cell r="T2060" t="str">
            <v>*</v>
          </cell>
          <cell r="V2060" t="str">
            <v>*</v>
          </cell>
          <cell r="X2060">
            <v>47699.425689308904</v>
          </cell>
          <cell r="Z2060">
            <v>0.3585296084094125</v>
          </cell>
        </row>
        <row r="2061">
          <cell r="D2061">
            <v>1.5892752147320124</v>
          </cell>
          <cell r="H2061">
            <v>-4.9487171380039143</v>
          </cell>
          <cell r="L2061">
            <v>-1.4295581824817845</v>
          </cell>
          <cell r="P2061">
            <v>-4.0771974146403807</v>
          </cell>
          <cell r="T2061" t="str">
            <v>*</v>
          </cell>
          <cell r="X2061">
            <v>0.86010760046252699</v>
          </cell>
        </row>
        <row r="2063">
          <cell r="D2063">
            <v>118793.31219449034</v>
          </cell>
          <cell r="F2063">
            <v>1.0522399952361923</v>
          </cell>
          <cell r="H2063">
            <v>-36426.595768561194</v>
          </cell>
          <cell r="J2063">
            <v>-1.0044985677670861</v>
          </cell>
          <cell r="L2063">
            <v>6194.2835740707815</v>
          </cell>
          <cell r="N2063">
            <v>-0.40656240418098832</v>
          </cell>
          <cell r="P2063">
            <v>36831.946960667672</v>
          </cell>
          <cell r="R2063">
            <v>0.47430454802074529</v>
          </cell>
          <cell r="T2063" t="str">
            <v>*</v>
          </cell>
          <cell r="V2063" t="str">
            <v>*</v>
          </cell>
          <cell r="X2063">
            <v>86870.281641167589</v>
          </cell>
          <cell r="Z2063">
            <v>-0.36826461676309918</v>
          </cell>
        </row>
        <row r="2064">
          <cell r="D2064">
            <v>3.1972882969603944</v>
          </cell>
          <cell r="H2064">
            <v>-23.785462013791275</v>
          </cell>
          <cell r="L2064">
            <v>0.30364566338025156</v>
          </cell>
          <cell r="P2064">
            <v>8.9536444082632016</v>
          </cell>
          <cell r="T2064" t="str">
            <v>*</v>
          </cell>
          <cell r="X2064">
            <v>1.5775722802587211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ítulos&amp;Fontes&amp;Notas"/>
      <sheetName val="Quadro2.1"/>
      <sheetName val="Quadro2.1NEW"/>
      <sheetName val="Quadro2.2"/>
      <sheetName val="Quadro2.2NEW"/>
      <sheetName val="Gr2.1"/>
      <sheetName val="Gr2.1NEW"/>
      <sheetName val="Gr2.2"/>
      <sheetName val="Gr2.2NEW"/>
      <sheetName val="GR2.3"/>
      <sheetName val="GR2.4"/>
      <sheetName val="GR2.5NEW"/>
      <sheetName val="GR2.6NEW"/>
      <sheetName val="GR2.7"/>
      <sheetName val="GR2.8"/>
      <sheetName val="Gr2.9"/>
      <sheetName val="GR3.1"/>
      <sheetName val="GR3.2"/>
      <sheetName val="GR3.3"/>
      <sheetName val="D_Quadro1"/>
      <sheetName val="D_quadro1NEW"/>
      <sheetName val="D_PIBs"/>
      <sheetName val="D_Recuperacoes"/>
      <sheetName val="D_PIBsnew"/>
      <sheetName val="D_Comercio"/>
      <sheetName val="D_ComercioNew"/>
      <sheetName val="D_Bolsas"/>
      <sheetName val="D_Yields"/>
      <sheetName val="D_IHPC contrib"/>
      <sheetName val="D_DiferencHIPC"/>
      <sheetName val="D_ExP HIPC"/>
      <sheetName val="D_custos"/>
      <sheetName val="D_Fin NFC"/>
      <sheetName val="D_Emprestimos"/>
      <sheetName val="SD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TS"/>
      <sheetName val="EUR"/>
      <sheetName val="HIST"/>
      <sheetName val="LS_NSA"/>
      <sheetName val="LS_SA"/>
      <sheetName val="Turkey"/>
      <sheetName val="Index"/>
      <sheetName val="Qoq"/>
      <sheetName val="Yoy"/>
      <sheetName val="Yoy mm4"/>
      <sheetName val="Weights"/>
      <sheetName val="Weights_exclEA"/>
      <sheetName val="Weigths_Adv"/>
      <sheetName val="Weigths_Adv_exclEA"/>
      <sheetName val="Weigths_Eme"/>
      <sheetName val="Weigths_ExcChina"/>
      <sheetName val="Table_WorldGDP"/>
      <sheetName val="Charts"/>
      <sheetName val="OxMetrics"/>
      <sheetName val="Check_YoY"/>
    </sheetNames>
    <sheetDataSet>
      <sheetData sheetId="0" refreshError="1"/>
      <sheetData sheetId="1" refreshError="1"/>
      <sheetData sheetId="2" refreshError="1"/>
      <sheetData sheetId="3"/>
      <sheetData sheetId="4" refreshError="1"/>
      <sheetData sheetId="5" refreshError="1"/>
      <sheetData sheetId="6" refreshError="1"/>
      <sheetData sheetId="7">
        <row r="46">
          <cell r="AM46">
            <v>80.5030210748141</v>
          </cell>
        </row>
      </sheetData>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ow r="70">
          <cell r="A70" t="str">
            <v>2005 I</v>
          </cell>
        </row>
      </sheetData>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s>
    <sheetDataSet>
      <sheetData sheetId="0" refreshError="1"/>
      <sheetData sheetId="1" refreshError="1"/>
      <sheetData sheetId="2" refreshError="1"/>
      <sheetData sheetId="3" refreshError="1">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I.2.1"/>
      <sheetName val="Q_I.2.2"/>
      <sheetName val="GR_I.2.3"/>
      <sheetName val="GR_I.2.4"/>
      <sheetName val="GR_I.2.5"/>
      <sheetName val="GR_I.2.6"/>
      <sheetName val="GR_I.2.7"/>
      <sheetName val="GR_I.2.8"/>
      <sheetName val="GR_I.2.9"/>
      <sheetName val="GR_I.2.10"/>
      <sheetName val="GR_I.2.11"/>
      <sheetName val="GR_I.2.12"/>
      <sheetName val="GR_I.2.13"/>
      <sheetName val="DATA_Table2.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DS_EA, US, UK"/>
      <sheetName val="PB_EA,US,UK,Outros"/>
      <sheetName val="CDS&amp;PB_EA,US,UK"/>
      <sheetName val="Banks_EA"/>
      <sheetName val="Banks_EA by country_1"/>
      <sheetName val="Banks_EA by country_2"/>
      <sheetName val="Equity Indices"/>
      <sheetName val="Eurostoxx Financials data"/>
      <sheetName val="BG_Financial indices"/>
      <sheetName val="BG_Banking Sector Risk Score"/>
      <sheetName val="BG_NPL"/>
      <sheetName val="Banks' funding costs"/>
      <sheetName val="NPL_SDW_2"/>
      <sheetName val="Impact of DFR and APP"/>
      <sheetName val="Credit"/>
      <sheetName val="SLI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F4" t="str">
            <v>2017 Q3</v>
          </cell>
        </row>
      </sheetData>
      <sheetData sheetId="14"/>
      <sheetData sheetId="1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in table"/>
      <sheetName val="charts"/>
      <sheetName val="charts aux. table"/>
      <sheetName val="BDIEd"/>
      <sheetName val="Monet_Financ_quarterly"/>
      <sheetName val="Monet_Financ_monthly"/>
      <sheetName val="Eikon_daily"/>
      <sheetName val="SDW_monthly"/>
      <sheetName val="Sheet3"/>
      <sheetName val="SDW_monthly_Loans"/>
      <sheetName val="SDW_quarterly_BLS"/>
    </sheetNames>
    <sheetDataSet>
      <sheetData sheetId="0">
        <row r="6">
          <cell r="C6">
            <v>42373</v>
          </cell>
        </row>
      </sheetData>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SAFO32ADVVERINF32"/>
      <sheetName val="Q pe pt"/>
      <sheetName val="Q pe PTNew"/>
      <sheetName val="TCE"/>
      <sheetName val="ESP"/>
      <sheetName val="ALE"/>
      <sheetName val="FRA"/>
      <sheetName val="ITA"/>
      <sheetName val="US"/>
      <sheetName val="IMF"/>
      <sheetName val="IMFnew"/>
      <sheetName val="RU"/>
      <sheetName val="CPB"/>
    </sheetNames>
    <sheetDataSet>
      <sheetData sheetId="0"/>
      <sheetData sheetId="1"/>
      <sheetData sheetId="2"/>
      <sheetData sheetId="3">
        <row r="110">
          <cell r="C110">
            <v>1.8606406622074871</v>
          </cell>
        </row>
      </sheetData>
      <sheetData sheetId="4">
        <row r="114">
          <cell r="R114">
            <v>-0.50996296854476952</v>
          </cell>
        </row>
      </sheetData>
      <sheetData sheetId="5">
        <row r="114">
          <cell r="R114">
            <v>3.248763573948878</v>
          </cell>
        </row>
      </sheetData>
      <sheetData sheetId="6">
        <row r="114">
          <cell r="R114">
            <v>2.1867526238186485</v>
          </cell>
        </row>
      </sheetData>
      <sheetData sheetId="7">
        <row r="114">
          <cell r="R114">
            <v>-2.2795766311572692</v>
          </cell>
        </row>
      </sheetData>
      <sheetData sheetId="8">
        <row r="114">
          <cell r="R114">
            <v>1.0870241676174714</v>
          </cell>
        </row>
      </sheetData>
      <sheetData sheetId="9">
        <row r="40">
          <cell r="B40">
            <v>3.7</v>
          </cell>
        </row>
      </sheetData>
      <sheetData sheetId="10">
        <row r="40">
          <cell r="B40">
            <v>3.669</v>
          </cell>
        </row>
      </sheetData>
      <sheetData sheetId="11">
        <row r="114">
          <cell r="Z114">
            <v>3.4166415961907717</v>
          </cell>
        </row>
      </sheetData>
      <sheetData sheetId="12">
        <row r="213">
          <cell r="C213">
            <v>2.0018420418072225</v>
          </cell>
        </row>
      </sheetData>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A6">
            <v>0</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FX"/>
      <sheetName val="BDIEdEQ"/>
      <sheetName val="BDIEdCOM"/>
      <sheetName val="BDIEdFCI"/>
      <sheetName val="Bloomberg_FX"/>
      <sheetName val="Bloomberg_Fwds"/>
      <sheetName val="Bloomberg_EQ"/>
      <sheetName val="Data_FX"/>
      <sheetName val="Data_EQ"/>
      <sheetName val="Data_EQ_Sectors"/>
      <sheetName val="Data_ERP"/>
      <sheetName val="Data_Commodities"/>
      <sheetName val="Data_Sentiment"/>
      <sheetName val="Data_Sentiment2"/>
      <sheetName val="Data_Citi suprise index"/>
      <sheetName val="Data_DBCVIXI"/>
      <sheetName val="FX_BIS"/>
      <sheetName val="Table FX"/>
      <sheetName val="Table EQ"/>
      <sheetName val="Table COM"/>
      <sheetName val="Slides_FX"/>
      <sheetName val="Slides_EQ"/>
      <sheetName val="Sheet1"/>
      <sheetName val="Sheet2"/>
      <sheetName val="Sheet3"/>
    </sheetNames>
    <sheetDataSet>
      <sheetData sheetId="0">
        <row r="2">
          <cell r="C2">
            <v>45015</v>
          </cell>
        </row>
      </sheetData>
      <sheetData sheetId="1"/>
      <sheetData sheetId="2"/>
      <sheetData sheetId="3"/>
      <sheetData sheetId="4"/>
      <sheetData sheetId="5" refreshError="1"/>
      <sheetData sheetId="6" refreshError="1"/>
      <sheetData sheetId="7" refreshError="1"/>
      <sheetData sheetId="8"/>
      <sheetData sheetId="9"/>
      <sheetData sheetId="10">
        <row r="4">
          <cell r="S4" t="str">
            <v>Total</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finitiv"/>
      <sheetName val="BDIEd"/>
      <sheetName val="BDIEdEQ"/>
      <sheetName val="Pivot Table"/>
      <sheetName val="USD_GDP"/>
      <sheetName val="GPR"/>
      <sheetName val="Data_YTM2y_EA"/>
      <sheetName val="Data_YTM10y_EA"/>
      <sheetName val="Spreds vs DE"/>
      <sheetName val="Balance sheet"/>
      <sheetName val="WIRP"/>
      <sheetName val="MOVE-VIX"/>
      <sheetName val="Financial Stress"/>
      <sheetName val="Inflação Mundial"/>
      <sheetName val="Commodities"/>
      <sheetName val="Inflation proj"/>
      <sheetName val="Slide_Inflação mundia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BDIEdBond"/>
      <sheetName val="BDIEdFCI"/>
      <sheetName val="Data_Forecast_DE10Y"/>
      <sheetName val="Data_Bloomberg"/>
      <sheetName val="Data_Policy rates"/>
      <sheetName val="Data_ZC_Benchmark countries"/>
      <sheetName val="Data_YTM_Benchmark countries"/>
      <sheetName val="Data_OIS e Credit"/>
      <sheetName val="Data_NFC and bank yield"/>
      <sheetName val="Data_YTM_Yield curve"/>
      <sheetName val="Data_YTM2y_EA"/>
      <sheetName val="Data_YTM5y_EA"/>
      <sheetName val="Data_YTM10y_EA"/>
      <sheetName val="Data_YTM30y_EA"/>
      <sheetName val="Data_ZCISR_EA"/>
      <sheetName val="Data_ZCISR_US"/>
      <sheetName val="Data_ZCISR_UK"/>
      <sheetName val="Data_ZCISR_JP"/>
      <sheetName val="Data_BEI_EA"/>
      <sheetName val="Data_BEI_US"/>
      <sheetName val="Data_Credit risk"/>
      <sheetName val="Data_Sentiment"/>
      <sheetName val="Data_Citi suprise index"/>
      <sheetName val="Table_FCI"/>
      <sheetName val="Table_YTM_Benchmark countries"/>
      <sheetName val="Chart_YTM_EA &amp; US"/>
      <sheetName val="Chart_Fisher"/>
      <sheetName val="Table_YTM_EA"/>
      <sheetName val="Table_ZCISR"/>
      <sheetName val="Slides_Bonds"/>
      <sheetName val="Slide_out-22"/>
      <sheetName val="Sheet1"/>
    </sheetNames>
    <sheetDataSet>
      <sheetData sheetId="0">
        <row r="2">
          <cell r="C2">
            <v>44791</v>
          </cell>
        </row>
      </sheetData>
      <sheetData sheetId="1"/>
      <sheetData sheetId="2"/>
      <sheetData sheetId="3"/>
      <sheetData sheetId="4"/>
      <sheetData sheetId="5"/>
      <sheetData sheetId="6"/>
      <sheetData sheetId="7">
        <row r="1">
          <cell r="AD1" t="str">
            <v>Euro area</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
          <cell r="D2" t="str">
            <v>EUA</v>
          </cell>
        </row>
      </sheetData>
      <sheetData sheetId="24"/>
      <sheetData sheetId="25"/>
      <sheetData sheetId="26">
        <row r="3">
          <cell r="AI3" t="str">
            <v>Spread US-DE</v>
          </cell>
        </row>
      </sheetData>
      <sheetData sheetId="27"/>
      <sheetData sheetId="28"/>
      <sheetData sheetId="29"/>
      <sheetData sheetId="30"/>
      <sheetData sheetId="31"/>
      <sheetData sheetId="32"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
      <sheetName val="25"/>
      <sheetName val="25_old"/>
      <sheetName val="GDP"/>
      <sheetName val="Inflation"/>
      <sheetName val="Labour market"/>
      <sheetName val="unemployment"/>
      <sheetName val="Sheet1"/>
      <sheetName val="Sheet2"/>
      <sheetName val="Sheet3"/>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
      <sheetName val="27"/>
      <sheetName val="GDP"/>
      <sheetName val="Inflation"/>
      <sheetName val="Labour market"/>
      <sheetName val="Sheet1"/>
      <sheetName val="Sheet2"/>
      <sheetName val="INDIC_CN_M"/>
    </sheetNames>
    <sheetDataSet>
      <sheetData sheetId="0"/>
      <sheetData sheetId="1"/>
      <sheetData sheetId="2"/>
      <sheetData sheetId="3"/>
      <sheetData sheetId="4"/>
      <sheetData sheetId="5"/>
      <sheetData sheetId="6"/>
      <sheetData sheetId="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 val="Table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DTS"/>
      <sheetName val="PMI"/>
      <sheetName val="Monthly"/>
      <sheetName val="Quarterly"/>
      <sheetName val="Table"/>
      <sheetName val="Sheet1"/>
    </sheetNames>
    <sheetDataSet>
      <sheetData sheetId="0"/>
      <sheetData sheetId="1"/>
      <sheetData sheetId="2"/>
      <sheetData sheetId="3"/>
      <sheetData sheetId="4"/>
      <sheetData sheetId="5"/>
      <sheetData sheetId="6"/>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Gin"/>
      <sheetName val="Din"/>
      <sheetName val="Gasoline"/>
      <sheetName val="PIVO"/>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M"/>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TOC"/>
      <sheetName val="CIRRs"/>
      <sheetName val="Control"/>
      <sheetName val="2012"/>
      <sheetName val="2016"/>
      <sheetName val="2013"/>
      <sheetName val="2014"/>
      <sheetName val="2015"/>
      <sheetName val="MACRO"/>
      <sheetName val="Data"/>
      <sheetName val="WEO Flash(old)"/>
      <sheetName val="Imp"/>
      <sheetName val="DSA output"/>
      <sheetName val="kursi"/>
      <sheetName val="BCC"/>
      <sheetName val="RED47"/>
      <sheetName val="Mnth BoM data"/>
      <sheetName val="E"/>
      <sheetName val="QPro_index"/>
      <sheetName val="DMX IN-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theme/theme1.xml><?xml version="1.0" encoding="utf-8"?>
<a:theme xmlns:a="http://schemas.openxmlformats.org/drawingml/2006/main" name="Office Theme">
  <a:themeElements>
    <a:clrScheme name="ColorsBP2018">
      <a:dk1>
        <a:sysClr val="windowText" lastClr="000000"/>
      </a:dk1>
      <a:lt1>
        <a:sysClr val="window" lastClr="FFFFFF"/>
      </a:lt1>
      <a:dk2>
        <a:srgbClr val="002C44"/>
      </a:dk2>
      <a:lt2>
        <a:srgbClr val="EEECE1"/>
      </a:lt2>
      <a:accent1>
        <a:srgbClr val="F2C851"/>
      </a:accent1>
      <a:accent2>
        <a:srgbClr val="003365"/>
      </a:accent2>
      <a:accent3>
        <a:srgbClr val="ED1A3B"/>
      </a:accent3>
      <a:accent4>
        <a:srgbClr val="3A8640"/>
      </a:accent4>
      <a:accent5>
        <a:srgbClr val="F58232"/>
      </a:accent5>
      <a:accent6>
        <a:srgbClr val="696969"/>
      </a:accent6>
      <a:hlink>
        <a:srgbClr val="832326"/>
      </a:hlink>
      <a:folHlink>
        <a:srgbClr val="B6611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39757-9DB6-4463-9D87-74F58E3394A6}">
  <dimension ref="A53:L55"/>
  <sheetViews>
    <sheetView showGridLines="0" showRowColHeaders="0" tabSelected="1" zoomScale="75" zoomScaleNormal="75" workbookViewId="0">
      <selection activeCell="A53" sqref="A53:L55"/>
    </sheetView>
  </sheetViews>
  <sheetFormatPr defaultColWidth="0" defaultRowHeight="14.5" x14ac:dyDescent="0.35"/>
  <cols>
    <col min="1" max="12" width="9.1796875" customWidth="1"/>
    <col min="13" max="16384" width="9.1796875" hidden="1"/>
  </cols>
  <sheetData>
    <row r="53" spans="1:12" ht="409.5" customHeight="1" x14ac:dyDescent="0.35">
      <c r="A53" s="199" t="s">
        <v>3</v>
      </c>
      <c r="B53" s="199"/>
      <c r="C53" s="199"/>
      <c r="D53" s="199"/>
      <c r="E53" s="199"/>
      <c r="F53" s="199"/>
      <c r="G53" s="199"/>
      <c r="H53" s="199"/>
      <c r="I53" s="199"/>
      <c r="J53" s="199"/>
      <c r="K53" s="199"/>
      <c r="L53" s="199"/>
    </row>
    <row r="54" spans="1:12" x14ac:dyDescent="0.35">
      <c r="A54" s="199"/>
      <c r="B54" s="199"/>
      <c r="C54" s="199"/>
      <c r="D54" s="199"/>
      <c r="E54" s="199"/>
      <c r="F54" s="199"/>
      <c r="G54" s="199"/>
      <c r="H54" s="199"/>
      <c r="I54" s="199"/>
      <c r="J54" s="199"/>
      <c r="K54" s="199"/>
      <c r="L54" s="199"/>
    </row>
    <row r="55" spans="1:12" x14ac:dyDescent="0.35">
      <c r="A55" s="199"/>
      <c r="B55" s="199"/>
      <c r="C55" s="199"/>
      <c r="D55" s="199"/>
      <c r="E55" s="199"/>
      <c r="F55" s="199"/>
      <c r="G55" s="199"/>
      <c r="H55" s="199"/>
      <c r="I55" s="199"/>
      <c r="J55" s="199"/>
      <c r="K55" s="199"/>
      <c r="L55" s="199"/>
    </row>
  </sheetData>
  <sheetProtection algorithmName="SHA-512" hashValue="kFG2MRvE/4tIMr3a7HzS1hCwGnqQGAKQooj5SPkeCLEA9xw9lQP6LKK1Tz191g6HgrNn6fTkZ3q6raKyadEluA==" saltValue="xlfdkkho4m9BruJ4P+CWIg==" spinCount="100000" sheet="1" objects="1" scenarios="1"/>
  <mergeCells count="1">
    <mergeCell ref="A53:L55"/>
  </mergeCells>
  <pageMargins left="0.7" right="0.7" top="0.75" bottom="0.75" header="0.3" footer="0.3"/>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916DB-903D-41BF-B303-FD1B7C25F51D}">
  <dimension ref="A5:M36"/>
  <sheetViews>
    <sheetView showGridLines="0" showRowColHeaders="0" zoomScaleNormal="100" workbookViewId="0">
      <selection activeCell="A53" sqref="A53:L55"/>
    </sheetView>
  </sheetViews>
  <sheetFormatPr defaultRowHeight="14.5" x14ac:dyDescent="0.35"/>
  <cols>
    <col min="1" max="1" width="61.1796875" customWidth="1"/>
    <col min="2" max="2" width="40.453125" customWidth="1"/>
  </cols>
  <sheetData>
    <row r="5" spans="1:12" ht="36" customHeight="1" x14ac:dyDescent="0.35">
      <c r="A5" s="80" t="s">
        <v>8</v>
      </c>
    </row>
    <row r="6" spans="1:12" ht="18.5" x14ac:dyDescent="0.35">
      <c r="A6" s="6" t="s">
        <v>54</v>
      </c>
    </row>
    <row r="7" spans="1:12" x14ac:dyDescent="0.35">
      <c r="A7" s="127" t="str">
        <f>+Índice!$A$21</f>
        <v>Caixa 1- Enquadramento e políticas/Box 1-External environment, financing conditions and policies</v>
      </c>
    </row>
    <row r="8" spans="1:12" ht="18.5" x14ac:dyDescent="0.35">
      <c r="A8" s="6"/>
    </row>
    <row r="9" spans="1:12" x14ac:dyDescent="0.35">
      <c r="A9" s="7"/>
    </row>
    <row r="10" spans="1:12" x14ac:dyDescent="0.35">
      <c r="A10" t="s">
        <v>697</v>
      </c>
    </row>
    <row r="11" spans="1:12" x14ac:dyDescent="0.35">
      <c r="A11" s="8" t="s">
        <v>1174</v>
      </c>
    </row>
    <row r="13" spans="1:12" x14ac:dyDescent="0.35">
      <c r="A13" s="14"/>
      <c r="B13" s="14"/>
      <c r="C13" s="14"/>
      <c r="D13" s="14"/>
      <c r="E13" s="204" t="s">
        <v>18</v>
      </c>
      <c r="F13" s="204"/>
      <c r="G13" s="204"/>
      <c r="H13" s="204">
        <v>0</v>
      </c>
      <c r="I13" s="205" t="s">
        <v>655</v>
      </c>
      <c r="J13" s="206"/>
      <c r="K13" s="206"/>
      <c r="L13" s="206">
        <v>0</v>
      </c>
    </row>
    <row r="14" spans="1:12" x14ac:dyDescent="0.35">
      <c r="A14" s="14"/>
      <c r="B14" s="14"/>
      <c r="C14" s="93" t="s">
        <v>656</v>
      </c>
      <c r="D14" s="108" t="s">
        <v>657</v>
      </c>
      <c r="E14" s="207" t="s">
        <v>658</v>
      </c>
      <c r="F14" s="207"/>
      <c r="G14" s="207"/>
      <c r="H14" s="207">
        <v>0</v>
      </c>
      <c r="I14" s="208" t="s">
        <v>659</v>
      </c>
      <c r="J14" s="209"/>
      <c r="K14" s="209"/>
      <c r="L14" s="209">
        <v>0</v>
      </c>
    </row>
    <row r="15" spans="1:12" x14ac:dyDescent="0.35">
      <c r="A15" s="89"/>
      <c r="B15" s="89"/>
      <c r="C15" s="89"/>
      <c r="D15" s="89"/>
      <c r="E15" s="90">
        <v>2022</v>
      </c>
      <c r="F15" s="90">
        <v>2023</v>
      </c>
      <c r="G15" s="90">
        <v>2024</v>
      </c>
      <c r="H15" s="91">
        <v>2025</v>
      </c>
      <c r="I15" s="92">
        <v>2022</v>
      </c>
      <c r="J15" s="90">
        <v>2023</v>
      </c>
      <c r="K15" s="90">
        <v>2024</v>
      </c>
      <c r="L15" s="90">
        <v>2025</v>
      </c>
    </row>
    <row r="16" spans="1:12" x14ac:dyDescent="0.35">
      <c r="A16" s="14"/>
      <c r="B16" s="14"/>
      <c r="C16" s="14"/>
      <c r="D16" s="14"/>
      <c r="E16" s="93"/>
      <c r="F16" s="93"/>
      <c r="G16" s="93"/>
      <c r="H16" s="94"/>
      <c r="I16" s="95"/>
      <c r="J16" s="95"/>
      <c r="K16" s="95"/>
      <c r="L16" s="95"/>
    </row>
    <row r="17" spans="1:12" x14ac:dyDescent="0.35">
      <c r="A17" s="96" t="s">
        <v>660</v>
      </c>
      <c r="B17" s="96" t="s">
        <v>661</v>
      </c>
      <c r="C17" s="14"/>
      <c r="D17" s="14"/>
      <c r="E17" s="93"/>
      <c r="F17" s="93"/>
      <c r="G17" s="93"/>
      <c r="H17" s="94"/>
      <c r="I17" s="93"/>
      <c r="J17" s="93"/>
      <c r="K17" s="93"/>
      <c r="L17" s="93"/>
    </row>
    <row r="18" spans="1:12" x14ac:dyDescent="0.35">
      <c r="A18" s="97" t="s">
        <v>662</v>
      </c>
      <c r="B18" s="97" t="s">
        <v>663</v>
      </c>
      <c r="C18" s="93" t="s">
        <v>664</v>
      </c>
      <c r="D18" s="108" t="s">
        <v>665</v>
      </c>
      <c r="E18" s="98">
        <v>3.3435760829284789</v>
      </c>
      <c r="F18" s="98">
        <v>2.8831786096423144</v>
      </c>
      <c r="G18" s="98">
        <v>2.8849206134557619</v>
      </c>
      <c r="H18" s="99">
        <v>3.1143741976628974</v>
      </c>
      <c r="I18" s="98">
        <v>-2.5534884140014924E-2</v>
      </c>
      <c r="J18" s="98">
        <v>0.11354494303941465</v>
      </c>
      <c r="K18" s="98">
        <v>-0.10985117417358481</v>
      </c>
      <c r="L18" s="98">
        <v>-6.1375474065670232E-3</v>
      </c>
    </row>
    <row r="19" spans="1:12" x14ac:dyDescent="0.35">
      <c r="A19" s="97" t="s">
        <v>666</v>
      </c>
      <c r="B19" s="97" t="s">
        <v>667</v>
      </c>
      <c r="C19" s="93" t="s">
        <v>664</v>
      </c>
      <c r="D19" s="108" t="s">
        <v>665</v>
      </c>
      <c r="E19" s="98">
        <v>3.5</v>
      </c>
      <c r="F19" s="100">
        <v>0.94842004029120897</v>
      </c>
      <c r="G19" s="100">
        <v>1.54712258027996</v>
      </c>
      <c r="H19" s="99">
        <v>1.64374476610409</v>
      </c>
      <c r="I19" s="98">
        <v>-0.10000000000000009</v>
      </c>
      <c r="J19" s="98">
        <v>-0.10000000000000009</v>
      </c>
      <c r="K19" s="98">
        <v>-0.10000000000000009</v>
      </c>
      <c r="L19" s="98">
        <v>0</v>
      </c>
    </row>
    <row r="20" spans="1:12" x14ac:dyDescent="0.35">
      <c r="A20" s="97" t="s">
        <v>668</v>
      </c>
      <c r="B20" s="97" t="s">
        <v>669</v>
      </c>
      <c r="C20" s="93" t="s">
        <v>664</v>
      </c>
      <c r="D20" s="108" t="s">
        <v>665</v>
      </c>
      <c r="E20" s="98">
        <v>6.0128823454958678</v>
      </c>
      <c r="F20" s="100">
        <v>1.5451451405970005</v>
      </c>
      <c r="G20" s="100">
        <v>3.4468152751754815</v>
      </c>
      <c r="H20" s="101">
        <v>3.3333535842934907</v>
      </c>
      <c r="I20" s="98">
        <v>-0.29973083851525928</v>
      </c>
      <c r="J20" s="98">
        <v>-1.0703150198019244</v>
      </c>
      <c r="K20" s="98">
        <v>0.13632502319808282</v>
      </c>
      <c r="L20" s="98">
        <v>-7.1711264871495928E-2</v>
      </c>
    </row>
    <row r="21" spans="1:12" x14ac:dyDescent="0.35">
      <c r="A21" s="97" t="s">
        <v>670</v>
      </c>
      <c r="B21" s="97" t="s">
        <v>671</v>
      </c>
      <c r="C21" s="93" t="s">
        <v>664</v>
      </c>
      <c r="D21" s="108" t="s">
        <v>665</v>
      </c>
      <c r="E21" s="98">
        <v>7.7613738971622297</v>
      </c>
      <c r="F21" s="100">
        <v>1.3543603373937145</v>
      </c>
      <c r="G21" s="100">
        <v>3.2069782764634596</v>
      </c>
      <c r="H21" s="101">
        <v>3.0164648091373323</v>
      </c>
      <c r="I21" s="98">
        <v>-3.7635175722897429E-2</v>
      </c>
      <c r="J21" s="98">
        <v>-1.2226840273919208</v>
      </c>
      <c r="K21" s="98">
        <v>0.31995643227287474</v>
      </c>
      <c r="L21" s="98">
        <v>4.0924308717293911E-2</v>
      </c>
    </row>
    <row r="22" spans="1:12" x14ac:dyDescent="0.35">
      <c r="A22" s="14"/>
      <c r="B22" s="14"/>
      <c r="C22" s="14"/>
      <c r="D22" s="112"/>
      <c r="E22" s="93"/>
      <c r="F22" s="93"/>
      <c r="G22" s="93"/>
      <c r="H22" s="94"/>
      <c r="I22" s="98"/>
      <c r="J22" s="98"/>
      <c r="K22" s="98"/>
      <c r="L22" s="98"/>
    </row>
    <row r="23" spans="1:12" x14ac:dyDescent="0.35">
      <c r="A23" s="96" t="s">
        <v>672</v>
      </c>
      <c r="B23" s="96" t="s">
        <v>673</v>
      </c>
      <c r="C23" s="14"/>
      <c r="D23" s="112"/>
      <c r="E23" s="93"/>
      <c r="F23" s="93"/>
      <c r="G23" s="93"/>
      <c r="H23" s="94"/>
      <c r="I23" s="98"/>
      <c r="J23" s="98"/>
      <c r="K23" s="98"/>
      <c r="L23" s="98"/>
    </row>
    <row r="24" spans="1:12" x14ac:dyDescent="0.35">
      <c r="A24" s="97" t="s">
        <v>674</v>
      </c>
      <c r="B24" s="97" t="s">
        <v>675</v>
      </c>
      <c r="C24" s="93" t="s">
        <v>676</v>
      </c>
      <c r="D24" s="108" t="s">
        <v>677</v>
      </c>
      <c r="E24" s="98">
        <v>98.583951056024617</v>
      </c>
      <c r="F24" s="98">
        <v>72.018907864947423</v>
      </c>
      <c r="G24" s="98">
        <v>66.88516915177749</v>
      </c>
      <c r="H24" s="99">
        <v>64.811659605820594</v>
      </c>
      <c r="I24" s="98">
        <v>0</v>
      </c>
      <c r="J24" s="98">
        <v>-4.6477482077619499</v>
      </c>
      <c r="K24" s="98">
        <v>-5.3573175293681743</v>
      </c>
      <c r="L24" s="98">
        <v>-3.797533342766414</v>
      </c>
    </row>
    <row r="25" spans="1:12" x14ac:dyDescent="0.35">
      <c r="A25" s="97" t="s">
        <v>678</v>
      </c>
      <c r="B25" s="97" t="s">
        <v>679</v>
      </c>
      <c r="C25" s="93" t="s">
        <v>676</v>
      </c>
      <c r="D25" s="108" t="s">
        <v>677</v>
      </c>
      <c r="E25" s="98">
        <v>123.09489081583332</v>
      </c>
      <c r="F25" s="98">
        <v>42.427283534166669</v>
      </c>
      <c r="G25" s="98">
        <v>51.851475000000008</v>
      </c>
      <c r="H25" s="99">
        <v>46.466600000000007</v>
      </c>
      <c r="I25" s="98">
        <v>-2.2855601855553687E-9</v>
      </c>
      <c r="J25" s="98">
        <v>-16.033685700248213</v>
      </c>
      <c r="K25" s="98">
        <v>-9.5543083333332888</v>
      </c>
      <c r="L25" s="98">
        <v>-4.3643416666666184</v>
      </c>
    </row>
    <row r="26" spans="1:12" x14ac:dyDescent="0.35">
      <c r="A26" s="97" t="s">
        <v>680</v>
      </c>
      <c r="B26" s="97" t="s">
        <v>681</v>
      </c>
      <c r="C26" s="93" t="s">
        <v>664</v>
      </c>
      <c r="D26" s="108" t="s">
        <v>665</v>
      </c>
      <c r="E26" s="98">
        <v>19.385789664018958</v>
      </c>
      <c r="F26" s="98">
        <v>-13.852700645422217</v>
      </c>
      <c r="G26" s="98">
        <v>-2.1470615819470851</v>
      </c>
      <c r="H26" s="99">
        <v>1.2733861098816135</v>
      </c>
      <c r="I26" s="98">
        <v>-7.6859834052811493E-9</v>
      </c>
      <c r="J26" s="98">
        <v>-5.5235744433025218</v>
      </c>
      <c r="K26" s="98">
        <v>-2.4336875891053893</v>
      </c>
      <c r="L26" s="98">
        <v>5.983534185311612E-2</v>
      </c>
    </row>
    <row r="27" spans="1:12" x14ac:dyDescent="0.35">
      <c r="A27" s="97" t="s">
        <v>682</v>
      </c>
      <c r="B27" s="97" t="s">
        <v>683</v>
      </c>
      <c r="C27" s="93" t="s">
        <v>664</v>
      </c>
      <c r="D27" s="108" t="s">
        <v>665</v>
      </c>
      <c r="E27" s="98">
        <v>15.898144738898097</v>
      </c>
      <c r="F27" s="98">
        <v>0.39923055336635116</v>
      </c>
      <c r="G27" s="98">
        <v>2.6370029239722612</v>
      </c>
      <c r="H27" s="99">
        <v>2.3201913106711629</v>
      </c>
      <c r="I27" s="98">
        <v>-0.12003040812099641</v>
      </c>
      <c r="J27" s="98">
        <v>-1.814315211742823</v>
      </c>
      <c r="K27" s="98">
        <v>0.47054580306149774</v>
      </c>
      <c r="L27" s="98">
        <v>0.40202318134620896</v>
      </c>
    </row>
    <row r="28" spans="1:12" x14ac:dyDescent="0.35">
      <c r="A28" s="14"/>
      <c r="B28" s="14"/>
      <c r="C28" s="93"/>
      <c r="D28" s="108"/>
      <c r="E28" s="93"/>
      <c r="F28" s="93"/>
      <c r="G28" s="93"/>
      <c r="H28" s="94"/>
      <c r="I28" s="98"/>
      <c r="J28" s="98"/>
      <c r="K28" s="98"/>
      <c r="L28" s="98"/>
    </row>
    <row r="29" spans="1:12" x14ac:dyDescent="0.35">
      <c r="A29" s="96" t="s">
        <v>684</v>
      </c>
      <c r="B29" s="96" t="s">
        <v>685</v>
      </c>
      <c r="C29" s="93"/>
      <c r="D29" s="108"/>
      <c r="E29" s="93"/>
      <c r="F29" s="93"/>
      <c r="G29" s="93"/>
      <c r="H29" s="94"/>
      <c r="I29" s="98"/>
      <c r="J29" s="98"/>
      <c r="K29" s="98"/>
      <c r="L29" s="98"/>
    </row>
    <row r="30" spans="1:12" x14ac:dyDescent="0.35">
      <c r="A30" s="97" t="s">
        <v>686</v>
      </c>
      <c r="B30" s="97" t="s">
        <v>687</v>
      </c>
      <c r="C30" s="93" t="s">
        <v>9</v>
      </c>
      <c r="D30" s="108" t="s">
        <v>9</v>
      </c>
      <c r="E30" s="98">
        <v>0.34181650727987289</v>
      </c>
      <c r="F30" s="98">
        <v>3.4027949571609497</v>
      </c>
      <c r="G30" s="98">
        <v>3.3508333563804626</v>
      </c>
      <c r="H30" s="99">
        <v>2.8708333373069763</v>
      </c>
      <c r="I30" s="98">
        <v>6.0617923736572266E-5</v>
      </c>
      <c r="J30" s="98">
        <v>5.9340178966522217E-2</v>
      </c>
      <c r="K30" s="98">
        <v>8.2083404064178467E-2</v>
      </c>
      <c r="L30" s="98">
        <v>3.7916719913482666E-2</v>
      </c>
    </row>
    <row r="31" spans="1:12" x14ac:dyDescent="0.35">
      <c r="A31" s="97" t="s">
        <v>688</v>
      </c>
      <c r="B31" s="97" t="s">
        <v>689</v>
      </c>
      <c r="C31" s="93" t="s">
        <v>9</v>
      </c>
      <c r="D31" s="108" t="s">
        <v>9</v>
      </c>
      <c r="E31" s="98">
        <v>1.7299253657651121</v>
      </c>
      <c r="F31" s="98">
        <v>2.2804491367144579</v>
      </c>
      <c r="G31" s="98">
        <v>2.5105106138865252</v>
      </c>
      <c r="H31" s="99">
        <v>2.6833605869852319</v>
      </c>
      <c r="I31" s="98">
        <v>-0.17007463423488778</v>
      </c>
      <c r="J31" s="98">
        <v>-1.9550863285541897E-2</v>
      </c>
      <c r="K31" s="98">
        <v>0.11051061388652528</v>
      </c>
      <c r="L31" s="98">
        <v>0.28336058698523203</v>
      </c>
    </row>
    <row r="32" spans="1:12" x14ac:dyDescent="0.35">
      <c r="A32" s="97" t="s">
        <v>690</v>
      </c>
      <c r="B32" s="97" t="s">
        <v>691</v>
      </c>
      <c r="C32" s="93" t="s">
        <v>664</v>
      </c>
      <c r="D32" s="108" t="s">
        <v>665</v>
      </c>
      <c r="E32" s="98">
        <v>-3.4571065812221633</v>
      </c>
      <c r="F32" s="98">
        <v>3.8081770053274795</v>
      </c>
      <c r="G32" s="98">
        <v>0.20471251730418771</v>
      </c>
      <c r="H32" s="99">
        <v>0</v>
      </c>
      <c r="I32" s="98">
        <v>-2.3568716756017238E-8</v>
      </c>
      <c r="J32" s="98">
        <v>0.90579569436660279</v>
      </c>
      <c r="K32" s="98">
        <v>0.18638151693149041</v>
      </c>
      <c r="L32" s="98">
        <v>0</v>
      </c>
    </row>
    <row r="33" spans="1:13" x14ac:dyDescent="0.35">
      <c r="A33" s="97" t="s">
        <v>692</v>
      </c>
      <c r="B33" s="97" t="s">
        <v>693</v>
      </c>
      <c r="C33" s="93" t="s">
        <v>676</v>
      </c>
      <c r="D33" s="108" t="s">
        <v>677</v>
      </c>
      <c r="E33" s="102">
        <v>1.053454028</v>
      </c>
      <c r="F33" s="102">
        <v>1.0837785547500001</v>
      </c>
      <c r="G33" s="102">
        <v>1.0858000000000001</v>
      </c>
      <c r="H33" s="103">
        <v>1.0858000000000001</v>
      </c>
      <c r="I33" s="100">
        <v>-3.0803448680671863E-10</v>
      </c>
      <c r="J33" s="100">
        <v>0.58997100236501865</v>
      </c>
      <c r="K33" s="100">
        <v>0.77778396539882522</v>
      </c>
      <c r="L33" s="100">
        <v>0.77778396539882522</v>
      </c>
    </row>
    <row r="34" spans="1:13" x14ac:dyDescent="0.35">
      <c r="A34" s="104"/>
      <c r="B34" s="104"/>
      <c r="C34" s="104"/>
      <c r="D34" s="104"/>
      <c r="E34" s="105"/>
      <c r="F34" s="105"/>
      <c r="G34" s="105"/>
      <c r="H34" s="106"/>
      <c r="I34" s="105"/>
      <c r="J34" s="105"/>
      <c r="K34" s="105"/>
      <c r="L34" s="107"/>
    </row>
    <row r="35" spans="1:13" x14ac:dyDescent="0.35">
      <c r="A35" s="109" t="s">
        <v>694</v>
      </c>
      <c r="B35" s="109"/>
      <c r="C35" s="109"/>
      <c r="D35" s="109"/>
      <c r="E35" s="109"/>
      <c r="F35" s="109"/>
      <c r="G35" s="109"/>
      <c r="H35" s="109"/>
      <c r="I35" s="109"/>
      <c r="J35" s="109"/>
      <c r="K35" s="109"/>
      <c r="L35" s="109"/>
    </row>
    <row r="36" spans="1:13" x14ac:dyDescent="0.35">
      <c r="A36" s="110" t="s">
        <v>695</v>
      </c>
      <c r="B36" s="110"/>
      <c r="C36" s="110"/>
      <c r="D36" s="110"/>
      <c r="E36" s="110"/>
      <c r="F36" s="110"/>
      <c r="G36" s="110"/>
      <c r="H36" s="110"/>
      <c r="I36" s="110"/>
      <c r="J36" s="110"/>
      <c r="K36" s="110"/>
      <c r="L36" s="110"/>
      <c r="M36" s="111"/>
    </row>
  </sheetData>
  <mergeCells count="4">
    <mergeCell ref="E13:H13"/>
    <mergeCell ref="I13:L13"/>
    <mergeCell ref="E14:H14"/>
    <mergeCell ref="I14:L14"/>
  </mergeCells>
  <hyperlinks>
    <hyperlink ref="A5" location="Índice!A1" display="Índice/Contents" xr:uid="{2C643684-7C83-4D30-B199-92F8CAB97666}"/>
  </hyperlinks>
  <pageMargins left="0.7" right="0.7" top="0.75" bottom="0.75" header="0.3" footer="0.3"/>
  <pageSetup paperSize="9" orientation="portrait" horizontalDpi="1200" vertic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4FF34-2ED6-48BC-93D5-DEC70BD47640}">
  <dimension ref="A5:K26"/>
  <sheetViews>
    <sheetView showGridLines="0" showRowColHeaders="0" zoomScaleNormal="100" workbookViewId="0">
      <selection activeCell="A53" sqref="A53:L55"/>
    </sheetView>
  </sheetViews>
  <sheetFormatPr defaultRowHeight="14.5" x14ac:dyDescent="0.35"/>
  <cols>
    <col min="1" max="1" width="18" customWidth="1"/>
    <col min="2" max="2" width="64" customWidth="1"/>
    <col min="3" max="3" width="28.54296875" bestFit="1" customWidth="1"/>
    <col min="4" max="9" width="8.54296875" customWidth="1"/>
    <col min="10" max="10" width="21.1796875" bestFit="1" customWidth="1"/>
    <col min="11" max="11" width="27.453125" customWidth="1"/>
  </cols>
  <sheetData>
    <row r="5" spans="1:11" x14ac:dyDescent="0.35">
      <c r="A5" s="10" t="s">
        <v>8</v>
      </c>
      <c r="B5" s="10"/>
    </row>
    <row r="6" spans="1:11" ht="18.5" x14ac:dyDescent="0.35">
      <c r="A6" s="6" t="s">
        <v>54</v>
      </c>
      <c r="B6" s="6"/>
    </row>
    <row r="7" spans="1:11" ht="18.5" x14ac:dyDescent="0.35">
      <c r="A7" s="127" t="str">
        <f>+Índice!$A$27</f>
        <v>Caixa 2-Margens de lucro e inflação/Box 2-Profit margins and inflation</v>
      </c>
      <c r="B7" s="6"/>
    </row>
    <row r="8" spans="1:11" ht="18.5" x14ac:dyDescent="0.35">
      <c r="A8" s="6"/>
      <c r="B8" s="6"/>
    </row>
    <row r="9" spans="1:11" x14ac:dyDescent="0.35">
      <c r="A9" s="7"/>
      <c r="B9" s="7"/>
    </row>
    <row r="10" spans="1:11" x14ac:dyDescent="0.35">
      <c r="A10" t="s">
        <v>698</v>
      </c>
    </row>
    <row r="11" spans="1:11" x14ac:dyDescent="0.35">
      <c r="A11" s="8" t="s">
        <v>1173</v>
      </c>
    </row>
    <row r="15" spans="1:11" ht="29" x14ac:dyDescent="0.35">
      <c r="D15">
        <v>2017</v>
      </c>
      <c r="E15">
        <v>2018</v>
      </c>
      <c r="F15">
        <v>2019</v>
      </c>
      <c r="G15">
        <v>2020</v>
      </c>
      <c r="H15">
        <v>2021</v>
      </c>
      <c r="I15">
        <v>2022</v>
      </c>
      <c r="K15" s="40" t="s">
        <v>699</v>
      </c>
    </row>
    <row r="16" spans="1:11" ht="29" x14ac:dyDescent="0.35">
      <c r="K16" s="75" t="s">
        <v>700</v>
      </c>
    </row>
    <row r="17" spans="2:11" x14ac:dyDescent="0.35">
      <c r="B17" t="s">
        <v>701</v>
      </c>
      <c r="C17" s="8" t="s">
        <v>702</v>
      </c>
      <c r="D17" s="16">
        <v>1.5119107597147945</v>
      </c>
      <c r="E17" s="16">
        <v>1.8129968998027408</v>
      </c>
      <c r="F17" s="16">
        <v>1.7494518603403293</v>
      </c>
      <c r="G17" s="16">
        <v>2.0034744625046841</v>
      </c>
      <c r="H17" s="16">
        <v>1.5069912693746517</v>
      </c>
      <c r="I17" s="16">
        <v>4.4327117782109156</v>
      </c>
      <c r="J17" s="16"/>
      <c r="K17" s="16">
        <v>8.1303168558423948</v>
      </c>
    </row>
    <row r="18" spans="2:11" x14ac:dyDescent="0.35">
      <c r="B18" t="s">
        <v>703</v>
      </c>
      <c r="C18" s="8" t="s">
        <v>704</v>
      </c>
      <c r="D18" s="16">
        <v>1.0085891597418852</v>
      </c>
      <c r="E18" s="16">
        <v>1.7265954528717393</v>
      </c>
      <c r="F18" s="16">
        <v>1.7042418032174091</v>
      </c>
      <c r="G18" s="16">
        <v>4.2555343256394114</v>
      </c>
      <c r="H18" s="16">
        <v>0.28409582597100502</v>
      </c>
      <c r="I18" s="16">
        <v>0.88773313826542177</v>
      </c>
      <c r="J18" s="16"/>
      <c r="K18" s="16">
        <v>5.4644866708410431</v>
      </c>
    </row>
    <row r="19" spans="2:11" x14ac:dyDescent="0.35">
      <c r="B19" t="s">
        <v>705</v>
      </c>
      <c r="C19" s="8" t="s">
        <v>706</v>
      </c>
      <c r="D19" s="16">
        <v>1.1402858563690704E-2</v>
      </c>
      <c r="E19" s="16">
        <v>-0.24294491644460797</v>
      </c>
      <c r="F19" s="16">
        <v>-0.13350047923219568</v>
      </c>
      <c r="G19" s="16">
        <v>-1.8991474325231295</v>
      </c>
      <c r="H19" s="16">
        <v>0.39989477776884003</v>
      </c>
      <c r="I19" s="16">
        <v>2.8007833512248199</v>
      </c>
      <c r="J19" s="16"/>
      <c r="K19" s="16">
        <v>1.4087086436863554</v>
      </c>
    </row>
    <row r="20" spans="2:11" x14ac:dyDescent="0.35">
      <c r="B20" t="s">
        <v>707</v>
      </c>
      <c r="C20" s="8" t="s">
        <v>708</v>
      </c>
      <c r="D20" s="16">
        <v>0.49191874140922065</v>
      </c>
      <c r="E20" s="16">
        <v>0.32934636337560136</v>
      </c>
      <c r="F20" s="16">
        <v>0.1787105363551052</v>
      </c>
      <c r="G20" s="16">
        <v>-0.35291243061159816</v>
      </c>
      <c r="H20" s="16">
        <v>0.82300066563482754</v>
      </c>
      <c r="I20" s="16">
        <v>0.74419528872067309</v>
      </c>
      <c r="J20" s="16"/>
      <c r="K20" s="16">
        <v>1.2571215413150107</v>
      </c>
    </row>
    <row r="21" spans="2:11" x14ac:dyDescent="0.35">
      <c r="D21" s="8"/>
      <c r="E21" s="33"/>
      <c r="F21" s="33"/>
      <c r="G21" s="33"/>
      <c r="H21" s="33"/>
      <c r="I21" s="33"/>
      <c r="J21" s="16"/>
    </row>
    <row r="22" spans="2:11" x14ac:dyDescent="0.35">
      <c r="B22" t="s">
        <v>709</v>
      </c>
    </row>
    <row r="23" spans="2:11" x14ac:dyDescent="0.35">
      <c r="B23" t="s">
        <v>710</v>
      </c>
    </row>
    <row r="25" spans="2:11" x14ac:dyDescent="0.35">
      <c r="B25" s="8" t="s">
        <v>711</v>
      </c>
    </row>
    <row r="26" spans="2:11" x14ac:dyDescent="0.35">
      <c r="B26" s="8" t="s">
        <v>712</v>
      </c>
    </row>
  </sheetData>
  <hyperlinks>
    <hyperlink ref="A5" location="Índice!A1" display="Índice/Contents" xr:uid="{443369C0-4E5C-41E4-89B7-79DC65B7651A}"/>
  </hyperlink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FBEDC0-9AF3-4F47-B0A1-C93DE80C6F19}">
  <dimension ref="A5:K26"/>
  <sheetViews>
    <sheetView showGridLines="0" showRowColHeaders="0" zoomScaleNormal="100" workbookViewId="0">
      <selection activeCell="A53" sqref="A53:L55"/>
    </sheetView>
  </sheetViews>
  <sheetFormatPr defaultRowHeight="14.5" x14ac:dyDescent="0.35"/>
  <cols>
    <col min="1" max="1" width="18" customWidth="1"/>
    <col min="2" max="2" width="64" customWidth="1"/>
    <col min="3" max="3" width="28.54296875" bestFit="1" customWidth="1"/>
    <col min="4" max="9" width="8.54296875" customWidth="1"/>
    <col min="10" max="10" width="21.1796875" bestFit="1" customWidth="1"/>
    <col min="11" max="11" width="27.453125" customWidth="1"/>
  </cols>
  <sheetData>
    <row r="5" spans="1:11" x14ac:dyDescent="0.35">
      <c r="A5" s="10" t="s">
        <v>8</v>
      </c>
      <c r="B5" s="10"/>
    </row>
    <row r="6" spans="1:11" ht="18.5" x14ac:dyDescent="0.35">
      <c r="A6" s="6" t="s">
        <v>54</v>
      </c>
      <c r="B6" s="6"/>
    </row>
    <row r="7" spans="1:11" ht="18.5" x14ac:dyDescent="0.35">
      <c r="A7" s="127" t="str">
        <f>+Índice!$A$27</f>
        <v>Caixa 2-Margens de lucro e inflação/Box 2-Profit margins and inflation</v>
      </c>
      <c r="B7" s="6"/>
    </row>
    <row r="8" spans="1:11" ht="18.5" x14ac:dyDescent="0.35">
      <c r="A8" s="6"/>
      <c r="B8" s="6"/>
    </row>
    <row r="9" spans="1:11" x14ac:dyDescent="0.35">
      <c r="A9" s="7"/>
      <c r="B9" s="7"/>
    </row>
    <row r="10" spans="1:11" x14ac:dyDescent="0.35">
      <c r="A10" t="s">
        <v>713</v>
      </c>
    </row>
    <row r="11" spans="1:11" x14ac:dyDescent="0.35">
      <c r="A11" s="8" t="s">
        <v>1172</v>
      </c>
    </row>
    <row r="15" spans="1:11" x14ac:dyDescent="0.35">
      <c r="D15">
        <v>2017</v>
      </c>
      <c r="E15">
        <v>2018</v>
      </c>
      <c r="F15">
        <v>2019</v>
      </c>
      <c r="G15">
        <v>2020</v>
      </c>
      <c r="H15">
        <v>2021</v>
      </c>
      <c r="I15">
        <v>2022</v>
      </c>
      <c r="K15" s="40"/>
    </row>
    <row r="16" spans="1:11" x14ac:dyDescent="0.35">
      <c r="K16" s="75"/>
    </row>
    <row r="17" spans="2:11" x14ac:dyDescent="0.35">
      <c r="B17" t="s">
        <v>318</v>
      </c>
      <c r="C17" s="8" t="s">
        <v>714</v>
      </c>
      <c r="D17" s="16">
        <v>56.579710184653628</v>
      </c>
      <c r="E17" s="16">
        <v>57.587158486801762</v>
      </c>
      <c r="F17" s="16">
        <v>58.495266798948094</v>
      </c>
      <c r="G17" s="16">
        <v>61.731518380455761</v>
      </c>
      <c r="H17" s="16">
        <v>61.574256308705067</v>
      </c>
      <c r="I17" s="16">
        <v>60.040951965584597</v>
      </c>
      <c r="J17" s="16"/>
      <c r="K17" s="16"/>
    </row>
    <row r="18" spans="2:11" x14ac:dyDescent="0.35">
      <c r="B18" t="s">
        <v>715</v>
      </c>
      <c r="C18" s="8" t="s">
        <v>716</v>
      </c>
      <c r="D18" s="16">
        <v>43.420289815346351</v>
      </c>
      <c r="E18" s="16">
        <v>42.412841513198245</v>
      </c>
      <c r="F18" s="16">
        <v>41.504733201051906</v>
      </c>
      <c r="G18" s="16">
        <v>38.268481619544218</v>
      </c>
      <c r="H18" s="16">
        <v>38.425743691294933</v>
      </c>
      <c r="I18" s="16">
        <v>39.959048034415403</v>
      </c>
      <c r="J18" s="16"/>
      <c r="K18" s="16"/>
    </row>
    <row r="19" spans="2:11" x14ac:dyDescent="0.35">
      <c r="D19" s="16"/>
      <c r="E19" s="16"/>
      <c r="F19" s="16"/>
      <c r="G19" s="16"/>
      <c r="H19" s="16"/>
      <c r="I19" s="16"/>
      <c r="J19" s="16"/>
      <c r="K19" s="16"/>
    </row>
    <row r="20" spans="2:11" x14ac:dyDescent="0.35">
      <c r="D20" s="16"/>
      <c r="E20" s="16"/>
      <c r="F20" s="16"/>
      <c r="G20" s="16"/>
      <c r="H20" s="16"/>
      <c r="I20" s="16"/>
      <c r="J20" s="16"/>
      <c r="K20" s="16"/>
    </row>
    <row r="21" spans="2:11" x14ac:dyDescent="0.35">
      <c r="D21" s="8"/>
      <c r="E21" s="33"/>
      <c r="F21" s="33"/>
      <c r="G21" s="33"/>
      <c r="H21" s="33"/>
      <c r="I21" s="33"/>
      <c r="J21" s="16"/>
    </row>
    <row r="22" spans="2:11" x14ac:dyDescent="0.35">
      <c r="B22" t="s">
        <v>709</v>
      </c>
    </row>
    <row r="23" spans="2:11" x14ac:dyDescent="0.35">
      <c r="B23" t="s">
        <v>717</v>
      </c>
    </row>
    <row r="25" spans="2:11" x14ac:dyDescent="0.35">
      <c r="B25" s="8" t="s">
        <v>711</v>
      </c>
    </row>
    <row r="26" spans="2:11" x14ac:dyDescent="0.35">
      <c r="B26" s="8" t="s">
        <v>718</v>
      </c>
    </row>
  </sheetData>
  <hyperlinks>
    <hyperlink ref="A5" location="Índice!A1" display="Índice/Contents" xr:uid="{E35FF661-B91B-406B-8D5E-FC203FB9379E}"/>
  </hyperlink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86FC46-3376-49AF-8243-C979A20A8599}">
  <dimension ref="A5:M27"/>
  <sheetViews>
    <sheetView showGridLines="0" showRowColHeaders="0" zoomScaleNormal="100" workbookViewId="0">
      <selection activeCell="A53" sqref="A53:L55"/>
    </sheetView>
  </sheetViews>
  <sheetFormatPr defaultRowHeight="14.5" x14ac:dyDescent="0.35"/>
  <cols>
    <col min="1" max="1" width="18" customWidth="1"/>
    <col min="2" max="2" width="18.453125" customWidth="1"/>
    <col min="3" max="14" width="12.54296875" customWidth="1"/>
  </cols>
  <sheetData>
    <row r="5" spans="1:13" x14ac:dyDescent="0.35">
      <c r="A5" s="10" t="s">
        <v>8</v>
      </c>
      <c r="B5" s="10"/>
    </row>
    <row r="6" spans="1:13" ht="18.5" x14ac:dyDescent="0.35">
      <c r="A6" s="6" t="s">
        <v>54</v>
      </c>
      <c r="B6" s="6"/>
    </row>
    <row r="7" spans="1:13" ht="18.5" x14ac:dyDescent="0.35">
      <c r="A7" s="127" t="str">
        <f>+Índice!$A$27</f>
        <v>Caixa 2-Margens de lucro e inflação/Box 2-Profit margins and inflation</v>
      </c>
      <c r="B7" s="6"/>
    </row>
    <row r="8" spans="1:13" ht="18.5" x14ac:dyDescent="0.35">
      <c r="A8" s="6"/>
      <c r="B8" s="6"/>
    </row>
    <row r="9" spans="1:13" x14ac:dyDescent="0.35">
      <c r="A9" s="7"/>
      <c r="B9" s="7"/>
    </row>
    <row r="10" spans="1:13" x14ac:dyDescent="0.35">
      <c r="A10" t="s">
        <v>719</v>
      </c>
    </row>
    <row r="11" spans="1:13" x14ac:dyDescent="0.35">
      <c r="A11" s="8" t="s">
        <v>1171</v>
      </c>
    </row>
    <row r="15" spans="1:13" ht="72.5" x14ac:dyDescent="0.35">
      <c r="B15" s="113"/>
      <c r="C15" s="114" t="s">
        <v>293</v>
      </c>
      <c r="D15" s="114" t="s">
        <v>720</v>
      </c>
      <c r="E15" s="114" t="s">
        <v>721</v>
      </c>
      <c r="F15" s="114" t="s">
        <v>722</v>
      </c>
      <c r="G15" s="114" t="s">
        <v>723</v>
      </c>
      <c r="H15" s="114" t="s">
        <v>724</v>
      </c>
      <c r="I15" s="114" t="s">
        <v>725</v>
      </c>
      <c r="J15" s="114" t="s">
        <v>726</v>
      </c>
      <c r="K15" s="115" t="s">
        <v>727</v>
      </c>
      <c r="L15" s="115" t="s">
        <v>728</v>
      </c>
      <c r="M15" s="115" t="s">
        <v>729</v>
      </c>
    </row>
    <row r="16" spans="1:13" ht="101.5" x14ac:dyDescent="0.35">
      <c r="B16" s="113"/>
      <c r="C16" s="114" t="s">
        <v>293</v>
      </c>
      <c r="D16" s="114" t="s">
        <v>730</v>
      </c>
      <c r="E16" s="114" t="s">
        <v>731</v>
      </c>
      <c r="F16" s="114" t="s">
        <v>732</v>
      </c>
      <c r="G16" s="114" t="s">
        <v>733</v>
      </c>
      <c r="H16" s="114" t="s">
        <v>734</v>
      </c>
      <c r="I16" s="114" t="s">
        <v>735</v>
      </c>
      <c r="J16" s="114" t="s">
        <v>736</v>
      </c>
      <c r="K16" s="115" t="s">
        <v>737</v>
      </c>
      <c r="L16" s="115" t="s">
        <v>738</v>
      </c>
      <c r="M16" s="115" t="s">
        <v>739</v>
      </c>
    </row>
    <row r="17" spans="2:13" x14ac:dyDescent="0.35">
      <c r="B17" s="116" t="s">
        <v>740</v>
      </c>
      <c r="C17" s="117">
        <v>0.88423896648777855</v>
      </c>
      <c r="D17" s="117">
        <v>-2.1654242929237171</v>
      </c>
      <c r="E17" s="117">
        <v>-0.10706831766800917</v>
      </c>
      <c r="F17" s="117">
        <v>-3.9634998460086628</v>
      </c>
      <c r="G17" s="117">
        <v>6.3002693179526617</v>
      </c>
      <c r="H17" s="117">
        <v>-2.0253442855418129</v>
      </c>
      <c r="I17" s="117">
        <v>3.1370274989622189</v>
      </c>
      <c r="J17" s="117">
        <v>-0.40085231632906471</v>
      </c>
      <c r="K17" s="117">
        <v>-0.97497601212769425</v>
      </c>
      <c r="L17" s="117">
        <v>1.0619582704130934</v>
      </c>
      <c r="M17" s="117">
        <v>0.86611887997582215</v>
      </c>
    </row>
    <row r="18" spans="2:13" x14ac:dyDescent="0.35">
      <c r="B18" s="116" t="s">
        <v>741</v>
      </c>
      <c r="C18" s="117">
        <v>-2.2096899863275965</v>
      </c>
      <c r="D18" s="117">
        <v>-2.7415786549820353</v>
      </c>
      <c r="E18" s="117">
        <v>-1.0795229595977318</v>
      </c>
      <c r="F18" s="117">
        <v>-4.8553063308510538</v>
      </c>
      <c r="G18" s="117">
        <v>-2.8082922959745105</v>
      </c>
      <c r="H18" s="117">
        <v>-6.3114158039572459</v>
      </c>
      <c r="I18" s="117">
        <v>5.1711526611574854</v>
      </c>
      <c r="J18" s="117">
        <v>-0.57906139917564303</v>
      </c>
      <c r="K18" s="117">
        <v>-6.9110844792788839</v>
      </c>
      <c r="L18" s="117">
        <v>7.3375575150976147E-2</v>
      </c>
      <c r="M18" s="117">
        <v>-7.9018491202598646</v>
      </c>
    </row>
    <row r="19" spans="2:13" x14ac:dyDescent="0.35">
      <c r="C19" s="8"/>
      <c r="D19" s="16"/>
      <c r="E19" s="16"/>
      <c r="F19" s="16"/>
      <c r="G19" s="16"/>
      <c r="H19" s="16"/>
      <c r="I19" s="16"/>
      <c r="J19" s="16"/>
      <c r="K19" s="16"/>
    </row>
    <row r="20" spans="2:13" x14ac:dyDescent="0.35">
      <c r="D20" s="16"/>
      <c r="E20" s="16"/>
      <c r="F20" s="16"/>
      <c r="G20" s="16"/>
      <c r="H20" s="16"/>
      <c r="I20" s="16"/>
      <c r="J20" s="16"/>
      <c r="K20" s="16"/>
    </row>
    <row r="21" spans="2:13" x14ac:dyDescent="0.35">
      <c r="D21" s="16"/>
      <c r="E21" s="16"/>
      <c r="F21" s="16"/>
      <c r="G21" s="16"/>
      <c r="H21" s="16"/>
      <c r="I21" s="16"/>
      <c r="J21" s="16"/>
      <c r="K21" s="16"/>
    </row>
    <row r="22" spans="2:13" x14ac:dyDescent="0.35">
      <c r="D22" s="8"/>
      <c r="E22" s="33"/>
      <c r="F22" s="33"/>
      <c r="G22" s="33"/>
      <c r="H22" s="33"/>
      <c r="I22" s="33"/>
      <c r="J22" s="16"/>
    </row>
    <row r="23" spans="2:13" x14ac:dyDescent="0.35">
      <c r="B23" t="s">
        <v>709</v>
      </c>
    </row>
    <row r="24" spans="2:13" x14ac:dyDescent="0.35">
      <c r="B24" t="s">
        <v>742</v>
      </c>
    </row>
    <row r="26" spans="2:13" x14ac:dyDescent="0.35">
      <c r="B26" s="8" t="s">
        <v>711</v>
      </c>
    </row>
    <row r="27" spans="2:13" x14ac:dyDescent="0.35">
      <c r="B27" s="8" t="s">
        <v>743</v>
      </c>
    </row>
  </sheetData>
  <hyperlinks>
    <hyperlink ref="A5" location="Índice!A1" display="Índice/Contents" xr:uid="{3715A11A-A456-4C2C-9151-E0E3A6AF44E0}"/>
  </hyperlink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1BE39-22D8-4D37-88F4-9463BD47A33D}">
  <dimension ref="A5:Q35"/>
  <sheetViews>
    <sheetView showGridLines="0" showRowColHeaders="0" zoomScaleNormal="100" workbookViewId="0">
      <selection activeCell="A53" sqref="A53:L55"/>
    </sheetView>
  </sheetViews>
  <sheetFormatPr defaultRowHeight="14.5" x14ac:dyDescent="0.35"/>
  <cols>
    <col min="1" max="1" width="18" customWidth="1"/>
    <col min="2" max="2" width="22.1796875" customWidth="1"/>
    <col min="3" max="5" width="12.54296875" customWidth="1"/>
    <col min="6" max="6" width="14.453125" customWidth="1"/>
    <col min="7" max="14" width="12.54296875" customWidth="1"/>
  </cols>
  <sheetData>
    <row r="5" spans="1:13" x14ac:dyDescent="0.35">
      <c r="A5" s="10" t="s">
        <v>8</v>
      </c>
      <c r="B5" s="10"/>
    </row>
    <row r="6" spans="1:13" ht="18.5" x14ac:dyDescent="0.35">
      <c r="A6" s="6" t="s">
        <v>54</v>
      </c>
      <c r="B6" s="6"/>
    </row>
    <row r="7" spans="1:13" ht="18.5" x14ac:dyDescent="0.35">
      <c r="A7" s="127" t="str">
        <f>+Índice!$A$27</f>
        <v>Caixa 2-Margens de lucro e inflação/Box 2-Profit margins and inflation</v>
      </c>
      <c r="B7" s="6"/>
    </row>
    <row r="8" spans="1:13" ht="18.5" x14ac:dyDescent="0.35">
      <c r="A8" s="6"/>
      <c r="B8" s="6"/>
    </row>
    <row r="9" spans="1:13" x14ac:dyDescent="0.35">
      <c r="A9" s="7"/>
      <c r="B9" s="7"/>
    </row>
    <row r="10" spans="1:13" x14ac:dyDescent="0.35">
      <c r="A10" t="s">
        <v>841</v>
      </c>
    </row>
    <row r="11" spans="1:13" x14ac:dyDescent="0.35">
      <c r="A11" s="8" t="s">
        <v>1170</v>
      </c>
    </row>
    <row r="14" spans="1:13" x14ac:dyDescent="0.35">
      <c r="B14" t="s">
        <v>293</v>
      </c>
      <c r="C14" t="s">
        <v>744</v>
      </c>
      <c r="D14" t="s">
        <v>745</v>
      </c>
      <c r="E14" t="s">
        <v>746</v>
      </c>
    </row>
    <row r="15" spans="1:13" x14ac:dyDescent="0.35">
      <c r="B15" s="118" t="s">
        <v>293</v>
      </c>
      <c r="C15" s="119" t="s">
        <v>747</v>
      </c>
      <c r="D15" s="119" t="s">
        <v>748</v>
      </c>
      <c r="E15" s="120" t="s">
        <v>749</v>
      </c>
      <c r="F15" s="114"/>
      <c r="G15" s="114"/>
      <c r="H15" s="114"/>
      <c r="I15" s="114"/>
      <c r="J15" s="114"/>
      <c r="K15" s="115"/>
      <c r="L15" s="115"/>
      <c r="M15" s="115"/>
    </row>
    <row r="16" spans="1:13" x14ac:dyDescent="0.35">
      <c r="B16" s="113"/>
      <c r="C16" s="114"/>
      <c r="D16" s="114"/>
      <c r="E16" s="114"/>
      <c r="F16" s="114"/>
      <c r="G16" s="114"/>
      <c r="H16" s="114"/>
      <c r="I16" s="114"/>
      <c r="J16" s="114"/>
      <c r="K16" s="115"/>
      <c r="L16" s="115"/>
      <c r="M16" s="115"/>
    </row>
    <row r="17" spans="2:17" x14ac:dyDescent="0.35">
      <c r="B17" s="116">
        <v>2019</v>
      </c>
      <c r="C17" s="117">
        <v>38.884774205383451</v>
      </c>
      <c r="D17" s="117">
        <v>9.7801605674821275</v>
      </c>
      <c r="E17" s="117">
        <v>12.155127542526797</v>
      </c>
      <c r="F17" s="117"/>
      <c r="G17" s="117"/>
      <c r="H17" s="117"/>
      <c r="I17" s="117"/>
      <c r="J17" s="117"/>
      <c r="K17" s="117"/>
      <c r="L17" s="117"/>
      <c r="M17" s="117"/>
    </row>
    <row r="18" spans="2:17" x14ac:dyDescent="0.35">
      <c r="B18" s="116">
        <v>2020</v>
      </c>
      <c r="C18" s="117">
        <v>34.164047952863307</v>
      </c>
      <c r="D18" s="117">
        <v>8.6744496592682925</v>
      </c>
      <c r="E18" s="117">
        <v>9.9729439807348701</v>
      </c>
      <c r="F18" s="117"/>
      <c r="G18" s="117"/>
      <c r="H18" s="117"/>
      <c r="I18" s="117"/>
      <c r="J18" s="117"/>
      <c r="K18" s="117"/>
      <c r="L18" s="117"/>
      <c r="M18" s="117"/>
    </row>
    <row r="19" spans="2:17" x14ac:dyDescent="0.35">
      <c r="B19">
        <v>2021</v>
      </c>
      <c r="C19" s="117">
        <v>38.437445550790876</v>
      </c>
      <c r="D19" s="16">
        <v>9.7650260895112968</v>
      </c>
      <c r="E19" s="16">
        <v>12.699957520315944</v>
      </c>
      <c r="F19" s="16"/>
      <c r="G19" s="16"/>
      <c r="H19" s="16"/>
      <c r="I19" s="16"/>
      <c r="J19" s="16"/>
      <c r="K19" s="16"/>
    </row>
    <row r="20" spans="2:17" x14ac:dyDescent="0.35">
      <c r="B20">
        <v>2022</v>
      </c>
      <c r="C20" s="117">
        <v>42.068182462089517</v>
      </c>
      <c r="D20" s="16">
        <v>10.085308394728758</v>
      </c>
      <c r="E20" s="16">
        <v>13.367079254170179</v>
      </c>
      <c r="F20" s="16"/>
      <c r="G20" s="16"/>
      <c r="H20" s="16"/>
      <c r="I20" s="16"/>
      <c r="J20" s="16"/>
      <c r="K20" s="16"/>
    </row>
    <row r="21" spans="2:17" x14ac:dyDescent="0.35">
      <c r="D21" s="16"/>
      <c r="E21" s="16"/>
      <c r="F21" s="16"/>
      <c r="G21" s="16"/>
      <c r="H21" s="16"/>
      <c r="I21" s="16"/>
      <c r="J21" s="16"/>
      <c r="K21" s="16"/>
    </row>
    <row r="22" spans="2:17" x14ac:dyDescent="0.35">
      <c r="B22" t="s">
        <v>750</v>
      </c>
      <c r="C22" t="s">
        <v>744</v>
      </c>
      <c r="H22" t="s">
        <v>745</v>
      </c>
      <c r="M22" t="s">
        <v>746</v>
      </c>
    </row>
    <row r="23" spans="2:17" x14ac:dyDescent="0.35">
      <c r="B23" s="118" t="s">
        <v>751</v>
      </c>
      <c r="C23" s="119" t="s">
        <v>747</v>
      </c>
      <c r="D23" s="8"/>
      <c r="E23" s="8"/>
      <c r="F23" s="120"/>
      <c r="G23" s="120"/>
      <c r="H23" s="119" t="s">
        <v>748</v>
      </c>
      <c r="I23" s="8"/>
      <c r="J23" s="120"/>
      <c r="K23" s="121"/>
      <c r="L23" s="121"/>
      <c r="M23" s="120" t="s">
        <v>749</v>
      </c>
      <c r="N23" s="8"/>
    </row>
    <row r="24" spans="2:17" s="40" customFormat="1" ht="58" x14ac:dyDescent="0.35">
      <c r="B24" s="114"/>
      <c r="C24" s="122" t="s">
        <v>752</v>
      </c>
      <c r="D24" s="123" t="s">
        <v>753</v>
      </c>
      <c r="E24" s="123" t="s">
        <v>754</v>
      </c>
      <c r="F24" s="123" t="s">
        <v>755</v>
      </c>
      <c r="G24" s="123" t="s">
        <v>756</v>
      </c>
      <c r="H24" s="122" t="s">
        <v>757</v>
      </c>
      <c r="I24" s="123" t="s">
        <v>753</v>
      </c>
      <c r="J24" s="123" t="s">
        <v>754</v>
      </c>
      <c r="K24" s="123" t="s">
        <v>755</v>
      </c>
      <c r="L24" s="123" t="s">
        <v>756</v>
      </c>
      <c r="M24" s="122" t="s">
        <v>757</v>
      </c>
      <c r="N24" s="123" t="s">
        <v>753</v>
      </c>
      <c r="O24" s="123" t="s">
        <v>754</v>
      </c>
      <c r="P24" s="123" t="s">
        <v>755</v>
      </c>
      <c r="Q24" s="123" t="s">
        <v>756</v>
      </c>
    </row>
    <row r="25" spans="2:17" s="40" customFormat="1" ht="58" x14ac:dyDescent="0.35">
      <c r="B25" s="114"/>
      <c r="C25" s="124" t="s">
        <v>758</v>
      </c>
      <c r="D25" s="125" t="s">
        <v>759</v>
      </c>
      <c r="E25" s="125" t="s">
        <v>760</v>
      </c>
      <c r="F25" s="125" t="s">
        <v>761</v>
      </c>
      <c r="G25" s="125" t="s">
        <v>762</v>
      </c>
      <c r="H25" s="124" t="s">
        <v>758</v>
      </c>
      <c r="I25" s="125" t="s">
        <v>759</v>
      </c>
      <c r="J25" s="125" t="s">
        <v>760</v>
      </c>
      <c r="K25" s="125" t="s">
        <v>761</v>
      </c>
      <c r="L25" s="125" t="s">
        <v>762</v>
      </c>
      <c r="M25" s="124" t="s">
        <v>758</v>
      </c>
      <c r="N25" s="125" t="s">
        <v>759</v>
      </c>
      <c r="O25" s="125" t="s">
        <v>760</v>
      </c>
      <c r="P25" s="125" t="s">
        <v>761</v>
      </c>
      <c r="Q25" s="125" t="s">
        <v>762</v>
      </c>
    </row>
    <row r="26" spans="2:17" x14ac:dyDescent="0.35">
      <c r="B26" s="116">
        <v>2019</v>
      </c>
      <c r="C26" s="117">
        <v>45.440961187100577</v>
      </c>
      <c r="D26" s="117">
        <v>28.653958212636095</v>
      </c>
      <c r="E26" s="117">
        <v>38.020709406020394</v>
      </c>
      <c r="F26" s="117">
        <v>45.440208844261434</v>
      </c>
      <c r="G26" s="117">
        <v>35.956525628387773</v>
      </c>
      <c r="H26" s="117">
        <v>10.539530385488652</v>
      </c>
      <c r="I26" s="117">
        <v>9.1382893395313225</v>
      </c>
      <c r="J26" s="117">
        <v>5.1314889158007642</v>
      </c>
      <c r="K26" s="117">
        <v>16.805694497000363</v>
      </c>
      <c r="L26" s="117">
        <v>16.066787513970322</v>
      </c>
      <c r="M26" s="117">
        <v>11.648053539469064</v>
      </c>
      <c r="N26" s="16">
        <v>10.736377464610634</v>
      </c>
      <c r="O26" s="16">
        <v>5.54955808402811</v>
      </c>
      <c r="P26" s="16">
        <v>18.373065447418178</v>
      </c>
      <c r="Q26" s="16">
        <v>18.82209379400776</v>
      </c>
    </row>
    <row r="27" spans="2:17" x14ac:dyDescent="0.35">
      <c r="B27" s="116">
        <v>2020</v>
      </c>
      <c r="C27" s="117">
        <v>44.234411015082522</v>
      </c>
      <c r="D27" s="117">
        <v>28.100033265139373</v>
      </c>
      <c r="E27" s="117">
        <v>35.474363320560208</v>
      </c>
      <c r="F27" s="117">
        <v>33.251444581624249</v>
      </c>
      <c r="G27" s="117">
        <v>28.836024710687091</v>
      </c>
      <c r="H27" s="117">
        <v>10.928632890993525</v>
      </c>
      <c r="I27" s="117">
        <v>9.0758403147502698</v>
      </c>
      <c r="J27" s="117">
        <v>4.9270824570511174</v>
      </c>
      <c r="K27" s="117">
        <v>11.519750166959959</v>
      </c>
      <c r="L27" s="117">
        <v>13.07251455871169</v>
      </c>
      <c r="M27" s="117">
        <v>11.864220676998704</v>
      </c>
      <c r="N27" s="16">
        <v>10.698927138294932</v>
      </c>
      <c r="O27" s="16">
        <v>4.8360033919312073</v>
      </c>
      <c r="P27" s="16">
        <v>12.949989145493957</v>
      </c>
      <c r="Q27" s="16">
        <v>16.894238259139769</v>
      </c>
    </row>
    <row r="28" spans="2:17" x14ac:dyDescent="0.35">
      <c r="B28">
        <v>2021</v>
      </c>
      <c r="C28" s="117">
        <v>47.720301220520241</v>
      </c>
      <c r="D28" s="16">
        <v>29.440955991895613</v>
      </c>
      <c r="E28" s="16">
        <v>39.901863763229358</v>
      </c>
      <c r="F28" s="16">
        <v>38.086507667841545</v>
      </c>
      <c r="G28" s="16">
        <v>33.557988580619252</v>
      </c>
      <c r="H28" s="16">
        <v>11.187951714717933</v>
      </c>
      <c r="I28" s="16">
        <v>9.1328986867783453</v>
      </c>
      <c r="J28" s="16">
        <v>5.6440639678961171</v>
      </c>
      <c r="K28" s="16">
        <v>12.657835011744471</v>
      </c>
      <c r="L28" s="16">
        <v>15.533434774440069</v>
      </c>
      <c r="M28" s="16">
        <v>12.239049423453164</v>
      </c>
      <c r="N28" s="16">
        <v>10.769569484654824</v>
      </c>
      <c r="O28" s="16">
        <v>5.5896116050556151</v>
      </c>
      <c r="P28" s="16">
        <v>15.126883253399349</v>
      </c>
      <c r="Q28" s="16">
        <v>25.297235759419358</v>
      </c>
    </row>
    <row r="29" spans="2:17" x14ac:dyDescent="0.35">
      <c r="B29">
        <v>2022</v>
      </c>
      <c r="C29" s="117">
        <v>48.945509695731225</v>
      </c>
      <c r="D29" s="16">
        <v>28.235413211105897</v>
      </c>
      <c r="E29" s="16">
        <v>45.261700812853562</v>
      </c>
      <c r="F29" s="16">
        <v>43.730606561118641</v>
      </c>
      <c r="G29" s="16">
        <v>37.632464762939328</v>
      </c>
      <c r="H29" s="16">
        <v>9.6780489291525633</v>
      </c>
      <c r="I29" s="16">
        <v>8.4040914956443675</v>
      </c>
      <c r="J29" s="16">
        <v>6.2699152383601966</v>
      </c>
      <c r="K29" s="16">
        <v>14.902284703505469</v>
      </c>
      <c r="L29" s="16">
        <v>17.567175427918567</v>
      </c>
      <c r="M29" s="16">
        <v>10.537195835115194</v>
      </c>
      <c r="N29" s="16">
        <v>9.8304626439409599</v>
      </c>
      <c r="O29" s="16">
        <v>7.1432541481237166</v>
      </c>
      <c r="P29" s="16">
        <v>19.404346528073507</v>
      </c>
      <c r="Q29" s="16">
        <v>25.468837850273712</v>
      </c>
    </row>
    <row r="30" spans="2:17" x14ac:dyDescent="0.35">
      <c r="D30" s="8"/>
      <c r="E30" s="33"/>
      <c r="F30" s="33"/>
      <c r="G30" s="33"/>
      <c r="H30" s="33"/>
      <c r="I30" s="33"/>
      <c r="J30" s="16"/>
    </row>
    <row r="31" spans="2:17" x14ac:dyDescent="0.35">
      <c r="B31" t="s">
        <v>763</v>
      </c>
    </row>
    <row r="32" spans="2:17" x14ac:dyDescent="0.35">
      <c r="B32" t="s">
        <v>764</v>
      </c>
    </row>
    <row r="34" spans="2:2" x14ac:dyDescent="0.35">
      <c r="B34" s="126" t="s">
        <v>765</v>
      </c>
    </row>
    <row r="35" spans="2:2" x14ac:dyDescent="0.35">
      <c r="B35" s="126" t="s">
        <v>766</v>
      </c>
    </row>
  </sheetData>
  <hyperlinks>
    <hyperlink ref="A5" location="Índice!A1" display="Índice/Contents" xr:uid="{8DEB1E33-F06D-4D2E-AE82-07E6577229C9}"/>
  </hyperlink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EC197-2AD1-4706-BCC2-02B51FAA42B2}">
  <dimension ref="A5:J34"/>
  <sheetViews>
    <sheetView showGridLines="0" showRowColHeaders="0" zoomScaleNormal="100" workbookViewId="0">
      <selection activeCell="A53" sqref="A53:L55"/>
    </sheetView>
  </sheetViews>
  <sheetFormatPr defaultRowHeight="14.5" x14ac:dyDescent="0.35"/>
  <cols>
    <col min="1" max="1" width="18" customWidth="1"/>
    <col min="2" max="2" width="64" customWidth="1"/>
    <col min="3" max="3" width="50.81640625" bestFit="1" customWidth="1"/>
    <col min="4" max="4" width="36.453125" bestFit="1" customWidth="1"/>
    <col min="5" max="5" width="42.453125" bestFit="1" customWidth="1"/>
    <col min="6" max="6" width="15.1796875" bestFit="1" customWidth="1"/>
    <col min="7" max="7" width="30.54296875" bestFit="1" customWidth="1"/>
    <col min="8" max="8" width="15" bestFit="1" customWidth="1"/>
    <col min="9" max="10" width="21.1796875" bestFit="1" customWidth="1"/>
  </cols>
  <sheetData>
    <row r="5" spans="1:10" x14ac:dyDescent="0.35">
      <c r="A5" s="10" t="s">
        <v>8</v>
      </c>
      <c r="B5" s="10"/>
    </row>
    <row r="6" spans="1:10" ht="18.5" x14ac:dyDescent="0.35">
      <c r="A6" s="6" t="s">
        <v>54</v>
      </c>
      <c r="B6" s="6"/>
    </row>
    <row r="7" spans="1:10" ht="18.5" x14ac:dyDescent="0.35">
      <c r="A7" s="127" t="str">
        <f>+Índice!$A$37</f>
        <v>Caixa 3-O impacto redistributivo de medidas de apoio/Box 3-The redistributive impact of measures to support households in response to price increases and pension developments</v>
      </c>
      <c r="B7" s="6"/>
    </row>
    <row r="8" spans="1:10" ht="18.5" x14ac:dyDescent="0.35">
      <c r="A8" s="6"/>
      <c r="B8" s="6"/>
    </row>
    <row r="9" spans="1:10" x14ac:dyDescent="0.35">
      <c r="A9" s="7"/>
      <c r="B9" s="7"/>
    </row>
    <row r="10" spans="1:10" x14ac:dyDescent="0.35">
      <c r="A10" t="s">
        <v>156</v>
      </c>
    </row>
    <row r="11" spans="1:10" x14ac:dyDescent="0.35">
      <c r="A11" s="8" t="s">
        <v>1169</v>
      </c>
    </row>
    <row r="13" spans="1:10" x14ac:dyDescent="0.35">
      <c r="B13" t="s">
        <v>99</v>
      </c>
    </row>
    <row r="15" spans="1:10" x14ac:dyDescent="0.35">
      <c r="B15" t="s">
        <v>152</v>
      </c>
      <c r="C15" t="s">
        <v>100</v>
      </c>
      <c r="D15" s="8" t="s">
        <v>101</v>
      </c>
      <c r="E15" t="s">
        <v>71</v>
      </c>
      <c r="F15" t="s">
        <v>72</v>
      </c>
      <c r="G15" t="s">
        <v>73</v>
      </c>
      <c r="H15" t="s">
        <v>74</v>
      </c>
      <c r="I15" t="s">
        <v>75</v>
      </c>
      <c r="J15" t="s">
        <v>76</v>
      </c>
    </row>
    <row r="16" spans="1:10" x14ac:dyDescent="0.35">
      <c r="B16" s="8" t="s">
        <v>153</v>
      </c>
      <c r="D16" s="8"/>
      <c r="E16" s="8" t="s">
        <v>112</v>
      </c>
      <c r="F16" s="8" t="s">
        <v>113</v>
      </c>
      <c r="G16" s="8" t="s">
        <v>114</v>
      </c>
      <c r="H16" s="8" t="s">
        <v>115</v>
      </c>
      <c r="I16" s="8" t="s">
        <v>116</v>
      </c>
      <c r="J16" s="8" t="s">
        <v>117</v>
      </c>
    </row>
    <row r="17" spans="2:10" x14ac:dyDescent="0.35">
      <c r="B17" t="s">
        <v>77</v>
      </c>
      <c r="C17" t="s">
        <v>78</v>
      </c>
      <c r="D17" s="8" t="s">
        <v>102</v>
      </c>
      <c r="E17" s="33">
        <v>3.8471951516792023E-2</v>
      </c>
      <c r="F17" s="33">
        <v>2.0705584711588072E-2</v>
      </c>
      <c r="G17" s="33">
        <v>1.1603186280888016E-2</v>
      </c>
      <c r="H17" s="33">
        <v>8.0424702349864152E-3</v>
      </c>
      <c r="I17" s="33">
        <v>7.8418061540561509E-2</v>
      </c>
      <c r="J17" s="33">
        <v>7.2095926197429938E-2</v>
      </c>
    </row>
    <row r="18" spans="2:10" x14ac:dyDescent="0.35">
      <c r="B18" t="s">
        <v>79</v>
      </c>
      <c r="C18" t="s">
        <v>80</v>
      </c>
      <c r="D18" s="8" t="s">
        <v>103</v>
      </c>
      <c r="E18" s="33">
        <v>1.8988758971776275E-2</v>
      </c>
      <c r="F18" s="33">
        <v>6.5906294811980924E-3</v>
      </c>
      <c r="G18" s="33">
        <v>6.7505958579321696E-3</v>
      </c>
      <c r="H18" s="33">
        <v>5.978816519524947E-3</v>
      </c>
      <c r="I18" s="33">
        <v>3.8295485053944082E-2</v>
      </c>
      <c r="J18" s="33">
        <v>4.4471295993200502E-2</v>
      </c>
    </row>
    <row r="19" spans="2:10" x14ac:dyDescent="0.35">
      <c r="B19" t="s">
        <v>81</v>
      </c>
      <c r="C19" t="s">
        <v>82</v>
      </c>
      <c r="D19" s="8" t="s">
        <v>104</v>
      </c>
      <c r="E19" s="33">
        <v>7.8528077468118292E-3</v>
      </c>
      <c r="F19" s="33">
        <v>5.9022118496870595E-3</v>
      </c>
      <c r="G19" s="33">
        <v>5.1215208424521949E-3</v>
      </c>
      <c r="H19" s="33">
        <v>5.1670736173739162E-3</v>
      </c>
      <c r="I19" s="33">
        <v>2.4043121273957913E-2</v>
      </c>
      <c r="J19" s="33">
        <v>2.9521423517016178E-2</v>
      </c>
    </row>
    <row r="20" spans="2:10" x14ac:dyDescent="0.35">
      <c r="B20" t="s">
        <v>83</v>
      </c>
      <c r="C20" t="s">
        <v>84</v>
      </c>
      <c r="D20" s="8" t="s">
        <v>105</v>
      </c>
      <c r="E20" s="33">
        <v>3.1708795561659975E-3</v>
      </c>
      <c r="F20" s="33">
        <v>6.4816617092422635E-3</v>
      </c>
      <c r="G20" s="33">
        <v>3.6120631583078247E-3</v>
      </c>
      <c r="H20" s="33">
        <v>4.4497675551651477E-3</v>
      </c>
      <c r="I20" s="33">
        <v>1.771437197888414E-2</v>
      </c>
      <c r="J20" s="33">
        <v>2.2171629435409526E-2</v>
      </c>
    </row>
    <row r="21" spans="2:10" x14ac:dyDescent="0.35">
      <c r="B21" t="s">
        <v>85</v>
      </c>
      <c r="C21" t="s">
        <v>86</v>
      </c>
      <c r="D21" s="8" t="s">
        <v>105</v>
      </c>
      <c r="E21" s="33">
        <v>1.4980857502013265E-3</v>
      </c>
      <c r="F21" s="33">
        <v>3.02089901488346E-3</v>
      </c>
      <c r="G21" s="33">
        <v>3.0384603157364676E-3</v>
      </c>
      <c r="H21" s="33">
        <v>4.1295325189523967E-3</v>
      </c>
      <c r="I21" s="33">
        <v>1.163545383902166E-2</v>
      </c>
      <c r="J21" s="33">
        <v>1.7868900578749059E-2</v>
      </c>
    </row>
    <row r="22" spans="2:10" x14ac:dyDescent="0.35">
      <c r="B22" t="s">
        <v>87</v>
      </c>
      <c r="C22" t="s">
        <v>88</v>
      </c>
      <c r="D22" s="8" t="s">
        <v>106</v>
      </c>
      <c r="E22" s="33">
        <v>9.9198423118219471E-4</v>
      </c>
      <c r="F22" s="33">
        <v>1.5190635065719786E-3</v>
      </c>
      <c r="G22" s="33">
        <v>2.6582875407676477E-3</v>
      </c>
      <c r="H22" s="33">
        <v>3.6353982381026771E-3</v>
      </c>
      <c r="I22" s="33">
        <v>8.8047335166273853E-3</v>
      </c>
      <c r="J22" s="33">
        <v>1.6134399916185847E-2</v>
      </c>
    </row>
    <row r="23" spans="2:10" x14ac:dyDescent="0.35">
      <c r="B23" t="s">
        <v>89</v>
      </c>
      <c r="C23" t="s">
        <v>90</v>
      </c>
      <c r="D23" s="8" t="s">
        <v>107</v>
      </c>
      <c r="E23" s="33">
        <v>4.1387362733486601E-4</v>
      </c>
      <c r="F23" s="33">
        <v>8.4166211753226665E-4</v>
      </c>
      <c r="G23" s="33">
        <v>1.4629839096542562E-3</v>
      </c>
      <c r="H23" s="33">
        <v>3.1663440822133192E-3</v>
      </c>
      <c r="I23" s="33">
        <v>5.8848637367340173E-3</v>
      </c>
      <c r="J23" s="33">
        <v>1.3532706716483829E-2</v>
      </c>
    </row>
    <row r="24" spans="2:10" x14ac:dyDescent="0.35">
      <c r="B24" t="s">
        <v>91</v>
      </c>
      <c r="C24" t="s">
        <v>92</v>
      </c>
      <c r="D24" s="8" t="s">
        <v>108</v>
      </c>
      <c r="E24" s="33">
        <v>2.1370548423985816E-4</v>
      </c>
      <c r="F24" s="33">
        <v>3.7642890679920104E-4</v>
      </c>
      <c r="G24" s="33">
        <v>7.1107926830137936E-4</v>
      </c>
      <c r="H24" s="33">
        <v>2.9831450255356786E-3</v>
      </c>
      <c r="I24" s="33">
        <v>4.2839670263787643E-3</v>
      </c>
      <c r="J24" s="33">
        <v>1.2664256959201144E-2</v>
      </c>
    </row>
    <row r="25" spans="2:10" x14ac:dyDescent="0.35">
      <c r="B25" t="s">
        <v>93</v>
      </c>
      <c r="C25" t="s">
        <v>94</v>
      </c>
      <c r="D25" s="8" t="s">
        <v>109</v>
      </c>
      <c r="E25" s="33">
        <v>9.3912548375365724E-5</v>
      </c>
      <c r="F25" s="33">
        <v>1.6701961824003056E-4</v>
      </c>
      <c r="G25" s="33">
        <v>1.0387419127420051E-4</v>
      </c>
      <c r="H25" s="33">
        <v>2.7581543094697528E-3</v>
      </c>
      <c r="I25" s="33">
        <v>3.1229606673587101E-3</v>
      </c>
      <c r="J25" s="33">
        <v>1.0135461734114197E-2</v>
      </c>
    </row>
    <row r="26" spans="2:10" x14ac:dyDescent="0.35">
      <c r="B26" t="s">
        <v>95</v>
      </c>
      <c r="C26" t="s">
        <v>96</v>
      </c>
      <c r="D26" s="8" t="s">
        <v>110</v>
      </c>
      <c r="E26" s="33">
        <v>7.6719525957690671E-5</v>
      </c>
      <c r="F26" s="33">
        <v>5.9819867879711937E-6</v>
      </c>
      <c r="G26" s="33">
        <v>4.63882185925004E-5</v>
      </c>
      <c r="H26" s="33">
        <v>1.4725377236554718E-3</v>
      </c>
      <c r="I26" s="33">
        <v>1.6016274549934381E-3</v>
      </c>
      <c r="J26" s="33">
        <v>6.8420315513529712E-3</v>
      </c>
    </row>
    <row r="27" spans="2:10" x14ac:dyDescent="0.35">
      <c r="B27" t="s">
        <v>97</v>
      </c>
      <c r="C27" t="s">
        <v>98</v>
      </c>
      <c r="D27" s="8" t="s">
        <v>111</v>
      </c>
      <c r="E27" s="33">
        <v>3.1706523681593996E-3</v>
      </c>
      <c r="F27" s="33">
        <v>2.3366323635207083E-3</v>
      </c>
      <c r="G27" s="33">
        <v>2.0136948391264254E-3</v>
      </c>
      <c r="H27" s="33">
        <v>3.3225853934512805E-3</v>
      </c>
      <c r="I27" s="33">
        <v>1.0825656033075545E-2</v>
      </c>
      <c r="J27" s="33">
        <v>1.684660551336626E-2</v>
      </c>
    </row>
    <row r="30" spans="2:10" x14ac:dyDescent="0.35">
      <c r="B30" t="s">
        <v>139</v>
      </c>
    </row>
    <row r="31" spans="2:10" x14ac:dyDescent="0.35">
      <c r="B31" t="s">
        <v>140</v>
      </c>
    </row>
    <row r="33" spans="2:2" x14ac:dyDescent="0.35">
      <c r="B33" s="8" t="s">
        <v>141</v>
      </c>
    </row>
    <row r="34" spans="2:2" x14ac:dyDescent="0.35">
      <c r="B34" s="8" t="s">
        <v>142</v>
      </c>
    </row>
  </sheetData>
  <hyperlinks>
    <hyperlink ref="A5" location="Índice!A1" display="Índice/Contents" xr:uid="{84EC2612-4FFC-40D6-A7F7-B97BA1A035CF}"/>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D66C5-D61F-4013-9BA3-55AC05CCC536}">
  <dimension ref="A5:J25"/>
  <sheetViews>
    <sheetView showGridLines="0" showRowColHeaders="0" zoomScaleNormal="100" workbookViewId="0">
      <selection activeCell="A53" sqref="A53:L55"/>
    </sheetView>
  </sheetViews>
  <sheetFormatPr defaultRowHeight="14.5" x14ac:dyDescent="0.35"/>
  <cols>
    <col min="3" max="3" width="16.453125" bestFit="1" customWidth="1"/>
    <col min="4" max="4" width="15.54296875" customWidth="1"/>
    <col min="5" max="5" width="29.54296875" customWidth="1"/>
    <col min="6" max="6" width="24.54296875" customWidth="1"/>
    <col min="7" max="7" width="18.54296875" customWidth="1"/>
    <col min="8" max="8" width="42.81640625" bestFit="1" customWidth="1"/>
    <col min="9" max="9" width="36.453125" bestFit="1" customWidth="1"/>
    <col min="10" max="10" width="15" bestFit="1" customWidth="1"/>
    <col min="11" max="11" width="43" bestFit="1" customWidth="1"/>
    <col min="12" max="12" width="45.54296875" bestFit="1" customWidth="1"/>
    <col min="13" max="13" width="25.453125" bestFit="1" customWidth="1"/>
  </cols>
  <sheetData>
    <row r="5" spans="1:10" x14ac:dyDescent="0.35">
      <c r="A5" s="10" t="s">
        <v>8</v>
      </c>
      <c r="B5" s="10"/>
      <c r="C5" s="10"/>
      <c r="D5" s="10"/>
      <c r="E5" s="10"/>
      <c r="F5" s="10"/>
    </row>
    <row r="6" spans="1:10" ht="18.5" x14ac:dyDescent="0.35">
      <c r="A6" s="6" t="s">
        <v>54</v>
      </c>
      <c r="B6" s="6"/>
      <c r="C6" s="6"/>
      <c r="D6" s="6"/>
      <c r="E6" s="6"/>
      <c r="F6" s="6"/>
    </row>
    <row r="7" spans="1:10" ht="18.5" x14ac:dyDescent="0.35">
      <c r="A7" s="127" t="str">
        <f>+Índice!$A$37</f>
        <v>Caixa 3-O impacto redistributivo de medidas de apoio/Box 3-The redistributive impact of measures to support households in response to price increases and pension developments</v>
      </c>
      <c r="B7" s="6"/>
      <c r="C7" s="6"/>
      <c r="D7" s="6"/>
      <c r="E7" s="6"/>
      <c r="F7" s="6"/>
    </row>
    <row r="8" spans="1:10" ht="18.5" x14ac:dyDescent="0.35">
      <c r="A8" s="6"/>
      <c r="B8" s="6"/>
      <c r="C8" s="6"/>
      <c r="D8" s="6"/>
      <c r="E8" s="6"/>
      <c r="F8" s="6"/>
    </row>
    <row r="10" spans="1:10" x14ac:dyDescent="0.35">
      <c r="A10" t="s">
        <v>158</v>
      </c>
    </row>
    <row r="11" spans="1:10" x14ac:dyDescent="0.35">
      <c r="A11" s="8" t="s">
        <v>1168</v>
      </c>
      <c r="B11" s="8"/>
      <c r="C11" s="8"/>
      <c r="D11" s="8"/>
      <c r="E11" s="8"/>
      <c r="F11" s="8"/>
    </row>
    <row r="14" spans="1:10" x14ac:dyDescent="0.35">
      <c r="G14" t="s">
        <v>72</v>
      </c>
      <c r="H14" t="s">
        <v>147</v>
      </c>
      <c r="I14" t="s">
        <v>148</v>
      </c>
      <c r="J14" t="s">
        <v>74</v>
      </c>
    </row>
    <row r="15" spans="1:10" x14ac:dyDescent="0.35">
      <c r="G15" s="8" t="s">
        <v>113</v>
      </c>
      <c r="H15" s="8" t="s">
        <v>149</v>
      </c>
      <c r="I15" s="8" t="s">
        <v>150</v>
      </c>
      <c r="J15" s="8" t="s">
        <v>115</v>
      </c>
    </row>
    <row r="16" spans="1:10" x14ac:dyDescent="0.35">
      <c r="E16" t="s">
        <v>143</v>
      </c>
      <c r="F16" s="8" t="s">
        <v>145</v>
      </c>
      <c r="G16" s="32">
        <v>0.40138244101421855</v>
      </c>
      <c r="H16" s="32">
        <v>0.71401055254943835</v>
      </c>
      <c r="I16" s="32">
        <v>0.34941638458759633</v>
      </c>
      <c r="J16" s="32">
        <v>0.19136524054741627</v>
      </c>
    </row>
    <row r="17" spans="3:10" x14ac:dyDescent="0.35">
      <c r="E17" t="s">
        <v>144</v>
      </c>
      <c r="F17" s="8" t="s">
        <v>146</v>
      </c>
      <c r="G17" s="32">
        <v>1.3859834998668701E-2</v>
      </c>
      <c r="H17" s="32">
        <v>9.1939029029642731E-3</v>
      </c>
      <c r="I17" s="32">
        <v>1.3892735634607967E-2</v>
      </c>
      <c r="J17" s="32">
        <v>0.22558853526811765</v>
      </c>
    </row>
    <row r="18" spans="3:10" x14ac:dyDescent="0.35">
      <c r="C18" t="s">
        <v>640</v>
      </c>
      <c r="D18" t="s">
        <v>639</v>
      </c>
      <c r="E18" t="s">
        <v>637</v>
      </c>
      <c r="F18" s="8" t="s">
        <v>638</v>
      </c>
      <c r="G18" s="79">
        <v>277.41708070599367</v>
      </c>
      <c r="H18" s="79">
        <v>336.46102559999082</v>
      </c>
      <c r="I18" s="79">
        <v>174.56963580000306</v>
      </c>
      <c r="J18" s="79">
        <v>307.75928022000005</v>
      </c>
    </row>
    <row r="21" spans="3:10" x14ac:dyDescent="0.35">
      <c r="E21" t="s">
        <v>151</v>
      </c>
    </row>
    <row r="22" spans="3:10" x14ac:dyDescent="0.35">
      <c r="E22" t="s">
        <v>1005</v>
      </c>
    </row>
    <row r="24" spans="3:10" x14ac:dyDescent="0.35">
      <c r="E24" s="8" t="s">
        <v>141</v>
      </c>
    </row>
    <row r="25" spans="3:10" x14ac:dyDescent="0.35">
      <c r="E25" s="8" t="s">
        <v>1006</v>
      </c>
    </row>
  </sheetData>
  <hyperlinks>
    <hyperlink ref="A5" location="Índice!A1" display="Índice/Contents" xr:uid="{8D2F1F22-2B98-40E4-B41B-E94C14539F1D}"/>
  </hyperlink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6ADD2-E305-4C22-A772-FF1FD27C2368}">
  <dimension ref="A5:F35"/>
  <sheetViews>
    <sheetView showGridLines="0" showRowColHeaders="0" zoomScaleNormal="100" workbookViewId="0">
      <selection activeCell="A53" sqref="A53:L55"/>
    </sheetView>
  </sheetViews>
  <sheetFormatPr defaultRowHeight="14.5" x14ac:dyDescent="0.35"/>
  <cols>
    <col min="1" max="1" width="9.54296875" customWidth="1"/>
    <col min="2" max="2" width="22.453125" bestFit="1" customWidth="1"/>
    <col min="3" max="3" width="23.453125" bestFit="1" customWidth="1"/>
  </cols>
  <sheetData>
    <row r="5" spans="1:6" x14ac:dyDescent="0.35">
      <c r="A5" s="10" t="s">
        <v>8</v>
      </c>
      <c r="B5" s="10"/>
      <c r="C5" s="10"/>
    </row>
    <row r="6" spans="1:6" ht="18.5" x14ac:dyDescent="0.35">
      <c r="A6" s="6" t="s">
        <v>54</v>
      </c>
      <c r="B6" s="6"/>
      <c r="C6" s="6"/>
    </row>
    <row r="7" spans="1:6" ht="18.5" x14ac:dyDescent="0.35">
      <c r="A7" s="127" t="str">
        <f>+Índice!$A$37</f>
        <v>Caixa 3-O impacto redistributivo de medidas de apoio/Box 3-The redistributive impact of measures to support households in response to price increases and pension developments</v>
      </c>
      <c r="B7" s="6"/>
      <c r="C7" s="6"/>
    </row>
    <row r="8" spans="1:6" ht="18.5" x14ac:dyDescent="0.35">
      <c r="A8" s="6"/>
      <c r="B8" s="6"/>
      <c r="C8" s="6"/>
    </row>
    <row r="10" spans="1:6" x14ac:dyDescent="0.35">
      <c r="A10" t="s">
        <v>157</v>
      </c>
    </row>
    <row r="11" spans="1:6" x14ac:dyDescent="0.35">
      <c r="A11" s="8" t="s">
        <v>1177</v>
      </c>
    </row>
    <row r="13" spans="1:6" x14ac:dyDescent="0.35">
      <c r="B13" t="s">
        <v>9</v>
      </c>
      <c r="C13" t="s">
        <v>9</v>
      </c>
      <c r="D13" t="s">
        <v>118</v>
      </c>
    </row>
    <row r="14" spans="1:6" x14ac:dyDescent="0.35">
      <c r="D14" s="8" t="s">
        <v>1003</v>
      </c>
    </row>
    <row r="15" spans="1:6" x14ac:dyDescent="0.35">
      <c r="D15">
        <v>443.2</v>
      </c>
      <c r="E15">
        <v>1772.8</v>
      </c>
      <c r="F15">
        <v>3988.8</v>
      </c>
    </row>
    <row r="16" spans="1:6" x14ac:dyDescent="0.35">
      <c r="B16" t="s">
        <v>119</v>
      </c>
      <c r="C16" s="8" t="s">
        <v>130</v>
      </c>
    </row>
    <row r="17" spans="2:6" x14ac:dyDescent="0.35">
      <c r="B17" t="s">
        <v>120</v>
      </c>
      <c r="C17" s="8" t="s">
        <v>128</v>
      </c>
      <c r="D17" s="16">
        <v>5.9083290355853535</v>
      </c>
      <c r="E17" s="16">
        <v>4.0789285714285768</v>
      </c>
      <c r="F17" s="16">
        <v>3.8200000000000074</v>
      </c>
    </row>
    <row r="18" spans="2:6" x14ac:dyDescent="0.35">
      <c r="B18" t="s">
        <v>121</v>
      </c>
      <c r="C18" s="8" t="s">
        <v>129</v>
      </c>
      <c r="D18" s="16">
        <v>1</v>
      </c>
      <c r="E18" s="16">
        <v>0.48999999999999488</v>
      </c>
      <c r="F18" s="16">
        <v>0.23999999999999488</v>
      </c>
    </row>
    <row r="19" spans="2:6" x14ac:dyDescent="0.35">
      <c r="B19" t="s">
        <v>122</v>
      </c>
      <c r="C19" s="8" t="s">
        <v>131</v>
      </c>
      <c r="D19" s="16"/>
      <c r="E19" s="16"/>
      <c r="F19" s="16"/>
    </row>
    <row r="20" spans="2:6" x14ac:dyDescent="0.35">
      <c r="B20" t="s">
        <v>133</v>
      </c>
      <c r="C20" s="8" t="s">
        <v>134</v>
      </c>
      <c r="D20" s="16">
        <v>2.9386206896551528</v>
      </c>
      <c r="E20" s="16">
        <v>2.6103448275862036</v>
      </c>
      <c r="F20" s="16">
        <v>2.0310344827586135</v>
      </c>
    </row>
    <row r="21" spans="2:6" x14ac:dyDescent="0.35">
      <c r="B21" t="s">
        <v>121</v>
      </c>
      <c r="C21" s="8" t="s">
        <v>129</v>
      </c>
      <c r="D21" s="16">
        <v>8.4000000000000057</v>
      </c>
      <c r="E21" s="16">
        <v>8.0600000000000023</v>
      </c>
      <c r="F21" s="16">
        <v>7.4599999999999937</v>
      </c>
    </row>
    <row r="22" spans="2:6" x14ac:dyDescent="0.35">
      <c r="B22" t="s">
        <v>123</v>
      </c>
      <c r="C22" s="8" t="s">
        <v>132</v>
      </c>
      <c r="D22" s="16"/>
      <c r="E22" s="16"/>
      <c r="F22" s="16"/>
    </row>
    <row r="23" spans="2:6" x14ac:dyDescent="0.35">
      <c r="B23" t="s">
        <v>124</v>
      </c>
      <c r="C23" s="8" t="s">
        <v>135</v>
      </c>
      <c r="D23" s="16">
        <v>8.5279491155802418</v>
      </c>
      <c r="E23" s="16">
        <v>8.1354951456500686</v>
      </c>
      <c r="F23" s="16">
        <v>7.4819558888459028</v>
      </c>
    </row>
    <row r="24" spans="2:6" x14ac:dyDescent="0.35">
      <c r="B24" t="s">
        <v>125</v>
      </c>
      <c r="C24" s="8" t="s">
        <v>136</v>
      </c>
      <c r="D24" s="16">
        <v>6.7408422044057659</v>
      </c>
      <c r="E24" s="16">
        <v>6.3492480714784563</v>
      </c>
      <c r="F24" s="16">
        <v>5.6965911832662357</v>
      </c>
    </row>
    <row r="25" spans="2:6" x14ac:dyDescent="0.35">
      <c r="C25" s="8"/>
      <c r="D25" s="16"/>
      <c r="E25" s="16"/>
      <c r="F25" s="16"/>
    </row>
    <row r="26" spans="2:6" x14ac:dyDescent="0.35">
      <c r="B26" t="s">
        <v>126</v>
      </c>
      <c r="C26" s="8" t="s">
        <v>137</v>
      </c>
      <c r="D26" s="16"/>
      <c r="E26" s="16"/>
      <c r="F26" s="16"/>
    </row>
    <row r="27" spans="2:6" x14ac:dyDescent="0.35">
      <c r="B27" t="s">
        <v>127</v>
      </c>
      <c r="C27" s="8" t="s">
        <v>138</v>
      </c>
      <c r="D27" s="16">
        <v>18.317792104575318</v>
      </c>
      <c r="E27" s="16">
        <v>15.484110353623208</v>
      </c>
      <c r="F27" s="16">
        <v>13.854152622063197</v>
      </c>
    </row>
    <row r="28" spans="2:6" x14ac:dyDescent="0.35">
      <c r="B28" t="s">
        <v>125</v>
      </c>
      <c r="C28" s="8" t="s">
        <v>136</v>
      </c>
      <c r="D28" s="16">
        <v>16.864143679071631</v>
      </c>
      <c r="E28" s="16">
        <v>15.484110353623208</v>
      </c>
      <c r="F28" s="16">
        <v>13.854152622063197</v>
      </c>
    </row>
    <row r="31" spans="2:6" x14ac:dyDescent="0.35">
      <c r="B31" t="s">
        <v>1002</v>
      </c>
    </row>
    <row r="32" spans="2:6" x14ac:dyDescent="0.35">
      <c r="B32" t="s">
        <v>154</v>
      </c>
    </row>
    <row r="34" spans="2:2" x14ac:dyDescent="0.35">
      <c r="B34" s="8" t="s">
        <v>1004</v>
      </c>
    </row>
    <row r="35" spans="2:2" x14ac:dyDescent="0.35">
      <c r="B35" s="8" t="s">
        <v>155</v>
      </c>
    </row>
  </sheetData>
  <hyperlinks>
    <hyperlink ref="A5" location="Índice!A1" display="Índice/Contents" xr:uid="{0E951643-0B6E-4666-A246-5B9B1B500E00}"/>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FDD87-163A-42E7-A1A2-D83879CF9F65}">
  <dimension ref="A5:O48"/>
  <sheetViews>
    <sheetView showGridLines="0" showRowColHeaders="0" zoomScaleNormal="100" workbookViewId="0">
      <selection activeCell="A53" sqref="A53:L55"/>
    </sheetView>
  </sheetViews>
  <sheetFormatPr defaultRowHeight="14.5" x14ac:dyDescent="0.35"/>
  <cols>
    <col min="1" max="1" width="9.54296875" customWidth="1"/>
    <col min="2" max="2" width="50.1796875" customWidth="1"/>
    <col min="3" max="3" width="50" customWidth="1"/>
    <col min="4" max="8" width="12.54296875" customWidth="1"/>
    <col min="10" max="15" width="12.54296875" customWidth="1"/>
  </cols>
  <sheetData>
    <row r="5" spans="1:15" x14ac:dyDescent="0.35">
      <c r="A5" s="10" t="s">
        <v>8</v>
      </c>
      <c r="B5" s="10"/>
      <c r="C5" s="10"/>
    </row>
    <row r="6" spans="1:15" ht="18.5" x14ac:dyDescent="0.35">
      <c r="A6" s="6" t="s">
        <v>54</v>
      </c>
      <c r="B6" s="6"/>
      <c r="C6" s="6"/>
    </row>
    <row r="7" spans="1:15" ht="18.5" x14ac:dyDescent="0.35">
      <c r="A7" s="127" t="str">
        <f>+Índice!$A$45</f>
        <v>Caixa 4-Rendimento após serviço da dívida e despesa em bens alimentares e energéticos: evidência para diferentes tipos de famílias/Box 4-Income after debt service and expenditure on food and energy: evidence for different types of households</v>
      </c>
      <c r="B7" s="6"/>
      <c r="C7" s="6"/>
    </row>
    <row r="8" spans="1:15" ht="18.5" x14ac:dyDescent="0.35">
      <c r="A8" s="6"/>
      <c r="B8" s="6"/>
      <c r="C8" s="6"/>
    </row>
    <row r="10" spans="1:15" x14ac:dyDescent="0.35">
      <c r="A10" t="s">
        <v>836</v>
      </c>
    </row>
    <row r="11" spans="1:15" x14ac:dyDescent="0.35">
      <c r="A11" s="8" t="s">
        <v>1176</v>
      </c>
    </row>
    <row r="13" spans="1:15" ht="29" x14ac:dyDescent="0.35">
      <c r="A13" s="76" t="s">
        <v>7</v>
      </c>
      <c r="D13" t="s">
        <v>9</v>
      </c>
      <c r="E13" t="s">
        <v>9</v>
      </c>
      <c r="F13" t="s">
        <v>9</v>
      </c>
      <c r="G13" t="s">
        <v>9</v>
      </c>
      <c r="H13" t="s">
        <v>9</v>
      </c>
      <c r="J13" t="s">
        <v>635</v>
      </c>
      <c r="K13" t="s">
        <v>9</v>
      </c>
      <c r="L13" t="s">
        <v>9</v>
      </c>
      <c r="M13" t="s">
        <v>9</v>
      </c>
      <c r="N13" s="40" t="s">
        <v>636</v>
      </c>
      <c r="O13" t="s">
        <v>9</v>
      </c>
    </row>
    <row r="14" spans="1:15" x14ac:dyDescent="0.35">
      <c r="A14" s="76"/>
    </row>
    <row r="15" spans="1:15" x14ac:dyDescent="0.35">
      <c r="D15" s="200" t="s">
        <v>583</v>
      </c>
      <c r="E15" s="200"/>
      <c r="F15" s="200"/>
      <c r="G15" s="200"/>
      <c r="H15" s="200"/>
      <c r="J15" t="s">
        <v>584</v>
      </c>
    </row>
    <row r="16" spans="1:15" x14ac:dyDescent="0.35">
      <c r="D16" s="202" t="s">
        <v>624</v>
      </c>
      <c r="E16" s="202"/>
      <c r="F16" s="202"/>
      <c r="G16" s="202"/>
      <c r="H16" s="202"/>
      <c r="I16" s="8"/>
      <c r="J16" s="8" t="s">
        <v>634</v>
      </c>
      <c r="K16" s="8"/>
      <c r="L16" s="8"/>
      <c r="M16" s="8"/>
      <c r="N16" s="8"/>
      <c r="O16" s="8"/>
    </row>
    <row r="17" spans="2:15" ht="101.5" customHeight="1" x14ac:dyDescent="0.35">
      <c r="D17" s="210" t="s">
        <v>585</v>
      </c>
      <c r="E17" s="210" t="s">
        <v>586</v>
      </c>
      <c r="F17" s="210" t="s">
        <v>587</v>
      </c>
      <c r="G17" s="210" t="s">
        <v>588</v>
      </c>
      <c r="H17" s="210" t="s">
        <v>589</v>
      </c>
      <c r="J17" s="210" t="s">
        <v>590</v>
      </c>
      <c r="K17" s="200" t="s">
        <v>591</v>
      </c>
      <c r="L17" s="200"/>
      <c r="M17" s="200"/>
      <c r="N17" s="200"/>
      <c r="O17" s="200"/>
    </row>
    <row r="18" spans="2:15" ht="72.5" x14ac:dyDescent="0.35">
      <c r="D18" s="210"/>
      <c r="E18" s="210"/>
      <c r="F18" s="210"/>
      <c r="G18" s="210"/>
      <c r="H18" s="210"/>
      <c r="J18" s="210"/>
      <c r="K18" s="40" t="s">
        <v>587</v>
      </c>
      <c r="L18" s="40" t="s">
        <v>588</v>
      </c>
      <c r="M18" s="40" t="s">
        <v>589</v>
      </c>
      <c r="N18" s="40" t="s">
        <v>592</v>
      </c>
      <c r="O18" s="40" t="s">
        <v>593</v>
      </c>
    </row>
    <row r="19" spans="2:15" x14ac:dyDescent="0.35">
      <c r="D19" s="211" t="s">
        <v>625</v>
      </c>
      <c r="E19" s="211" t="s">
        <v>626</v>
      </c>
      <c r="F19" s="211" t="s">
        <v>628</v>
      </c>
      <c r="G19" s="211" t="s">
        <v>627</v>
      </c>
      <c r="H19" s="211" t="s">
        <v>629</v>
      </c>
      <c r="I19" s="8"/>
      <c r="J19" s="211" t="s">
        <v>630</v>
      </c>
      <c r="K19" s="202" t="s">
        <v>633</v>
      </c>
      <c r="L19" s="202"/>
      <c r="M19" s="202"/>
      <c r="N19" s="202"/>
      <c r="O19" s="202"/>
    </row>
    <row r="20" spans="2:15" ht="87" x14ac:dyDescent="0.35">
      <c r="D20" s="211"/>
      <c r="E20" s="211"/>
      <c r="F20" s="211"/>
      <c r="G20" s="211"/>
      <c r="H20" s="211"/>
      <c r="I20" s="8"/>
      <c r="J20" s="211"/>
      <c r="K20" s="75" t="s">
        <v>628</v>
      </c>
      <c r="L20" s="75" t="s">
        <v>627</v>
      </c>
      <c r="M20" s="75" t="s">
        <v>629</v>
      </c>
      <c r="N20" s="75" t="s">
        <v>631</v>
      </c>
      <c r="O20" s="75" t="s">
        <v>632</v>
      </c>
    </row>
    <row r="21" spans="2:15" x14ac:dyDescent="0.35">
      <c r="B21" t="s">
        <v>293</v>
      </c>
      <c r="C21" t="s">
        <v>293</v>
      </c>
      <c r="D21" s="16">
        <v>14.618074332817102</v>
      </c>
      <c r="E21" s="16">
        <v>15.20858788803794</v>
      </c>
      <c r="F21" s="16">
        <v>18.400077750967753</v>
      </c>
      <c r="G21" s="16">
        <v>91.936320842041454</v>
      </c>
      <c r="H21" s="16">
        <v>14.693254736150465</v>
      </c>
      <c r="I21" s="16"/>
      <c r="J21" s="69">
        <v>37238.85321969846</v>
      </c>
      <c r="K21" s="16">
        <v>30.719419523645964</v>
      </c>
      <c r="L21" s="16">
        <v>0.74822421508291581</v>
      </c>
      <c r="M21" s="16">
        <v>9.6007756543121694</v>
      </c>
      <c r="N21" s="69">
        <v>4043.8916341371537</v>
      </c>
      <c r="O21" s="16">
        <v>29.939697857371662</v>
      </c>
    </row>
    <row r="22" spans="2:15" x14ac:dyDescent="0.35">
      <c r="B22" t="s">
        <v>594</v>
      </c>
      <c r="C22" t="s">
        <v>614</v>
      </c>
      <c r="D22" s="16"/>
      <c r="E22" s="16"/>
      <c r="F22" s="16"/>
      <c r="G22" s="16"/>
      <c r="H22" s="16"/>
      <c r="I22" s="16"/>
      <c r="J22" s="69"/>
      <c r="K22" s="16"/>
      <c r="L22" s="16"/>
      <c r="M22" s="16"/>
      <c r="N22" s="69"/>
      <c r="O22" s="16"/>
    </row>
    <row r="23" spans="2:15" x14ac:dyDescent="0.35">
      <c r="B23" t="s">
        <v>595</v>
      </c>
      <c r="C23" t="s">
        <v>595</v>
      </c>
      <c r="D23" s="16">
        <v>23.386797261458653</v>
      </c>
      <c r="E23" s="16">
        <v>20.373486319883668</v>
      </c>
      <c r="F23" s="16">
        <v>18.678516366240274</v>
      </c>
      <c r="G23" s="16">
        <v>91.936320842041482</v>
      </c>
      <c r="H23" s="16">
        <v>13.350194026776464</v>
      </c>
      <c r="I23" s="16"/>
      <c r="J23" s="69">
        <v>20273.349890186855</v>
      </c>
      <c r="K23" s="16">
        <v>40.409611484177056</v>
      </c>
      <c r="L23" s="16">
        <v>0.43231662013369954</v>
      </c>
      <c r="M23" s="16">
        <v>8.1139198365249587</v>
      </c>
      <c r="N23" s="69">
        <v>810.79500010013578</v>
      </c>
      <c r="O23" s="16">
        <v>12.180948094858401</v>
      </c>
    </row>
    <row r="24" spans="2:15" x14ac:dyDescent="0.35">
      <c r="B24" t="s">
        <v>596</v>
      </c>
      <c r="C24" t="s">
        <v>596</v>
      </c>
      <c r="D24" s="16">
        <v>18.550309888747776</v>
      </c>
      <c r="E24" s="16">
        <v>17.301706332302345</v>
      </c>
      <c r="F24" s="16">
        <v>18.484956190786733</v>
      </c>
      <c r="G24" s="16">
        <v>91.936320842041454</v>
      </c>
      <c r="H24" s="16">
        <v>11.612809470311319</v>
      </c>
      <c r="I24" s="16"/>
      <c r="J24" s="69">
        <v>25613.394795635806</v>
      </c>
      <c r="K24" s="16">
        <v>37.909032279618515</v>
      </c>
      <c r="L24" s="16">
        <v>0.4558041368756745</v>
      </c>
      <c r="M24" s="16">
        <v>12.81920107439406</v>
      </c>
      <c r="N24" s="69">
        <v>806.86267080688481</v>
      </c>
      <c r="O24" s="16">
        <v>25.162252693227561</v>
      </c>
    </row>
    <row r="25" spans="2:15" x14ac:dyDescent="0.35">
      <c r="B25" t="s">
        <v>597</v>
      </c>
      <c r="C25" t="s">
        <v>597</v>
      </c>
      <c r="D25" s="16">
        <v>14.999013341797209</v>
      </c>
      <c r="E25" s="16">
        <v>16.087161821987365</v>
      </c>
      <c r="F25" s="16">
        <v>18.356223294273448</v>
      </c>
      <c r="G25" s="16">
        <v>91.936320842041454</v>
      </c>
      <c r="H25" s="16">
        <v>16.435274047047614</v>
      </c>
      <c r="I25" s="16"/>
      <c r="J25" s="69">
        <v>29653.434812392152</v>
      </c>
      <c r="K25" s="16">
        <v>37.961990007190856</v>
      </c>
      <c r="L25" s="16">
        <v>0.42641796695738327</v>
      </c>
      <c r="M25" s="16">
        <v>9.8700239773193399</v>
      </c>
      <c r="N25" s="69">
        <v>810.49630678558344</v>
      </c>
      <c r="O25" s="16">
        <v>28.237143179445155</v>
      </c>
    </row>
    <row r="26" spans="2:15" x14ac:dyDescent="0.35">
      <c r="B26" t="s">
        <v>598</v>
      </c>
      <c r="C26" t="s">
        <v>598</v>
      </c>
      <c r="D26" s="16">
        <v>12.9944771781703</v>
      </c>
      <c r="E26" s="16">
        <v>14.740194290398392</v>
      </c>
      <c r="F26" s="16">
        <v>18.357485565595127</v>
      </c>
      <c r="G26" s="16">
        <v>91.936320842041454</v>
      </c>
      <c r="H26" s="16">
        <v>17.07571925330727</v>
      </c>
      <c r="I26" s="16"/>
      <c r="J26" s="69">
        <v>39047.650185279897</v>
      </c>
      <c r="K26" s="16">
        <v>33.93417593515499</v>
      </c>
      <c r="L26" s="16">
        <v>0.68216288860932428</v>
      </c>
      <c r="M26" s="16">
        <v>11.377329820985016</v>
      </c>
      <c r="N26" s="69">
        <v>812.83721702289586</v>
      </c>
      <c r="O26" s="16">
        <v>42.179909019065022</v>
      </c>
    </row>
    <row r="27" spans="2:15" x14ac:dyDescent="0.35">
      <c r="B27" t="s">
        <v>599</v>
      </c>
      <c r="C27" t="s">
        <v>599</v>
      </c>
      <c r="D27" s="16">
        <v>12.437868458394092</v>
      </c>
      <c r="E27" s="16">
        <v>12.879720532816137</v>
      </c>
      <c r="F27" s="16">
        <v>18.260825511318473</v>
      </c>
      <c r="G27" s="16">
        <v>91.936320842041454</v>
      </c>
      <c r="H27" s="16">
        <v>14.073551561617265</v>
      </c>
      <c r="I27" s="16"/>
      <c r="J27" s="69">
        <v>71879.997319782415</v>
      </c>
      <c r="K27" s="16">
        <v>20.600824556237157</v>
      </c>
      <c r="L27" s="16">
        <v>1.11325920332045</v>
      </c>
      <c r="M27" s="16">
        <v>7.7826044281742401</v>
      </c>
      <c r="N27" s="69">
        <v>802.9004394216538</v>
      </c>
      <c r="O27" s="16">
        <v>42.001047318510501</v>
      </c>
    </row>
    <row r="28" spans="2:15" x14ac:dyDescent="0.35">
      <c r="B28" t="s">
        <v>600</v>
      </c>
      <c r="C28" t="s">
        <v>615</v>
      </c>
      <c r="D28" s="16"/>
      <c r="E28" s="16"/>
      <c r="F28" s="16"/>
      <c r="G28" s="16"/>
      <c r="H28" s="16"/>
      <c r="I28" s="16"/>
      <c r="J28" s="69"/>
      <c r="K28" s="16"/>
      <c r="L28" s="16"/>
      <c r="M28" s="16"/>
      <c r="N28" s="69"/>
      <c r="O28" s="16"/>
    </row>
    <row r="29" spans="2:15" x14ac:dyDescent="0.35">
      <c r="B29" t="s">
        <v>601</v>
      </c>
      <c r="C29" t="s">
        <v>601</v>
      </c>
      <c r="D29" s="16">
        <v>16.520440034630312</v>
      </c>
      <c r="E29" s="16">
        <v>16.126284650162944</v>
      </c>
      <c r="F29" s="16">
        <v>17.810244663828584</v>
      </c>
      <c r="G29" s="16">
        <v>91.936320842041454</v>
      </c>
      <c r="H29" s="16">
        <v>13.13197000840978</v>
      </c>
      <c r="I29" s="16"/>
      <c r="J29" s="69">
        <v>29878.19178125474</v>
      </c>
      <c r="K29" s="16">
        <v>33.975435354545539</v>
      </c>
      <c r="L29" s="16">
        <v>0.41480086609433781</v>
      </c>
      <c r="M29" s="16">
        <v>15.332772362701199</v>
      </c>
      <c r="N29" s="69">
        <v>254.3307933959961</v>
      </c>
      <c r="O29" s="16">
        <v>27.950654063573939</v>
      </c>
    </row>
    <row r="30" spans="2:15" x14ac:dyDescent="0.35">
      <c r="B30" t="s">
        <v>602</v>
      </c>
      <c r="C30" t="s">
        <v>602</v>
      </c>
      <c r="D30" s="16">
        <v>14.798971505932144</v>
      </c>
      <c r="E30" s="16">
        <v>16.101525490828934</v>
      </c>
      <c r="F30" s="16">
        <v>18.090669933336528</v>
      </c>
      <c r="G30" s="16">
        <v>91.936320842041482</v>
      </c>
      <c r="H30" s="16">
        <v>20.409921949261502</v>
      </c>
      <c r="I30" s="16"/>
      <c r="J30" s="69">
        <v>44412.438228401094</v>
      </c>
      <c r="K30" s="16">
        <v>27.518617980245214</v>
      </c>
      <c r="L30" s="16">
        <v>0.41753244824419566</v>
      </c>
      <c r="M30" s="16">
        <v>12.810619877170538</v>
      </c>
      <c r="N30" s="69">
        <v>707.6871793479919</v>
      </c>
      <c r="O30" s="16">
        <v>60.682182361534146</v>
      </c>
    </row>
    <row r="31" spans="2:15" x14ac:dyDescent="0.35">
      <c r="B31" t="s">
        <v>603</v>
      </c>
      <c r="C31" t="s">
        <v>603</v>
      </c>
      <c r="D31" s="16">
        <v>16.762539310778138</v>
      </c>
      <c r="E31" s="16">
        <v>16.671162281235752</v>
      </c>
      <c r="F31" s="16">
        <v>18.273884940060256</v>
      </c>
      <c r="G31" s="16">
        <v>91.936320842041425</v>
      </c>
      <c r="H31" s="16">
        <v>15.904108382201926</v>
      </c>
      <c r="I31" s="16"/>
      <c r="J31" s="69">
        <v>45082.802074920473</v>
      </c>
      <c r="K31" s="16">
        <v>29.977640564691832</v>
      </c>
      <c r="L31" s="16">
        <v>0.57507910260612549</v>
      </c>
      <c r="M31" s="16">
        <v>13.062679596092941</v>
      </c>
      <c r="N31" s="69">
        <v>869.49402431774138</v>
      </c>
      <c r="O31" s="16">
        <v>52.08662330583779</v>
      </c>
    </row>
    <row r="32" spans="2:15" x14ac:dyDescent="0.35">
      <c r="B32" t="s">
        <v>604</v>
      </c>
      <c r="C32" t="s">
        <v>604</v>
      </c>
      <c r="D32" s="16">
        <v>15.475910624637891</v>
      </c>
      <c r="E32" s="16">
        <v>15.323177888286807</v>
      </c>
      <c r="F32" s="16">
        <v>18.497248930729171</v>
      </c>
      <c r="G32" s="16">
        <v>91.936320842041511</v>
      </c>
      <c r="H32" s="16">
        <v>8.5224773123393049</v>
      </c>
      <c r="I32" s="16"/>
      <c r="J32" s="69">
        <v>46467.349447142136</v>
      </c>
      <c r="K32" s="16">
        <v>27.366181051929772</v>
      </c>
      <c r="L32" s="16">
        <v>0.55058100501030327</v>
      </c>
      <c r="M32" s="16">
        <v>8.0331704826934214</v>
      </c>
      <c r="N32" s="69">
        <v>787.38782173347477</v>
      </c>
      <c r="O32" s="16">
        <v>22.718163002995215</v>
      </c>
    </row>
    <row r="33" spans="2:15" x14ac:dyDescent="0.35">
      <c r="B33" t="s">
        <v>605</v>
      </c>
      <c r="C33" t="s">
        <v>605</v>
      </c>
      <c r="D33" s="16">
        <v>10.972322858859769</v>
      </c>
      <c r="E33" s="16">
        <v>12.509308914608866</v>
      </c>
      <c r="F33" s="16">
        <v>18.755042728246707</v>
      </c>
      <c r="G33" s="16">
        <v>91.936320842041454</v>
      </c>
      <c r="H33" s="16">
        <v>7.0176956432885191</v>
      </c>
      <c r="I33" s="16"/>
      <c r="J33" s="69">
        <v>25104.547918663258</v>
      </c>
      <c r="K33" s="16">
        <v>37.082298584608672</v>
      </c>
      <c r="L33" s="16">
        <v>1.5014529782763746</v>
      </c>
      <c r="M33" s="16">
        <v>3.3729855660051924</v>
      </c>
      <c r="N33" s="69">
        <v>1424.9918153419494</v>
      </c>
      <c r="O33" s="16">
        <v>5.5040081785082453</v>
      </c>
    </row>
    <row r="34" spans="2:15" x14ac:dyDescent="0.35">
      <c r="B34" t="s">
        <v>606</v>
      </c>
      <c r="C34" t="s">
        <v>616</v>
      </c>
      <c r="D34" s="16"/>
      <c r="E34" s="16"/>
      <c r="F34" s="16"/>
      <c r="G34" s="16"/>
      <c r="H34" s="16"/>
      <c r="I34" s="16"/>
      <c r="J34" s="69"/>
      <c r="K34" s="16"/>
      <c r="L34" s="16"/>
      <c r="M34" s="16"/>
      <c r="N34" s="69"/>
      <c r="O34" s="16"/>
    </row>
    <row r="35" spans="2:15" x14ac:dyDescent="0.35">
      <c r="B35" t="s">
        <v>607</v>
      </c>
      <c r="C35" s="74" t="s">
        <v>618</v>
      </c>
      <c r="D35" s="16">
        <v>15.97785584803762</v>
      </c>
      <c r="E35" s="16">
        <v>16.107975318584323</v>
      </c>
      <c r="F35" s="16">
        <v>18.629691490914851</v>
      </c>
      <c r="G35" s="16">
        <v>91.936320842041454</v>
      </c>
      <c r="H35" s="16">
        <v>11.825865560323649</v>
      </c>
      <c r="I35" s="16"/>
      <c r="J35" s="69">
        <v>30739.484640463867</v>
      </c>
      <c r="K35" s="16">
        <v>33.025462780193301</v>
      </c>
      <c r="L35" s="16">
        <v>0.53097899824154204</v>
      </c>
      <c r="M35" s="16">
        <v>8.2451547921921851</v>
      </c>
      <c r="N35" s="69">
        <v>2401.5557663793566</v>
      </c>
      <c r="O35" s="16">
        <v>20.04618494047806</v>
      </c>
    </row>
    <row r="36" spans="2:15" x14ac:dyDescent="0.35">
      <c r="B36" t="s">
        <v>608</v>
      </c>
      <c r="C36" t="s">
        <v>619</v>
      </c>
      <c r="D36" s="16">
        <v>14.474015539621334</v>
      </c>
      <c r="E36" s="16">
        <v>15.392415600554358</v>
      </c>
      <c r="F36" s="16">
        <v>18.305695770210946</v>
      </c>
      <c r="G36" s="16">
        <v>91.936320842041482</v>
      </c>
      <c r="H36" s="16">
        <v>15.463207931612061</v>
      </c>
      <c r="I36" s="16"/>
      <c r="J36" s="69">
        <v>38053.690620146721</v>
      </c>
      <c r="K36" s="16">
        <v>32.63737421087032</v>
      </c>
      <c r="L36" s="16">
        <v>0.5784091203531887</v>
      </c>
      <c r="M36" s="16">
        <v>11.715545444435309</v>
      </c>
      <c r="N36" s="69">
        <v>755.44286750698086</v>
      </c>
      <c r="O36" s="16">
        <v>40.299605058292897</v>
      </c>
    </row>
    <row r="37" spans="2:15" x14ac:dyDescent="0.35">
      <c r="B37" t="s">
        <v>609</v>
      </c>
      <c r="C37" t="s">
        <v>620</v>
      </c>
      <c r="D37" s="16">
        <v>12.77943702711832</v>
      </c>
      <c r="E37" s="16">
        <v>13.715875911983375</v>
      </c>
      <c r="F37" s="16">
        <v>18.023007288820054</v>
      </c>
      <c r="G37" s="16">
        <v>91.936320842041454</v>
      </c>
      <c r="H37" s="16">
        <v>17.663424897986161</v>
      </c>
      <c r="I37" s="16"/>
      <c r="J37" s="69">
        <v>54143.969833143718</v>
      </c>
      <c r="K37" s="16">
        <v>26.026071002029937</v>
      </c>
      <c r="L37" s="16">
        <v>1.1838632640068232</v>
      </c>
      <c r="M37" s="16">
        <v>10.418798067986518</v>
      </c>
      <c r="N37" s="69">
        <v>886.89300025081639</v>
      </c>
      <c r="O37" s="16">
        <v>47.905230326156804</v>
      </c>
    </row>
    <row r="38" spans="2:15" x14ac:dyDescent="0.35">
      <c r="B38" t="s">
        <v>610</v>
      </c>
      <c r="C38" s="74" t="s">
        <v>617</v>
      </c>
      <c r="D38" s="16"/>
      <c r="E38" s="16"/>
      <c r="F38" s="16"/>
      <c r="G38" s="16"/>
      <c r="H38" s="16"/>
      <c r="I38" s="16"/>
      <c r="J38" s="69"/>
      <c r="K38" s="16"/>
      <c r="L38" s="16"/>
      <c r="M38" s="16"/>
      <c r="N38" s="69"/>
      <c r="O38" s="16"/>
    </row>
    <row r="39" spans="2:15" x14ac:dyDescent="0.35">
      <c r="B39" t="s">
        <v>611</v>
      </c>
      <c r="C39" t="s">
        <v>621</v>
      </c>
      <c r="D39" s="16">
        <v>15.522191185534993</v>
      </c>
      <c r="E39" s="16">
        <v>15.859758898378075</v>
      </c>
      <c r="F39" s="16">
        <v>18.183120752375544</v>
      </c>
      <c r="G39" s="16">
        <v>91.936320842041454</v>
      </c>
      <c r="H39" s="16">
        <v>15.611117157431181</v>
      </c>
      <c r="I39" s="16"/>
      <c r="J39" s="69">
        <v>44440.310658998016</v>
      </c>
      <c r="K39" s="16">
        <v>28.259857772700581</v>
      </c>
      <c r="L39" s="16">
        <v>0.55593439455842308</v>
      </c>
      <c r="M39" s="16">
        <v>11.701003276443441</v>
      </c>
      <c r="N39" s="69">
        <v>2407.9112041349413</v>
      </c>
      <c r="O39" s="16">
        <v>44.742856855681254</v>
      </c>
    </row>
    <row r="40" spans="2:15" x14ac:dyDescent="0.35">
      <c r="B40" t="s">
        <v>612</v>
      </c>
      <c r="C40" t="s">
        <v>622</v>
      </c>
      <c r="D40" s="16">
        <v>18.752549140894885</v>
      </c>
      <c r="E40" s="16">
        <v>18.199575775417884</v>
      </c>
      <c r="F40" s="16">
        <v>18.817371383106661</v>
      </c>
      <c r="G40" s="16">
        <v>91.936320842041454</v>
      </c>
      <c r="H40" s="16">
        <v>13.650882891696384</v>
      </c>
      <c r="I40" s="16"/>
      <c r="J40" s="69">
        <v>37078.567243887446</v>
      </c>
      <c r="K40" s="16">
        <v>27.488335013057856</v>
      </c>
      <c r="L40" s="16">
        <v>0.11406823069246397</v>
      </c>
      <c r="M40" s="16">
        <v>9.5520260095847789</v>
      </c>
      <c r="N40" s="69">
        <v>144.11942062568664</v>
      </c>
      <c r="O40" s="16">
        <v>23.297113157434271</v>
      </c>
    </row>
    <row r="41" spans="2:15" x14ac:dyDescent="0.35">
      <c r="B41" t="s">
        <v>613</v>
      </c>
      <c r="C41" t="s">
        <v>623</v>
      </c>
      <c r="D41" s="16">
        <v>11.089226176425385</v>
      </c>
      <c r="E41" s="16">
        <v>12.771222007278936</v>
      </c>
      <c r="F41" s="16">
        <v>18.814326115189644</v>
      </c>
      <c r="G41" s="16">
        <v>91.936320842041482</v>
      </c>
      <c r="H41" s="16">
        <v>6.9372040490584368</v>
      </c>
      <c r="I41" s="16"/>
      <c r="J41" s="69">
        <v>26124.16042313517</v>
      </c>
      <c r="K41" s="16">
        <v>38.450161865263347</v>
      </c>
      <c r="L41" s="16">
        <v>1.398931749791094</v>
      </c>
      <c r="M41" s="16">
        <v>3.7890434821325987</v>
      </c>
      <c r="N41" s="69">
        <v>1330.5126894512177</v>
      </c>
      <c r="O41" s="16">
        <v>6.7987299888603552</v>
      </c>
    </row>
    <row r="42" spans="2:15" x14ac:dyDescent="0.35">
      <c r="B42" t="s">
        <v>517</v>
      </c>
      <c r="C42" t="s">
        <v>325</v>
      </c>
      <c r="D42" s="16">
        <v>14.619447774572336</v>
      </c>
      <c r="E42" s="16">
        <v>14.936811057190539</v>
      </c>
      <c r="F42" s="16">
        <v>18.747025249824631</v>
      </c>
      <c r="G42" s="16">
        <v>91.936320842041482</v>
      </c>
      <c r="H42" s="16">
        <v>7.8707142508978762</v>
      </c>
      <c r="I42" s="16"/>
      <c r="J42" s="69">
        <v>21563.868005604727</v>
      </c>
      <c r="K42" s="16">
        <v>34.096691145531942</v>
      </c>
      <c r="L42" s="16">
        <v>1.1355853789899621</v>
      </c>
      <c r="M42" s="16">
        <v>3.1414035555114608</v>
      </c>
      <c r="N42" s="69">
        <v>161.34831992530823</v>
      </c>
      <c r="O42" s="16">
        <v>5.7806885985463667</v>
      </c>
    </row>
    <row r="44" spans="2:15" x14ac:dyDescent="0.35">
      <c r="B44" t="s">
        <v>579</v>
      </c>
    </row>
    <row r="45" spans="2:15" x14ac:dyDescent="0.35">
      <c r="B45" t="s">
        <v>580</v>
      </c>
    </row>
    <row r="47" spans="2:15" x14ac:dyDescent="0.35">
      <c r="B47" s="8" t="s">
        <v>581</v>
      </c>
    </row>
    <row r="48" spans="2:15" x14ac:dyDescent="0.35">
      <c r="B48" s="8" t="s">
        <v>582</v>
      </c>
    </row>
  </sheetData>
  <mergeCells count="16">
    <mergeCell ref="J19:J20"/>
    <mergeCell ref="K19:O19"/>
    <mergeCell ref="D16:H16"/>
    <mergeCell ref="D19:D20"/>
    <mergeCell ref="E19:E20"/>
    <mergeCell ref="F19:F20"/>
    <mergeCell ref="G19:G20"/>
    <mergeCell ref="H19:H20"/>
    <mergeCell ref="D15:H15"/>
    <mergeCell ref="K17:O17"/>
    <mergeCell ref="J17:J18"/>
    <mergeCell ref="D17:D18"/>
    <mergeCell ref="E17:E18"/>
    <mergeCell ref="F17:F18"/>
    <mergeCell ref="G17:G18"/>
    <mergeCell ref="H17:H18"/>
  </mergeCells>
  <hyperlinks>
    <hyperlink ref="A5" location="Índice!A1" display="Índice/Contents" xr:uid="{91D79D9B-6064-47F5-A9FB-000BFE6898A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3FF5A-F8B9-4EA5-AAB0-8538968EF695}">
  <sheetPr>
    <tabColor theme="0" tint="-4.9989318521683403E-2"/>
  </sheetPr>
  <dimension ref="A5:O48"/>
  <sheetViews>
    <sheetView showGridLines="0" showRowColHeaders="0" topLeftCell="A13" zoomScaleNormal="100" workbookViewId="0">
      <selection activeCell="A53" sqref="A53:L55"/>
    </sheetView>
  </sheetViews>
  <sheetFormatPr defaultRowHeight="14.5" x14ac:dyDescent="0.35"/>
  <cols>
    <col min="1" max="1" width="9.54296875" customWidth="1"/>
    <col min="2" max="2" width="50.1796875" customWidth="1"/>
    <col min="3" max="3" width="50" customWidth="1"/>
    <col min="4" max="8" width="12.54296875" customWidth="1"/>
    <col min="10" max="15" width="12.54296875" customWidth="1"/>
  </cols>
  <sheetData>
    <row r="5" spans="1:15" x14ac:dyDescent="0.35">
      <c r="A5" s="10" t="s">
        <v>8</v>
      </c>
      <c r="B5" s="10"/>
      <c r="C5" s="10"/>
    </row>
    <row r="6" spans="1:15" ht="18.5" x14ac:dyDescent="0.35">
      <c r="A6" s="6" t="s">
        <v>54</v>
      </c>
      <c r="B6" s="6"/>
      <c r="C6" s="6"/>
    </row>
    <row r="7" spans="1:15" ht="18.5" x14ac:dyDescent="0.35">
      <c r="A7" s="127" t="str">
        <f>+Índice!$A$45</f>
        <v>Caixa 4-Rendimento após serviço da dívida e despesa em bens alimentares e energéticos: evidência para diferentes tipos de famílias/Box 4-Income after debt service and expenditure on food and energy: evidence for different types of households</v>
      </c>
      <c r="B7" s="6"/>
      <c r="C7" s="6"/>
    </row>
    <row r="8" spans="1:15" ht="18.5" x14ac:dyDescent="0.35">
      <c r="A8" s="6"/>
      <c r="B8" s="6"/>
      <c r="C8" s="6"/>
    </row>
    <row r="10" spans="1:15" x14ac:dyDescent="0.35">
      <c r="A10" t="s">
        <v>835</v>
      </c>
    </row>
    <row r="11" spans="1:15" x14ac:dyDescent="0.35">
      <c r="A11" s="8" t="s">
        <v>1175</v>
      </c>
    </row>
    <row r="13" spans="1:15" ht="29" x14ac:dyDescent="0.35">
      <c r="A13" s="76" t="s">
        <v>7</v>
      </c>
      <c r="D13" t="s">
        <v>9</v>
      </c>
      <c r="E13" t="s">
        <v>9</v>
      </c>
      <c r="F13" t="s">
        <v>9</v>
      </c>
      <c r="G13" t="s">
        <v>9</v>
      </c>
      <c r="H13" t="s">
        <v>9</v>
      </c>
      <c r="J13" t="s">
        <v>635</v>
      </c>
      <c r="K13" t="s">
        <v>9</v>
      </c>
      <c r="L13" t="s">
        <v>9</v>
      </c>
      <c r="M13" t="s">
        <v>9</v>
      </c>
      <c r="N13" s="40" t="s">
        <v>636</v>
      </c>
    </row>
    <row r="14" spans="1:15" x14ac:dyDescent="0.35">
      <c r="A14" s="76"/>
    </row>
    <row r="15" spans="1:15" x14ac:dyDescent="0.35">
      <c r="D15" s="200" t="s">
        <v>583</v>
      </c>
      <c r="E15" s="200"/>
      <c r="F15" s="200"/>
      <c r="G15" s="200"/>
      <c r="H15" s="200"/>
      <c r="J15" t="s">
        <v>584</v>
      </c>
    </row>
    <row r="16" spans="1:15" x14ac:dyDescent="0.35">
      <c r="D16" s="202" t="s">
        <v>624</v>
      </c>
      <c r="E16" s="202"/>
      <c r="F16" s="202"/>
      <c r="G16" s="202"/>
      <c r="H16" s="202"/>
      <c r="I16" s="8"/>
      <c r="J16" s="8" t="s">
        <v>634</v>
      </c>
      <c r="K16" s="8"/>
      <c r="L16" s="8"/>
      <c r="M16" s="8"/>
      <c r="N16" s="8"/>
      <c r="O16" s="8"/>
    </row>
    <row r="17" spans="2:15" ht="101.5" customHeight="1" x14ac:dyDescent="0.35">
      <c r="D17" s="210" t="s">
        <v>585</v>
      </c>
      <c r="E17" s="210" t="s">
        <v>586</v>
      </c>
      <c r="F17" s="210" t="s">
        <v>587</v>
      </c>
      <c r="G17" s="210" t="s">
        <v>588</v>
      </c>
      <c r="H17" s="210" t="s">
        <v>589</v>
      </c>
      <c r="J17" s="210" t="s">
        <v>590</v>
      </c>
      <c r="K17" s="200" t="s">
        <v>591</v>
      </c>
      <c r="L17" s="200"/>
      <c r="M17" s="200"/>
      <c r="N17" s="200"/>
      <c r="O17" s="70"/>
    </row>
    <row r="18" spans="2:15" ht="58" x14ac:dyDescent="0.35">
      <c r="D18" s="210"/>
      <c r="E18" s="210"/>
      <c r="F18" s="210"/>
      <c r="G18" s="210"/>
      <c r="H18" s="210"/>
      <c r="J18" s="210"/>
      <c r="K18" s="40" t="s">
        <v>587</v>
      </c>
      <c r="L18" s="40" t="s">
        <v>588</v>
      </c>
      <c r="M18" s="40" t="s">
        <v>589</v>
      </c>
      <c r="N18" s="40" t="s">
        <v>592</v>
      </c>
      <c r="O18" s="40"/>
    </row>
    <row r="19" spans="2:15" x14ac:dyDescent="0.35">
      <c r="D19" s="211" t="s">
        <v>625</v>
      </c>
      <c r="E19" s="211" t="s">
        <v>626</v>
      </c>
      <c r="F19" s="211" t="s">
        <v>628</v>
      </c>
      <c r="G19" s="211" t="s">
        <v>627</v>
      </c>
      <c r="H19" s="211" t="s">
        <v>629</v>
      </c>
      <c r="I19" s="8"/>
      <c r="J19" s="211" t="s">
        <v>630</v>
      </c>
      <c r="K19" s="202" t="s">
        <v>633</v>
      </c>
      <c r="L19" s="202"/>
      <c r="M19" s="202"/>
      <c r="N19" s="202"/>
      <c r="O19" s="71"/>
    </row>
    <row r="20" spans="2:15" ht="43.5" x14ac:dyDescent="0.35">
      <c r="D20" s="211"/>
      <c r="E20" s="211"/>
      <c r="F20" s="211"/>
      <c r="G20" s="211"/>
      <c r="H20" s="211"/>
      <c r="I20" s="8"/>
      <c r="J20" s="211"/>
      <c r="K20" s="75" t="s">
        <v>628</v>
      </c>
      <c r="L20" s="75" t="s">
        <v>627</v>
      </c>
      <c r="M20" s="75" t="s">
        <v>629</v>
      </c>
      <c r="N20" s="75" t="s">
        <v>631</v>
      </c>
      <c r="O20" s="75"/>
    </row>
    <row r="21" spans="2:15" x14ac:dyDescent="0.35">
      <c r="B21" t="s">
        <v>293</v>
      </c>
      <c r="C21" t="s">
        <v>293</v>
      </c>
      <c r="D21" s="16">
        <v>12.895860618813472</v>
      </c>
      <c r="E21" s="16">
        <v>14.786601182543691</v>
      </c>
      <c r="F21" s="16">
        <v>18.400077750967753</v>
      </c>
      <c r="G21" s="16">
        <v>91.936320842041454</v>
      </c>
      <c r="H21" s="16">
        <v>18.835540190256168</v>
      </c>
      <c r="I21" s="16"/>
      <c r="J21" s="69">
        <v>50319.910604739154</v>
      </c>
      <c r="K21" s="16">
        <v>26.527172206952848</v>
      </c>
      <c r="L21" s="16">
        <v>0.43817468586872643</v>
      </c>
      <c r="M21" s="16">
        <v>13.080885683917135</v>
      </c>
      <c r="N21" s="69">
        <v>1210.7289369401931</v>
      </c>
    </row>
    <row r="22" spans="2:15" x14ac:dyDescent="0.35">
      <c r="B22" t="s">
        <v>594</v>
      </c>
      <c r="C22" t="s">
        <v>614</v>
      </c>
      <c r="D22" s="16"/>
      <c r="E22" s="16"/>
      <c r="F22" s="16"/>
      <c r="G22" s="16"/>
      <c r="H22" s="16"/>
      <c r="I22" s="16"/>
      <c r="J22" s="69"/>
      <c r="K22" s="16"/>
      <c r="L22" s="16"/>
      <c r="M22" s="16"/>
      <c r="N22" s="69"/>
    </row>
    <row r="23" spans="2:15" x14ac:dyDescent="0.35">
      <c r="B23" t="s">
        <v>595</v>
      </c>
      <c r="C23" t="s">
        <v>595</v>
      </c>
      <c r="D23" s="16">
        <v>19.837952605372536</v>
      </c>
      <c r="E23" s="16">
        <v>19.454591426756323</v>
      </c>
      <c r="F23" s="16">
        <v>18.711615934953656</v>
      </c>
      <c r="G23" s="16">
        <v>91.936320842041511</v>
      </c>
      <c r="H23" s="16">
        <v>20.475783188774898</v>
      </c>
      <c r="I23" s="16"/>
      <c r="J23" s="69">
        <v>32153.179175712456</v>
      </c>
      <c r="K23" s="16">
        <v>32.701113927602407</v>
      </c>
      <c r="L23" s="16">
        <v>0.17146250511325525</v>
      </c>
      <c r="M23" s="16">
        <v>17.024133106159027</v>
      </c>
      <c r="N23" s="69">
        <v>98.762518117904662</v>
      </c>
    </row>
    <row r="24" spans="2:15" x14ac:dyDescent="0.35">
      <c r="B24" t="s">
        <v>596</v>
      </c>
      <c r="C24" t="s">
        <v>596</v>
      </c>
      <c r="D24" s="16">
        <v>18.185014887078495</v>
      </c>
      <c r="E24" s="16">
        <v>17.309467500824809</v>
      </c>
      <c r="F24" s="16">
        <v>18.518001775354321</v>
      </c>
      <c r="G24" s="16">
        <v>91.936320842041454</v>
      </c>
      <c r="H24" s="16">
        <v>13.452737052462595</v>
      </c>
      <c r="I24" s="16"/>
      <c r="J24" s="69">
        <v>36951.135655494836</v>
      </c>
      <c r="K24" s="16">
        <v>32.629898009712576</v>
      </c>
      <c r="L24" s="16">
        <v>0.20034977510359053</v>
      </c>
      <c r="M24" s="16">
        <v>17.675211006180202</v>
      </c>
      <c r="N24" s="69">
        <v>203.02482411575318</v>
      </c>
    </row>
    <row r="25" spans="2:15" x14ac:dyDescent="0.35">
      <c r="B25" t="s">
        <v>597</v>
      </c>
      <c r="C25" t="s">
        <v>597</v>
      </c>
      <c r="D25" s="16">
        <v>12.472611777393055</v>
      </c>
      <c r="E25" s="16">
        <v>15.757211746067441</v>
      </c>
      <c r="F25" s="16">
        <v>18.389232975094643</v>
      </c>
      <c r="G25" s="16">
        <v>91.936320842041454</v>
      </c>
      <c r="H25" s="16">
        <v>25.007983848760603</v>
      </c>
      <c r="I25" s="16"/>
      <c r="J25" s="69">
        <v>39463.526744013863</v>
      </c>
      <c r="K25" s="16">
        <v>30.817513540399755</v>
      </c>
      <c r="L25" s="16">
        <v>0.21851310724116968</v>
      </c>
      <c r="M25" s="16">
        <v>13.042158146059924</v>
      </c>
      <c r="N25" s="69">
        <v>228.86100261116027</v>
      </c>
    </row>
    <row r="26" spans="2:15" x14ac:dyDescent="0.35">
      <c r="B26" t="s">
        <v>598</v>
      </c>
      <c r="C26" t="s">
        <v>598</v>
      </c>
      <c r="D26" s="16">
        <v>11.103059018843012</v>
      </c>
      <c r="E26" s="16">
        <v>14.8701745765309</v>
      </c>
      <c r="F26" s="16">
        <v>18.390495598465151</v>
      </c>
      <c r="G26" s="16">
        <v>91.936320842041482</v>
      </c>
      <c r="H26" s="16">
        <v>24.48803190189517</v>
      </c>
      <c r="I26" s="16"/>
      <c r="J26" s="69">
        <v>43718.221020132114</v>
      </c>
      <c r="K26" s="16">
        <v>32.374891249912316</v>
      </c>
      <c r="L26" s="16">
        <v>0.45752780335299936</v>
      </c>
      <c r="M26" s="16">
        <v>13.280942388594502</v>
      </c>
      <c r="N26" s="69">
        <v>342.85399861335753</v>
      </c>
    </row>
    <row r="27" spans="2:15" x14ac:dyDescent="0.35">
      <c r="B27" t="s">
        <v>599</v>
      </c>
      <c r="C27" t="s">
        <v>599</v>
      </c>
      <c r="D27" s="16">
        <v>12.133365458386038</v>
      </c>
      <c r="E27" s="16">
        <v>13.11766873439251</v>
      </c>
      <c r="F27" s="16">
        <v>18.293808585593126</v>
      </c>
      <c r="G27" s="16">
        <v>91.936320842041482</v>
      </c>
      <c r="H27" s="16">
        <v>14.653058280242675</v>
      </c>
      <c r="I27" s="16"/>
      <c r="J27" s="69">
        <v>77768.528448970013</v>
      </c>
      <c r="K27" s="16">
        <v>19.214156262558856</v>
      </c>
      <c r="L27" s="16">
        <v>0.60308750174787273</v>
      </c>
      <c r="M27" s="16">
        <v>11.188179550210673</v>
      </c>
      <c r="N27" s="69">
        <v>337.22659348201751</v>
      </c>
    </row>
    <row r="28" spans="2:15" x14ac:dyDescent="0.35">
      <c r="B28" t="s">
        <v>600</v>
      </c>
      <c r="C28" t="s">
        <v>615</v>
      </c>
      <c r="D28" s="16"/>
      <c r="E28" s="16"/>
      <c r="F28" s="16"/>
      <c r="G28" s="16"/>
      <c r="H28" s="16"/>
      <c r="I28" s="16"/>
      <c r="J28" s="69"/>
      <c r="K28" s="16"/>
      <c r="L28" s="16"/>
      <c r="M28" s="16"/>
      <c r="N28" s="69"/>
    </row>
    <row r="29" spans="2:15" x14ac:dyDescent="0.35">
      <c r="B29" t="s">
        <v>601</v>
      </c>
      <c r="C29" t="s">
        <v>601</v>
      </c>
      <c r="D29" s="16">
        <v>11.83960104227036</v>
      </c>
      <c r="E29" s="16">
        <v>14.686065832116697</v>
      </c>
      <c r="F29" s="16">
        <v>17.954806557718015</v>
      </c>
      <c r="G29" s="16">
        <v>91.936320842041454</v>
      </c>
      <c r="H29" s="16">
        <v>23.20912284310262</v>
      </c>
      <c r="I29" s="16"/>
      <c r="J29" s="69">
        <v>43649.539198964601</v>
      </c>
      <c r="K29" s="16">
        <v>29.49120141199429</v>
      </c>
      <c r="L29" s="16">
        <v>0.46762412405031367</v>
      </c>
      <c r="M29" s="16">
        <v>12.468147946039636</v>
      </c>
      <c r="N29" s="69">
        <v>71.087120239257814</v>
      </c>
    </row>
    <row r="30" spans="2:15" x14ac:dyDescent="0.35">
      <c r="B30" t="s">
        <v>602</v>
      </c>
      <c r="C30" t="s">
        <v>602</v>
      </c>
      <c r="D30" s="16">
        <v>12.32406222359792</v>
      </c>
      <c r="E30" s="16">
        <v>15.322004842314769</v>
      </c>
      <c r="F30" s="16">
        <v>18.235575929796767</v>
      </c>
      <c r="G30" s="16">
        <v>91.936320842041454</v>
      </c>
      <c r="H30" s="16">
        <v>25.940895927543764</v>
      </c>
      <c r="I30" s="16"/>
      <c r="J30" s="69">
        <v>45151.497274792986</v>
      </c>
      <c r="K30" s="16">
        <v>26.396886930866188</v>
      </c>
      <c r="L30" s="16">
        <v>0.37167948259316924</v>
      </c>
      <c r="M30" s="16">
        <v>12.729754202699494</v>
      </c>
      <c r="N30" s="69">
        <v>429.44002472114562</v>
      </c>
    </row>
    <row r="31" spans="2:15" x14ac:dyDescent="0.35">
      <c r="B31" t="s">
        <v>603</v>
      </c>
      <c r="C31" t="s">
        <v>603</v>
      </c>
      <c r="D31" s="16">
        <v>14.118516904839069</v>
      </c>
      <c r="E31" s="16">
        <v>15.47729935108184</v>
      </c>
      <c r="F31" s="16">
        <v>18.419015754900499</v>
      </c>
      <c r="G31" s="16">
        <v>91.936320842041454</v>
      </c>
      <c r="H31" s="16">
        <v>17.513697657227098</v>
      </c>
      <c r="I31" s="16"/>
      <c r="J31" s="69">
        <v>49819.480287213904</v>
      </c>
      <c r="K31" s="16">
        <v>29.00869937820741</v>
      </c>
      <c r="L31" s="16">
        <v>0.51506116555490999</v>
      </c>
      <c r="M31" s="16">
        <v>15.082347255686027</v>
      </c>
      <c r="N31" s="69">
        <v>452.89007711315156</v>
      </c>
    </row>
    <row r="32" spans="2:15" x14ac:dyDescent="0.35">
      <c r="B32" t="s">
        <v>604</v>
      </c>
      <c r="C32" t="s">
        <v>604</v>
      </c>
      <c r="D32" s="16">
        <v>13.052182028201528</v>
      </c>
      <c r="E32" s="16">
        <v>13.810657871575046</v>
      </c>
      <c r="F32" s="16">
        <v>18.642653829725759</v>
      </c>
      <c r="G32" s="16">
        <v>91.936320842041539</v>
      </c>
      <c r="H32" s="16">
        <v>11.533505379418102</v>
      </c>
      <c r="I32" s="16"/>
      <c r="J32" s="69">
        <v>66508.137767683918</v>
      </c>
      <c r="K32" s="16">
        <v>21.765780962998672</v>
      </c>
      <c r="L32" s="16">
        <v>0.37468328246519739</v>
      </c>
      <c r="M32" s="16">
        <v>10.717773478820817</v>
      </c>
      <c r="N32" s="69">
        <v>178.88004880714416</v>
      </c>
    </row>
    <row r="33" spans="2:14" x14ac:dyDescent="0.35">
      <c r="B33" t="s">
        <v>605</v>
      </c>
      <c r="C33" t="s">
        <v>605</v>
      </c>
      <c r="D33" s="16">
        <v>9.7256841043333679</v>
      </c>
      <c r="E33" s="16">
        <v>11.250518226425754</v>
      </c>
      <c r="F33" s="16">
        <v>18.90076395932212</v>
      </c>
      <c r="G33" s="16">
        <v>91.936320842041482</v>
      </c>
      <c r="H33" s="16">
        <v>6.4055156670740416</v>
      </c>
      <c r="I33" s="16"/>
      <c r="J33" s="69">
        <v>50633.433237427096</v>
      </c>
      <c r="K33" s="16">
        <v>25.012583116608837</v>
      </c>
      <c r="L33" s="16">
        <v>0.49320477461388057</v>
      </c>
      <c r="M33" s="16">
        <v>10.982080394753602</v>
      </c>
      <c r="N33" s="69">
        <v>78.43166605949402</v>
      </c>
    </row>
    <row r="34" spans="2:14" x14ac:dyDescent="0.35">
      <c r="B34" t="s">
        <v>606</v>
      </c>
      <c r="C34" t="s">
        <v>616</v>
      </c>
      <c r="D34" s="16"/>
      <c r="E34" s="16"/>
      <c r="F34" s="16"/>
      <c r="G34" s="16"/>
      <c r="H34" s="16"/>
      <c r="I34" s="16"/>
      <c r="J34" s="69"/>
      <c r="K34" s="16"/>
      <c r="L34" s="16"/>
      <c r="M34" s="16"/>
      <c r="N34" s="69"/>
    </row>
    <row r="35" spans="2:14" x14ac:dyDescent="0.35">
      <c r="B35" t="s">
        <v>607</v>
      </c>
      <c r="C35" s="74" t="s">
        <v>618</v>
      </c>
      <c r="D35" s="16">
        <v>15.116890610594908</v>
      </c>
      <c r="E35" s="16">
        <v>16.09177971471307</v>
      </c>
      <c r="F35" s="16">
        <v>18.708777078941097</v>
      </c>
      <c r="G35" s="16">
        <v>91.936320842041454</v>
      </c>
      <c r="H35" s="16">
        <v>16.583555648102717</v>
      </c>
      <c r="I35" s="16"/>
      <c r="J35" s="69">
        <v>46812.378762975022</v>
      </c>
      <c r="K35" s="16">
        <v>26.933485458094729</v>
      </c>
      <c r="L35" s="16">
        <v>0.23785142455637806</v>
      </c>
      <c r="M35" s="16">
        <v>12.96717306083967</v>
      </c>
      <c r="N35" s="69">
        <v>481.42031037712098</v>
      </c>
    </row>
    <row r="36" spans="2:14" x14ac:dyDescent="0.35">
      <c r="B36" t="s">
        <v>608</v>
      </c>
      <c r="C36" t="s">
        <v>619</v>
      </c>
      <c r="D36" s="16">
        <v>12.35022121649682</v>
      </c>
      <c r="E36" s="16">
        <v>14.876109948065647</v>
      </c>
      <c r="F36" s="16">
        <v>18.384565363474238</v>
      </c>
      <c r="G36" s="16">
        <v>91.936320842041454</v>
      </c>
      <c r="H36" s="16">
        <v>20.815578408550707</v>
      </c>
      <c r="I36" s="16"/>
      <c r="J36" s="69">
        <v>45427.758178350872</v>
      </c>
      <c r="K36" s="16">
        <v>29.074184471426822</v>
      </c>
      <c r="L36" s="16">
        <v>0.30610436583342643</v>
      </c>
      <c r="M36" s="16">
        <v>11.990857386845061</v>
      </c>
      <c r="N36" s="69">
        <v>304.44049204635621</v>
      </c>
    </row>
    <row r="37" spans="2:14" x14ac:dyDescent="0.35">
      <c r="B37" t="s">
        <v>609</v>
      </c>
      <c r="C37" t="s">
        <v>620</v>
      </c>
      <c r="D37" s="16">
        <v>11.210705865049221</v>
      </c>
      <c r="E37" s="16">
        <v>13.538419013270484</v>
      </c>
      <c r="F37" s="16">
        <v>18.101688425175965</v>
      </c>
      <c r="G37" s="16">
        <v>91.936320842041539</v>
      </c>
      <c r="H37" s="16">
        <v>19.808624362709892</v>
      </c>
      <c r="I37" s="16"/>
      <c r="J37" s="69">
        <v>57799.799308066082</v>
      </c>
      <c r="K37" s="16">
        <v>24.719882012986883</v>
      </c>
      <c r="L37" s="16">
        <v>0.69639167122495138</v>
      </c>
      <c r="M37" s="16">
        <v>13.799117186213733</v>
      </c>
      <c r="N37" s="69">
        <v>424.868134516716</v>
      </c>
    </row>
    <row r="38" spans="2:14" x14ac:dyDescent="0.35">
      <c r="B38" t="s">
        <v>610</v>
      </c>
      <c r="C38" s="74" t="s">
        <v>617</v>
      </c>
      <c r="D38" s="16"/>
      <c r="E38" s="16"/>
      <c r="F38" s="16"/>
      <c r="G38" s="16"/>
      <c r="H38" s="16"/>
      <c r="I38" s="16"/>
      <c r="J38" s="69"/>
      <c r="K38" s="16"/>
      <c r="L38" s="16"/>
      <c r="M38" s="16"/>
      <c r="N38" s="69"/>
    </row>
    <row r="39" spans="2:14" x14ac:dyDescent="0.35">
      <c r="B39" t="s">
        <v>611</v>
      </c>
      <c r="C39" t="s">
        <v>621</v>
      </c>
      <c r="D39" s="16">
        <v>13.106839868411882</v>
      </c>
      <c r="E39" s="16">
        <v>15.009710705210381</v>
      </c>
      <c r="F39" s="16">
        <v>18.332798034116266</v>
      </c>
      <c r="G39" s="16">
        <v>91.936320842041454</v>
      </c>
      <c r="H39" s="16">
        <v>19.69330344041353</v>
      </c>
      <c r="I39" s="16"/>
      <c r="J39" s="69">
        <v>50770.709479131787</v>
      </c>
      <c r="K39" s="16">
        <v>26.386975819629271</v>
      </c>
      <c r="L39" s="16">
        <v>0.43672009693926522</v>
      </c>
      <c r="M39" s="16">
        <v>13.15715041593997</v>
      </c>
      <c r="N39" s="69">
        <v>1077.3682632780076</v>
      </c>
    </row>
    <row r="40" spans="2:14" x14ac:dyDescent="0.35">
      <c r="B40" t="s">
        <v>612</v>
      </c>
      <c r="C40" t="s">
        <v>622</v>
      </c>
      <c r="D40" s="16">
        <v>11.465416553156558</v>
      </c>
      <c r="E40" s="16">
        <v>15.027902218726183</v>
      </c>
      <c r="F40" s="16">
        <v>18.967851934466154</v>
      </c>
      <c r="G40" s="16">
        <v>91.936320842041454</v>
      </c>
      <c r="H40" s="16">
        <v>22.627702326198929</v>
      </c>
      <c r="I40" s="16"/>
      <c r="J40" s="69">
        <v>37753.197029834453</v>
      </c>
      <c r="K40" s="16">
        <v>28.040992040565744</v>
      </c>
      <c r="L40" s="16">
        <v>0.24929768573416769</v>
      </c>
      <c r="M40" s="16">
        <v>14.865597363015027</v>
      </c>
      <c r="N40" s="69">
        <v>33.57566450500488</v>
      </c>
    </row>
    <row r="41" spans="2:14" x14ac:dyDescent="0.35">
      <c r="B41" t="s">
        <v>613</v>
      </c>
      <c r="C41" t="s">
        <v>623</v>
      </c>
      <c r="D41" s="16">
        <v>10.894901376555509</v>
      </c>
      <c r="E41" s="16">
        <v>12.227227946727794</v>
      </c>
      <c r="F41" s="16">
        <v>18.96480280975959</v>
      </c>
      <c r="G41" s="16">
        <v>91.936320842041454</v>
      </c>
      <c r="H41" s="16">
        <v>6.3242765925261466</v>
      </c>
      <c r="I41" s="16"/>
      <c r="J41" s="69">
        <v>51364.030290647148</v>
      </c>
      <c r="K41" s="16">
        <v>27.668947538514722</v>
      </c>
      <c r="L41" s="16">
        <v>0.47313588492502573</v>
      </c>
      <c r="M41" s="16">
        <v>11.313424555299353</v>
      </c>
      <c r="N41" s="69">
        <v>90.457965223312371</v>
      </c>
    </row>
    <row r="42" spans="2:14" x14ac:dyDescent="0.35">
      <c r="B42" t="s">
        <v>517</v>
      </c>
      <c r="C42" t="s">
        <v>325</v>
      </c>
      <c r="D42" s="16">
        <v>11.595964934512864</v>
      </c>
      <c r="E42" s="16">
        <v>12.870830648000123</v>
      </c>
      <c r="F42" s="16">
        <v>18.897416708782913</v>
      </c>
      <c r="G42" s="16">
        <v>91.936320842041511</v>
      </c>
      <c r="H42" s="16">
        <v>9.8827302434048647</v>
      </c>
      <c r="I42" s="16"/>
      <c r="J42" s="69">
        <v>33174.964084464445</v>
      </c>
      <c r="K42" s="16">
        <v>28.111837816518161</v>
      </c>
      <c r="L42" s="16">
        <v>0.71421467458862453</v>
      </c>
      <c r="M42" s="16">
        <v>11.901694326927045</v>
      </c>
      <c r="N42" s="69">
        <v>9.3270439338684081</v>
      </c>
    </row>
    <row r="44" spans="2:14" x14ac:dyDescent="0.35">
      <c r="B44" t="s">
        <v>579</v>
      </c>
    </row>
    <row r="45" spans="2:14" x14ac:dyDescent="0.35">
      <c r="B45" t="s">
        <v>580</v>
      </c>
    </row>
    <row r="47" spans="2:14" x14ac:dyDescent="0.35">
      <c r="B47" s="8" t="s">
        <v>581</v>
      </c>
    </row>
    <row r="48" spans="2:14" x14ac:dyDescent="0.35">
      <c r="B48" s="8" t="s">
        <v>582</v>
      </c>
    </row>
  </sheetData>
  <mergeCells count="16">
    <mergeCell ref="K19:N19"/>
    <mergeCell ref="J17:J18"/>
    <mergeCell ref="D19:D20"/>
    <mergeCell ref="E19:E20"/>
    <mergeCell ref="F19:F20"/>
    <mergeCell ref="G19:G20"/>
    <mergeCell ref="H19:H20"/>
    <mergeCell ref="J19:J20"/>
    <mergeCell ref="K17:N17"/>
    <mergeCell ref="D15:H15"/>
    <mergeCell ref="D16:H16"/>
    <mergeCell ref="D17:D18"/>
    <mergeCell ref="E17:E18"/>
    <mergeCell ref="F17:F18"/>
    <mergeCell ref="G17:G18"/>
    <mergeCell ref="H17:H18"/>
  </mergeCells>
  <hyperlinks>
    <hyperlink ref="A5" location="Índice!A1" display="Índice/Contents" xr:uid="{86A5823B-0D30-4D51-A757-E66DA304671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41B67-08DD-4A6E-92F0-A92B439CDA03}">
  <dimension ref="A1:C145"/>
  <sheetViews>
    <sheetView showGridLines="0" showRowColHeaders="0" workbookViewId="0">
      <selection activeCell="A8" sqref="A8"/>
    </sheetView>
  </sheetViews>
  <sheetFormatPr defaultRowHeight="14.5" x14ac:dyDescent="0.35"/>
  <cols>
    <col min="1" max="1" width="214.1796875" customWidth="1"/>
    <col min="2" max="2" width="39.453125" customWidth="1"/>
    <col min="3" max="3" width="9.1796875" hidden="1" customWidth="1"/>
  </cols>
  <sheetData>
    <row r="1" spans="1:3" x14ac:dyDescent="0.35">
      <c r="B1" s="5" t="s">
        <v>4</v>
      </c>
    </row>
    <row r="5" spans="1:3" x14ac:dyDescent="0.35">
      <c r="A5" s="1" t="s">
        <v>2</v>
      </c>
    </row>
    <row r="6" spans="1:3" x14ac:dyDescent="0.35">
      <c r="A6" s="2" t="s">
        <v>0</v>
      </c>
    </row>
    <row r="7" spans="1:3" ht="35.25" customHeight="1" x14ac:dyDescent="0.35">
      <c r="A7" s="3" t="s">
        <v>1</v>
      </c>
    </row>
    <row r="8" spans="1:3" ht="15" customHeight="1" x14ac:dyDescent="0.35">
      <c r="A8" s="4" t="str">
        <f t="shared" ref="A8:A35" ca="1" si="0">HYPERLINK("#"&amp;C8,INDIRECT(C8))</f>
        <v>Quadro I.1.1 • Projeções do Banco de Portugal para 2023-25 | Taxa de variação anual, em percentagem (exceto onde indicado)</v>
      </c>
      <c r="C8" t="s">
        <v>833</v>
      </c>
    </row>
    <row r="9" spans="1:3" ht="15" customHeight="1" x14ac:dyDescent="0.35">
      <c r="A9" s="4" t="str">
        <f t="shared" ca="1" si="0"/>
        <v>Table I.1.1 • Projections of Banco de Portugal for 2023-25| Annual rate of change, in percentage (unless otherwise stated)</v>
      </c>
      <c r="C9" t="s">
        <v>834</v>
      </c>
    </row>
    <row r="10" spans="1:3" ht="15" customHeight="1" x14ac:dyDescent="0.35">
      <c r="A10" s="4" t="str">
        <f t="shared" ca="1" si="0"/>
        <v>Gráfico I.1.1 • PIB trimestral e contributo da procura interna e das exportações| Taxa de variação em cadeia, em percentagem, e contributos líquidos de conteúdos importados, em pontos percentuais</v>
      </c>
      <c r="C10" t="s">
        <v>767</v>
      </c>
    </row>
    <row r="11" spans="1:3" ht="15" customHeight="1" x14ac:dyDescent="0.35">
      <c r="A11" s="4" t="str">
        <f t="shared" ca="1" si="0"/>
        <v>Chart I.1.1 • Quarterly GDP and contribution of domestic demand and exports| Quarter-on-quarter rate of change, in percentage, and contributions net of import contents, in percentage points</v>
      </c>
      <c r="C11" t="s">
        <v>800</v>
      </c>
    </row>
    <row r="12" spans="1:3" ht="15" customHeight="1" x14ac:dyDescent="0.35">
      <c r="A12" s="4" t="str">
        <f t="shared" ca="1" si="0"/>
        <v>Gráfico I.1.2 • IHPC: Evolução observada e projetada | Taxa de variação homóloga em percentagem</v>
      </c>
      <c r="C12" t="s">
        <v>768</v>
      </c>
    </row>
    <row r="13" spans="1:3" ht="15" customHeight="1" x14ac:dyDescent="0.35">
      <c r="A13" s="4" t="str">
        <f t="shared" ca="1" si="0"/>
        <v>Chart I.1.2 • HICP: Observed and projected developments | Year-on-year percentage rate of change</v>
      </c>
      <c r="C13" t="s">
        <v>801</v>
      </c>
    </row>
    <row r="14" spans="1:3" ht="15" customHeight="1" x14ac:dyDescent="0.35">
      <c r="A14" s="4" t="str">
        <f t="shared" ca="1" si="0"/>
        <v>Gráfico I.1.3 • PIB e componentes da despesa líquidas de conteúdos importados | Índice 2016=100</v>
      </c>
      <c r="C14" t="s">
        <v>769</v>
      </c>
    </row>
    <row r="15" spans="1:3" ht="15" customHeight="1" x14ac:dyDescent="0.35">
      <c r="A15" s="4" t="str">
        <f t="shared" ca="1" si="0"/>
        <v>Chart I.1.3 • GDP and expenditure components net of imported content | Index 2016=100</v>
      </c>
      <c r="C15" t="s">
        <v>802</v>
      </c>
    </row>
    <row r="16" spans="1:3" ht="15" customHeight="1" x14ac:dyDescent="0.35">
      <c r="A16" s="4" t="str">
        <f t="shared" ca="1" si="0"/>
        <v>Gráfico I.1.4 • Decomposição do crescimento do consumo privado | Taxa de variação em percentagem e contributos em pontos percentuais</v>
      </c>
      <c r="C16" t="s">
        <v>770</v>
      </c>
    </row>
    <row r="17" spans="1:3" ht="15" customHeight="1" x14ac:dyDescent="0.35">
      <c r="A17" s="4" t="str">
        <f t="shared" ca="1" si="0"/>
        <v>Chart I.1.4 • Decomposition of private consumption growth | Rate of change in percentage and contributions in percentage points</v>
      </c>
      <c r="C17" t="s">
        <v>803</v>
      </c>
    </row>
    <row r="18" spans="1:3" ht="15" customHeight="1" x14ac:dyDescent="0.35">
      <c r="A18" s="4" t="str">
        <f t="shared" ca="1" si="0"/>
        <v>Gráfico I.1.5 • Procura externa, exportações e contributo das componentes | Taxa de variação em percentagem e contributos em pontos percentuais</v>
      </c>
      <c r="C18" t="s">
        <v>771</v>
      </c>
    </row>
    <row r="19" spans="1:3" ht="15" customHeight="1" x14ac:dyDescent="0.35">
      <c r="A19" s="4" t="str">
        <f t="shared" ca="1" si="0"/>
        <v>Chart I.1.5 • External demand, exports and contribution of components | Rate of change in percentage and contributions in percentage points</v>
      </c>
      <c r="C19" t="s">
        <v>804</v>
      </c>
    </row>
    <row r="20" spans="1:3" ht="15" customHeight="1" x14ac:dyDescent="0.35">
      <c r="A20" s="4"/>
    </row>
    <row r="21" spans="1:3" ht="35.25" customHeight="1" x14ac:dyDescent="0.35">
      <c r="A21" s="3" t="s">
        <v>838</v>
      </c>
    </row>
    <row r="22" spans="1:3" x14ac:dyDescent="0.35">
      <c r="A22" s="4" t="str">
        <f t="shared" ca="1" si="0"/>
        <v>Gráfico C.1.1 • Indicadores PMI para o comércio mundial e pressões na cadeia de produção global</v>
      </c>
      <c r="C22" t="s">
        <v>772</v>
      </c>
    </row>
    <row r="23" spans="1:3" x14ac:dyDescent="0.35">
      <c r="A23" s="4" t="str">
        <f t="shared" ca="1" si="0"/>
        <v>Chart B.1.1 • PMI indicators for world trade and pressures on the global supply chain</v>
      </c>
      <c r="C23" t="s">
        <v>805</v>
      </c>
    </row>
    <row r="24" spans="1:3" x14ac:dyDescent="0.35">
      <c r="A24" s="4" t="str">
        <f t="shared" ca="1" si="0"/>
        <v>Quadro C.1.1 • Hipóteses do exercício de projeção elaboradas por especialistas do Eurosistema</v>
      </c>
      <c r="C24" t="s">
        <v>773</v>
      </c>
    </row>
    <row r="25" spans="1:3" x14ac:dyDescent="0.35">
      <c r="A25" s="4" t="str">
        <f t="shared" ca="1" si="0"/>
        <v>Table B.1.1 •  Eurosystem staff projection assumptions</v>
      </c>
      <c r="C25" t="s">
        <v>806</v>
      </c>
    </row>
    <row r="26" spans="1:3" x14ac:dyDescent="0.35">
      <c r="A26" s="3"/>
    </row>
    <row r="27" spans="1:3" ht="30.75" customHeight="1" x14ac:dyDescent="0.35">
      <c r="A27" s="3" t="s">
        <v>839</v>
      </c>
    </row>
    <row r="28" spans="1:3" x14ac:dyDescent="0.35">
      <c r="A28" s="4" t="str">
        <f t="shared" ca="1" si="0"/>
        <v>Gráfico C.2.1 • Variação do deflator do PIB e contributos | Em percentagem e pontos percentuais</v>
      </c>
      <c r="C28" t="s">
        <v>774</v>
      </c>
    </row>
    <row r="29" spans="1:3" x14ac:dyDescent="0.35">
      <c r="A29" s="4" t="str">
        <f t="shared" ca="1" si="0"/>
        <v>Chart B.2.1 • Breakdown of the change in the GDP deflator | In percentage and percentage points</v>
      </c>
      <c r="C29" t="s">
        <v>807</v>
      </c>
    </row>
    <row r="30" spans="1:3" x14ac:dyDescent="0.35">
      <c r="A30" s="4" t="str">
        <f t="shared" ca="1" si="0"/>
        <v xml:space="preserve">Gráfico C.2.2 • Peso da remuneração do capital e do trabalho no VAB nominal | Em percentagem </v>
      </c>
      <c r="C30" t="s">
        <v>775</v>
      </c>
    </row>
    <row r="31" spans="1:3" x14ac:dyDescent="0.35">
      <c r="A31" s="4" t="str">
        <f t="shared" ca="1" si="0"/>
        <v xml:space="preserve">Chart B.2.2 • Share of capital and labour on nominal GVA| In percentage </v>
      </c>
      <c r="C31" t="s">
        <v>808</v>
      </c>
    </row>
    <row r="32" spans="1:3" x14ac:dyDescent="0.35">
      <c r="A32" s="4" t="str">
        <f t="shared" ca="1" si="0"/>
        <v>Gráfico C.2.3 • Rácio EBE / VAB - detalhe por ramo de atividade | Variação em pontos percentuais</v>
      </c>
      <c r="C32" t="s">
        <v>776</v>
      </c>
    </row>
    <row r="33" spans="1:3" x14ac:dyDescent="0.35">
      <c r="A33" s="4" t="str">
        <f t="shared" ca="1" si="0"/>
        <v>Chart B.2.3 • Ratio GOS / GVA - detail by industry | Change in percentage points</v>
      </c>
      <c r="C33" t="s">
        <v>809</v>
      </c>
    </row>
    <row r="34" spans="1:3" x14ac:dyDescent="0.35">
      <c r="A34" s="4" t="str">
        <f t="shared" ca="1" si="0"/>
        <v>Gráfico C.2.4 • Rácios de rendibilidade das empresas não financeiras| Em percentagem</v>
      </c>
      <c r="C34" t="s">
        <v>777</v>
      </c>
    </row>
    <row r="35" spans="1:3" x14ac:dyDescent="0.35">
      <c r="A35" s="4" t="str">
        <f t="shared" ca="1" si="0"/>
        <v>Chart B.2.4 • Corporate profitability ratios | In percentage</v>
      </c>
      <c r="C35" t="s">
        <v>810</v>
      </c>
    </row>
    <row r="36" spans="1:3" x14ac:dyDescent="0.35">
      <c r="A36" s="4"/>
    </row>
    <row r="37" spans="1:3" ht="33" customHeight="1" x14ac:dyDescent="0.35">
      <c r="A37" s="3" t="s">
        <v>837</v>
      </c>
    </row>
    <row r="38" spans="1:3" x14ac:dyDescent="0.35">
      <c r="A38" s="4" t="str">
        <f t="shared" ref="A38:A42" ca="1" si="1">HYPERLINK("#"&amp;C38,INDIRECT(C38))</f>
        <v>Gráfico C.3.1 • Impacto das medidas por decil de rendimento | Em percentagem do rendimento disponível por adulto equivalente</v>
      </c>
      <c r="C38" t="s">
        <v>778</v>
      </c>
    </row>
    <row r="39" spans="1:3" x14ac:dyDescent="0.35">
      <c r="A39" s="4" t="str">
        <f t="shared" ca="1" si="1"/>
        <v>Chart B.3.1 • Impact of income support measures by income decile | Percentage of equivalized disposable income</v>
      </c>
      <c r="C39" t="s">
        <v>811</v>
      </c>
    </row>
    <row r="40" spans="1:3" x14ac:dyDescent="0.35">
      <c r="A40" s="4" t="str">
        <f t="shared" ca="1" si="1"/>
        <v>Gráfico C.3.2 • Afetação orçamental das medidas de 2023 ao 1º e 5º quintis de rendimento disponível</v>
      </c>
      <c r="C40" t="s">
        <v>779</v>
      </c>
    </row>
    <row r="41" spans="1:3" x14ac:dyDescent="0.35">
      <c r="A41" s="4" t="str">
        <f t="shared" ca="1" si="1"/>
        <v>Chart B.3.2 • Allocation of the budgetary cost of the measures among the 1st and 5th quintiles of disposable income</v>
      </c>
      <c r="C41" t="s">
        <v>812</v>
      </c>
    </row>
    <row r="42" spans="1:3" x14ac:dyDescent="0.35">
      <c r="A42" s="4" t="str">
        <f t="shared" ca="1" si="1"/>
        <v>Quadro C.3.1 • Atualização das pensões 2022-24 | Em percentagem</v>
      </c>
      <c r="C42" t="s">
        <v>780</v>
      </c>
    </row>
    <row r="43" spans="1:3" x14ac:dyDescent="0.35">
      <c r="A43" s="4" t="str">
        <f ca="1">HYPERLINK("#"&amp;C43,INDIRECT(C43))</f>
        <v>Table B.3.1 • Pensions update 2022-24 | Percentage</v>
      </c>
      <c r="C43" t="s">
        <v>813</v>
      </c>
    </row>
    <row r="44" spans="1:3" x14ac:dyDescent="0.35">
      <c r="A44" s="4"/>
    </row>
    <row r="45" spans="1:3" ht="33" customHeight="1" x14ac:dyDescent="0.35">
      <c r="A45" s="3" t="s">
        <v>840</v>
      </c>
    </row>
    <row r="46" spans="1:3" x14ac:dyDescent="0.35">
      <c r="A46" s="4" t="str">
        <f ca="1">HYPERLINK("#"&amp;C46,INDIRECT(C46))</f>
        <v xml:space="preserve">Quadro C.4.1 •  Rendimento disponível deduzido das despesas com o serviço da dívida e com a manutenção de um nível de consumo de bens alimentares e energéticos idêntico ao de 2021: Todas as famílias </v>
      </c>
      <c r="C46" t="s">
        <v>781</v>
      </c>
    </row>
    <row r="47" spans="1:3" x14ac:dyDescent="0.35">
      <c r="A47" s="4" t="str">
        <f ca="1">HYPERLINK("#"&amp;C47,INDIRECT(C47))</f>
        <v>Table B.4.1 • Disposable income deducted from debt service and expenses necessary to maintain the 2021 level of food and energy goods consumption: All households</v>
      </c>
      <c r="C47" t="s">
        <v>814</v>
      </c>
    </row>
    <row r="48" spans="1:3" x14ac:dyDescent="0.35">
      <c r="A48" s="4" t="str">
        <f ca="1">HYPERLINK("#"&amp;C48,INDIRECT(C48))</f>
        <v>Quadro C.4.2 • Rendimento disponível deduzido das despesas com o serviço da dívida e com a manutenção de um nível de consumo de bens alimentares e energéticos idêntico ao de 2021: Famílias com alguma dívida a taxa variável</v>
      </c>
      <c r="C48" t="s">
        <v>782</v>
      </c>
    </row>
    <row r="49" spans="1:3" x14ac:dyDescent="0.35">
      <c r="A49" s="4" t="str">
        <f ca="1">HYPERLINK("#"&amp;C49,INDIRECT(C49))</f>
        <v>Table B.4.2 • Disposable income deducted from debt service and expenses necessary to maintain the 2021 level of food and energy goods consumption: Households with some variable rate debt</v>
      </c>
      <c r="C49" t="s">
        <v>815</v>
      </c>
    </row>
    <row r="50" spans="1:3" x14ac:dyDescent="0.35">
      <c r="A50" s="4"/>
    </row>
    <row r="51" spans="1:3" ht="35.25" customHeight="1" x14ac:dyDescent="0.35">
      <c r="A51" s="3" t="s">
        <v>577</v>
      </c>
    </row>
    <row r="52" spans="1:3" x14ac:dyDescent="0.35">
      <c r="A52" s="4" t="str">
        <f t="shared" ref="A52:A88" ca="1" si="2">HYPERLINK("#"&amp;C52,INDIRECT(C52))</f>
        <v>Gráfico I.2.1 Saldo das administrações públicas observado e projetado em Portugal e na área do euro  | Em percentagem do PIB</v>
      </c>
      <c r="C52" t="s">
        <v>783</v>
      </c>
    </row>
    <row r="53" spans="1:3" x14ac:dyDescent="0.35">
      <c r="A53" s="4" t="str">
        <f t="shared" ca="1" si="2"/>
        <v>Chart I.2.1 · General government balance outturn and projections in Portugal and the euro area | Percentage of GDP</v>
      </c>
      <c r="C53" t="s">
        <v>816</v>
      </c>
    </row>
    <row r="54" spans="1:3" x14ac:dyDescent="0.35">
      <c r="A54" s="4" t="str">
        <f t="shared" ca="1" si="2"/>
        <v>Gráfico I.2.2 · Decomposição da variação do saldo das administrações públicas em Portugal | Em pontos percentuais do PIB e do PIB potencial</v>
      </c>
      <c r="C54" t="s">
        <v>784</v>
      </c>
    </row>
    <row r="55" spans="1:3" x14ac:dyDescent="0.35">
      <c r="A55" s="4" t="str">
        <f t="shared" ca="1" si="2"/>
        <v>Chart I.2.2 · Breakdown of the change in the general government balance in Portugal | Percentage points of GDP and potential GDP</v>
      </c>
      <c r="C55" t="s">
        <v>817</v>
      </c>
    </row>
    <row r="56" spans="1:3" x14ac:dyDescent="0.35">
      <c r="A56" s="4" t="str">
        <f t="shared" ca="1" si="2"/>
        <v>Gráfico I.2.3 · Impacto direto de medidas de política sobre o défice orçamental em Portugal | Em percentagem do PIB</v>
      </c>
      <c r="C56" t="s">
        <v>785</v>
      </c>
    </row>
    <row r="57" spans="1:3" x14ac:dyDescent="0.35">
      <c r="A57" s="4" t="str">
        <f t="shared" ca="1" si="2"/>
        <v>Chart I.2.3 · Direct impact of policy measures on the budget deficit in Portugal | Percentage of GDP</v>
      </c>
      <c r="C57" t="s">
        <v>818</v>
      </c>
    </row>
    <row r="58" spans="1:3" x14ac:dyDescent="0.35">
      <c r="A58" s="4" t="str">
        <f t="shared" ca="1" si="2"/>
        <v>Gráfico I.2.4 · Receita fiscal e contributiva observada e projetada em Portugal e na área do euro | Em percentagem do PIB e do PIB potencial</v>
      </c>
      <c r="C58" t="s">
        <v>786</v>
      </c>
    </row>
    <row r="59" spans="1:3" x14ac:dyDescent="0.35">
      <c r="A59" s="4" t="str">
        <f t="shared" ca="1" si="2"/>
        <v>Chart I.2.4 · Actual and projected revenue from taxes and social contributions in Portugal and the euro area | Percentage of GDP and potencial GDP</v>
      </c>
      <c r="C59" t="s">
        <v>819</v>
      </c>
    </row>
    <row r="60" spans="1:3" x14ac:dyDescent="0.35">
      <c r="A60" s="4" t="str">
        <f t="shared" ca="1" si="2"/>
        <v>Gráfico I.2.5 · Decomposição da variação da receita fiscal e contributiva em Portugal | Em pontos percentuais do PIB</v>
      </c>
      <c r="C60" t="s">
        <v>787</v>
      </c>
    </row>
    <row r="61" spans="1:3" x14ac:dyDescent="0.35">
      <c r="A61" s="4" t="str">
        <f t="shared" ca="1" si="2"/>
        <v>Chart I.2.5 · Breakdown of the change in revenue from taxes and social contributions in Portugal | Percentage points of GDP</v>
      </c>
      <c r="C61" t="s">
        <v>820</v>
      </c>
    </row>
    <row r="62" spans="1:3" x14ac:dyDescent="0.35">
      <c r="A62" s="4" t="str">
        <f t="shared" ca="1" si="2"/>
        <v>Gráfico I.2.6 · Despesa corrente primária observada e projetada em Portugal e na área do euro | Em percentagem do PIB e do PIB potencial</v>
      </c>
      <c r="C62" t="s">
        <v>788</v>
      </c>
    </row>
    <row r="63" spans="1:3" x14ac:dyDescent="0.35">
      <c r="A63" s="4" t="str">
        <f t="shared" ca="1" si="2"/>
        <v>Chart I.2.6 · Actual and projected primary current expenditure in Portugal and the euro area  | Percentage of GDP and potential GDP</v>
      </c>
      <c r="C63" t="s">
        <v>821</v>
      </c>
    </row>
    <row r="64" spans="1:3" x14ac:dyDescent="0.35">
      <c r="A64" s="4" t="str">
        <f t="shared" ca="1" si="2"/>
        <v>Gráfico I.2.7 · Decomposição da variação da despesa corrente primária estrutural em Portugal | Em pontos percentuais do PIB potencial</v>
      </c>
      <c r="C64" t="s">
        <v>789</v>
      </c>
    </row>
    <row r="65" spans="1:3" x14ac:dyDescent="0.35">
      <c r="A65" s="4" t="str">
        <f t="shared" ca="1" si="2"/>
        <v>Chart I.2.7 · Breakdown of the change in structural primary current expenditure in Portugal | Percentage points of potential  GDP</v>
      </c>
      <c r="C65" t="s">
        <v>822</v>
      </c>
    </row>
    <row r="66" spans="1:3" x14ac:dyDescent="0.35">
      <c r="A66" s="4" t="str">
        <f t="shared" ca="1" si="2"/>
        <v>Gráfico I.2.8 · Investimento público em Portugal | Em percentagem do PIB</v>
      </c>
      <c r="C66" t="s">
        <v>790</v>
      </c>
    </row>
    <row r="67" spans="1:3" x14ac:dyDescent="0.35">
      <c r="A67" s="4" t="str">
        <f t="shared" ca="1" si="2"/>
        <v>Chart I.2.8 · Public investment in Portugal | Percentage of GDP</v>
      </c>
      <c r="C67" t="s">
        <v>823</v>
      </c>
    </row>
    <row r="68" spans="1:3" x14ac:dyDescent="0.35">
      <c r="A68" s="4" t="str">
        <f t="shared" ca="1" si="2"/>
        <v>Gráfico I.2.9 · Despesa pública no âmbito do PRR em Portugal | Em percentagem do total em 2021-2026</v>
      </c>
      <c r="C68" t="s">
        <v>791</v>
      </c>
    </row>
    <row r="69" spans="1:3" x14ac:dyDescent="0.35">
      <c r="A69" s="4" t="str">
        <f t="shared" ca="1" si="2"/>
        <v>Chart I.2.9 · Public expenditure in the context of the RRP in Portugal | Percentage of total in 2021-2026</v>
      </c>
      <c r="C69" t="s">
        <v>824</v>
      </c>
    </row>
    <row r="70" spans="1:3" x14ac:dyDescent="0.35">
      <c r="A70" s="4" t="str">
        <f ca="1">HYPERLINK("#"&amp;C70,INDIRECT(C70))</f>
        <v>Gráfico I.2.10 · Despesas em juros em Portugal e na área do euro: nível e decomposição da variação | Em percentagem e pontos percentuais do PIB</v>
      </c>
      <c r="C70" t="s">
        <v>792</v>
      </c>
    </row>
    <row r="71" spans="1:3" x14ac:dyDescent="0.35">
      <c r="A71" s="4" t="str">
        <f ca="1">HYPERLINK("#"&amp;C71,INDIRECT(C71))</f>
        <v>Chart I.2.10 · Interest expenditure in Portugal and the euro area: level and breakdown of the change | Percentage and percentage points of GDP</v>
      </c>
      <c r="C71" t="s">
        <v>825</v>
      </c>
    </row>
    <row r="72" spans="1:3" x14ac:dyDescent="0.35">
      <c r="A72" s="4" t="str">
        <f t="shared" ca="1" si="2"/>
        <v>Gráfico I.2.11 · Taxas de juro | Em percentagem</v>
      </c>
      <c r="C72" t="s">
        <v>793</v>
      </c>
    </row>
    <row r="73" spans="1:3" x14ac:dyDescent="0.35">
      <c r="A73" s="4" t="str">
        <f t="shared" ca="1" si="2"/>
        <v>Chart I.2.11 · Interest rates | In percentage</v>
      </c>
      <c r="C73" t="s">
        <v>826</v>
      </c>
    </row>
    <row r="74" spans="1:3" x14ac:dyDescent="0.35">
      <c r="A74" s="4" t="str">
        <f t="shared" ca="1" si="2"/>
        <v>Gráfico I.2.12 · Estrutura da dívida pública portuguesa em 2022 | Em percentagem do PIB e do total da dívida pública</v>
      </c>
      <c r="C74" t="s">
        <v>794</v>
      </c>
    </row>
    <row r="75" spans="1:3" x14ac:dyDescent="0.35">
      <c r="A75" s="4" t="str">
        <f t="shared" ca="1" si="2"/>
        <v>Chart I.2.12 · Structure of the Portuguese public debt in 2022 | Percentage of GDP and of public debt total</v>
      </c>
      <c r="C75" t="s">
        <v>827</v>
      </c>
    </row>
    <row r="76" spans="1:3" x14ac:dyDescent="0.35">
      <c r="A76" s="4" t="str">
        <f t="shared" ca="1" si="2"/>
        <v>Gráfico I.2.13 · Rácio da dívida pública em Portugal: nível e determinantes na projeção | Em percentagem e pontos percentuais do PIB</v>
      </c>
      <c r="C76" t="s">
        <v>795</v>
      </c>
    </row>
    <row r="77" spans="1:3" x14ac:dyDescent="0.35">
      <c r="A77" s="4" t="str">
        <f t="shared" ca="1" si="2"/>
        <v>Chart I.2.13 · Public debt ratio in Portugal: level and determinants in the projection | Percentage and percentage points of GDP</v>
      </c>
      <c r="C77" t="s">
        <v>828</v>
      </c>
    </row>
    <row r="78" spans="1:3" x14ac:dyDescent="0.35">
      <c r="A78" s="4" t="str">
        <f t="shared" ca="1" si="2"/>
        <v>Gráfico I.2.14 · Dívida pública observada e projetada em Portugal e na área do euro | Em percentagem do PIB</v>
      </c>
      <c r="C78" t="s">
        <v>796</v>
      </c>
    </row>
    <row r="79" spans="1:3" x14ac:dyDescent="0.35">
      <c r="A79" s="4" t="str">
        <f t="shared" ca="1" si="2"/>
        <v>Chart I.2.14 · Public debt ratio outturn and projections in Portugal and the euro area | Percentage of GDP</v>
      </c>
      <c r="C79" t="s">
        <v>829</v>
      </c>
    </row>
    <row r="80" spans="1:3" x14ac:dyDescent="0.35">
      <c r="A80" s="4" t="str">
        <f t="shared" ca="1" si="2"/>
        <v xml:space="preserve">Gráfico I.2.15 · Dívida pública em 2030 em Portugal em função do saldo primário e do diferencial entre a taxa de juro e o crescimento do PIB | Em percentagem e em percentagem do PIB </v>
      </c>
      <c r="C80" t="s">
        <v>797</v>
      </c>
    </row>
    <row r="81" spans="1:3" x14ac:dyDescent="0.35">
      <c r="A81" s="4" t="str">
        <f t="shared" ca="1" si="2"/>
        <v>Chart I.2.15 · Public debt in 2030 in Portugal as a function of the primary balance and the differential between the interest rate and GDP growth | Percentage and percentage of GDP</v>
      </c>
      <c r="C81" t="s">
        <v>830</v>
      </c>
    </row>
    <row r="82" spans="1:3" x14ac:dyDescent="0.35">
      <c r="A82" s="4"/>
    </row>
    <row r="83" spans="1:3" ht="25.5" customHeight="1" x14ac:dyDescent="0.35">
      <c r="A83" s="3" t="s">
        <v>874</v>
      </c>
    </row>
    <row r="84" spans="1:3" x14ac:dyDescent="0.35">
      <c r="A84" s="35"/>
    </row>
    <row r="85" spans="1:3" x14ac:dyDescent="0.35">
      <c r="A85" s="4" t="str">
        <f t="shared" ca="1" si="2"/>
        <v xml:space="preserve">Gráfico C.5.1 Decomposição da variação da receita fiscal e contributiva em 2022 | Em milhões de euros </v>
      </c>
      <c r="C85" t="s">
        <v>798</v>
      </c>
    </row>
    <row r="86" spans="1:3" x14ac:dyDescent="0.35">
      <c r="A86" s="4" t="str">
        <f t="shared" ca="1" si="2"/>
        <v>Chart B.5.1 Breakdown of the change in tax and social contributions revenue in 2022 | Million euros</v>
      </c>
      <c r="C86" t="s">
        <v>831</v>
      </c>
    </row>
    <row r="87" spans="1:3" x14ac:dyDescent="0.35">
      <c r="A87" s="4" t="str">
        <f t="shared" ca="1" si="2"/>
        <v xml:space="preserve">Gráfico C.5.2 Decomposição da variação da receita fiscal e contributiva em 2022-2025 | Em milhões de euros </v>
      </c>
      <c r="C87" t="s">
        <v>799</v>
      </c>
    </row>
    <row r="88" spans="1:3" x14ac:dyDescent="0.35">
      <c r="A88" s="4" t="str">
        <f t="shared" ca="1" si="2"/>
        <v>Chart B.5.2 Breakdown of the change in tax and social contributions revenue in 2022-2025 | Million euros</v>
      </c>
      <c r="C88" t="s">
        <v>832</v>
      </c>
    </row>
    <row r="89" spans="1:3" x14ac:dyDescent="0.35">
      <c r="A89" s="35"/>
    </row>
    <row r="90" spans="1:3" x14ac:dyDescent="0.35">
      <c r="A90" s="35"/>
    </row>
    <row r="91" spans="1:3" x14ac:dyDescent="0.35">
      <c r="A91" s="3"/>
    </row>
    <row r="92" spans="1:3" x14ac:dyDescent="0.35">
      <c r="A92" s="3" t="s">
        <v>980</v>
      </c>
    </row>
    <row r="93" spans="1:3" x14ac:dyDescent="0.35">
      <c r="A93" s="3"/>
    </row>
    <row r="94" spans="1:3" x14ac:dyDescent="0.35">
      <c r="A94" s="4" t="str">
        <f t="shared" ref="A94:A125" ca="1" si="3">HYPERLINK("#"&amp;C94,INDIRECT(C94))</f>
        <v>Quadro 1 • Lista de cenários alternativos e das alterações face ao cenário base</v>
      </c>
      <c r="C94" t="s">
        <v>981</v>
      </c>
    </row>
    <row r="95" spans="1:3" x14ac:dyDescent="0.35">
      <c r="A95" s="4" t="str">
        <f t="shared" ca="1" si="3"/>
        <v>Table 1 • List of alternative scenarios and of changes  vis-à-vis the baseline scenario</v>
      </c>
      <c r="C95" t="s">
        <v>982</v>
      </c>
    </row>
    <row r="96" spans="1:3" x14ac:dyDescent="0.35">
      <c r="A96" s="4" t="str">
        <f t="shared" ca="1" si="3"/>
        <v>Gráfico 1 • População residente em Portugal | Milhares de indivíduos</v>
      </c>
      <c r="C96" t="s">
        <v>1133</v>
      </c>
    </row>
    <row r="97" spans="1:3" x14ac:dyDescent="0.35">
      <c r="A97" s="4" t="str">
        <f t="shared" ca="1" si="3"/>
        <v>Chart 1 • Resident population in Portugal | Thousands</v>
      </c>
      <c r="C97" t="s">
        <v>1134</v>
      </c>
    </row>
    <row r="98" spans="1:3" x14ac:dyDescent="0.35">
      <c r="A98" s="4" t="str">
        <f t="shared" ca="1" si="3"/>
        <v>Gráfico 2 • Variação anual da população residente em Portugal | Milhares de indivíduos</v>
      </c>
      <c r="C98" t="s">
        <v>1135</v>
      </c>
    </row>
    <row r="99" spans="1:3" x14ac:dyDescent="0.35">
      <c r="A99" s="4" t="str">
        <f t="shared" ca="1" si="3"/>
        <v>Chart 2 • Annual change in resident population in Portugal | Thousands</v>
      </c>
      <c r="C99" t="s">
        <v>1136</v>
      </c>
    </row>
    <row r="100" spans="1:3" x14ac:dyDescent="0.35">
      <c r="A100" s="4" t="str">
        <f t="shared" ca="1" si="3"/>
        <v>Gráfico 3 • Determinantes demográficos</v>
      </c>
      <c r="C100" t="s">
        <v>1137</v>
      </c>
    </row>
    <row r="101" spans="1:3" x14ac:dyDescent="0.35">
      <c r="A101" s="4" t="str">
        <f t="shared" ca="1" si="3"/>
        <v>Chart 3 • Demographic drivers</v>
      </c>
      <c r="C101" t="s">
        <v>1138</v>
      </c>
    </row>
    <row r="102" spans="1:3" x14ac:dyDescent="0.35">
      <c r="A102" s="4" t="str">
        <f t="shared" ca="1" si="3"/>
        <v>Gráfico 4 • Evolução observada e projetada dos determinantes da população</v>
      </c>
      <c r="C102" t="s">
        <v>1139</v>
      </c>
    </row>
    <row r="103" spans="1:3" x14ac:dyDescent="0.35">
      <c r="A103" s="4" t="str">
        <f t="shared" ca="1" si="3"/>
        <v>Chart 4 • Observed and projected evolution of population drivers</v>
      </c>
      <c r="C103" t="s">
        <v>1140</v>
      </c>
    </row>
    <row r="104" spans="1:3" x14ac:dyDescent="0.35">
      <c r="A104" s="4" t="str">
        <f t="shared" ca="1" si="3"/>
        <v>Gráfico 5 • População residente projetada 2022-2100| Milhares de indivíduos</v>
      </c>
      <c r="C104" t="s">
        <v>1141</v>
      </c>
    </row>
    <row r="105" spans="1:3" x14ac:dyDescent="0.35">
      <c r="A105" s="4" t="str">
        <f t="shared" ca="1" si="3"/>
        <v>Chart 5 • Projected resident population 2022-2100 | Thousands</v>
      </c>
      <c r="C105" t="s">
        <v>1142</v>
      </c>
    </row>
    <row r="106" spans="1:3" x14ac:dyDescent="0.35">
      <c r="A106" s="4" t="str">
        <f t="shared" ca="1" si="3"/>
        <v>Gráfico 6 • Pirâmide etária da população residente em 2022 e em 2100 | Milhares de indivíduos por escalão etário</v>
      </c>
      <c r="C106" t="s">
        <v>1143</v>
      </c>
    </row>
    <row r="107" spans="1:3" x14ac:dyDescent="0.35">
      <c r="A107" s="4" t="str">
        <f t="shared" ca="1" si="3"/>
        <v>Chart 7 • Age pyramids of total population in 2022 and 2100 | Thousand individuals by age groups</v>
      </c>
      <c r="C107" t="s">
        <v>1144</v>
      </c>
    </row>
    <row r="108" spans="1:3" x14ac:dyDescent="0.35">
      <c r="A108" s="4" t="str">
        <f t="shared" ca="1" si="3"/>
        <v>Gráfico 7 • Índice de dependência de idosos | Em percentagem</v>
      </c>
      <c r="C108" t="s">
        <v>1145</v>
      </c>
    </row>
    <row r="109" spans="1:3" x14ac:dyDescent="0.35">
      <c r="A109" s="4" t="str">
        <f t="shared" ca="1" si="3"/>
        <v>Chart 7 • Old-age dependency ratio in 2100 | Per cent</v>
      </c>
      <c r="C109" t="s">
        <v>1146</v>
      </c>
    </row>
    <row r="110" spans="1:3" x14ac:dyDescent="0.35">
      <c r="A110" s="4" t="str">
        <f t="shared" ca="1" si="3"/>
        <v>Gráfico 8 • Determinantes da evolução populacional: comparação das hipóteses alternativas com o cenário base</v>
      </c>
      <c r="C110" t="s">
        <v>1044</v>
      </c>
    </row>
    <row r="111" spans="1:3" x14ac:dyDescent="0.35">
      <c r="A111" s="4" t="str">
        <f t="shared" ca="1" si="3"/>
        <v>Chart 8 • Drivers of population dynamics: comparison between alternative and baseline scenarios</v>
      </c>
      <c r="C111" t="s">
        <v>1045</v>
      </c>
    </row>
    <row r="112" spans="1:3" x14ac:dyDescent="0.35">
      <c r="A112" s="4" t="str">
        <f t="shared" ca="1" si="3"/>
        <v>Gráfico 9 • Evoluções alternativas da população residente | Milhares de indivíduos</v>
      </c>
      <c r="C112" t="s">
        <v>1046</v>
      </c>
    </row>
    <row r="113" spans="1:3" x14ac:dyDescent="0.35">
      <c r="A113" s="4" t="str">
        <f t="shared" ca="1" si="3"/>
        <v>Chart 9 • Developments of the resident population in alternative scenarios | Thousands</v>
      </c>
      <c r="C113" t="s">
        <v>1047</v>
      </c>
    </row>
    <row r="114" spans="1:3" x14ac:dyDescent="0.35">
      <c r="A114" s="4" t="str">
        <f t="shared" ca="1" si="3"/>
        <v>Gráfico 10 • Comparação das pirâmides etárias em 2100 | Milhares de indivíduos por escalão etário</v>
      </c>
      <c r="C114" t="s">
        <v>983</v>
      </c>
    </row>
    <row r="115" spans="1:3" x14ac:dyDescent="0.35">
      <c r="A115" s="4" t="str">
        <f t="shared" ca="1" si="3"/>
        <v>Chart 10 • Comparison of age pyramids in 2100 | Thousand individuals by age groups</v>
      </c>
      <c r="C115" t="s">
        <v>984</v>
      </c>
    </row>
    <row r="116" spans="1:3" x14ac:dyDescent="0.35">
      <c r="A116" s="4" t="str">
        <f t="shared" ca="1" si="3"/>
        <v>Gráfico 11 • Índice de dependência de idosos em 2100 | Percentagem</v>
      </c>
      <c r="C116" t="s">
        <v>985</v>
      </c>
    </row>
    <row r="117" spans="1:3" x14ac:dyDescent="0.35">
      <c r="A117" s="4" t="str">
        <f t="shared" ca="1" si="3"/>
        <v>Gráfico 12 • Número médio de anos de escolaridade: população com 15-64 anos | Anos</v>
      </c>
      <c r="C117" t="s">
        <v>986</v>
      </c>
    </row>
    <row r="118" spans="1:3" x14ac:dyDescent="0.35">
      <c r="A118" s="4" t="str">
        <f t="shared" ca="1" si="3"/>
        <v>Chart 12 • Average years of schooling: population aged 15-64 years | Years</v>
      </c>
      <c r="C118" t="s">
        <v>987</v>
      </c>
    </row>
    <row r="119" spans="1:3" x14ac:dyDescent="0.35">
      <c r="A119" s="4" t="str">
        <f t="shared" ca="1" si="3"/>
        <v>Gráfico 13 • Número médio de anos de escolaridade, por escalão etário | Anos</v>
      </c>
      <c r="C119" t="s">
        <v>988</v>
      </c>
    </row>
    <row r="120" spans="1:3" x14ac:dyDescent="0.35">
      <c r="A120" s="4" t="str">
        <f t="shared" ca="1" si="3"/>
        <v>Chart 13 • Average years of schooling, by age group | Years</v>
      </c>
      <c r="C120" t="s">
        <v>989</v>
      </c>
    </row>
    <row r="121" spans="1:3" x14ac:dyDescent="0.35">
      <c r="A121" s="4"/>
    </row>
    <row r="122" spans="1:3" x14ac:dyDescent="0.35">
      <c r="A122" s="3" t="s">
        <v>1148</v>
      </c>
    </row>
    <row r="123" spans="1:3" x14ac:dyDescent="0.35">
      <c r="A123" s="3"/>
    </row>
    <row r="124" spans="1:3" x14ac:dyDescent="0.35">
      <c r="A124" s="4" t="str">
        <f t="shared" ca="1" si="3"/>
        <v>Quadro C1.1 • Descrição dos graus de ensino</v>
      </c>
      <c r="C124" t="s">
        <v>994</v>
      </c>
    </row>
    <row r="125" spans="1:3" x14ac:dyDescent="0.35">
      <c r="A125" s="4" t="str">
        <f t="shared" ca="1" si="3"/>
        <v>Table B1.1 • Description of education levels</v>
      </c>
      <c r="C125" t="s">
        <v>995</v>
      </c>
    </row>
    <row r="128" spans="1:3" x14ac:dyDescent="0.35">
      <c r="A128" s="3" t="s">
        <v>1149</v>
      </c>
    </row>
    <row r="130" spans="1:3" x14ac:dyDescent="0.35">
      <c r="A130" s="4" t="str">
        <f t="shared" ref="A130:A145" ca="1" si="4">HYPERLINK("#"&amp;C130,INDIRECT(C130))</f>
        <v>Quadro 1 • Caracterização do setor público e privado: estatísticas descritivas</v>
      </c>
      <c r="C130" t="s">
        <v>1150</v>
      </c>
    </row>
    <row r="131" spans="1:3" x14ac:dyDescent="0.35">
      <c r="A131" s="4" t="str">
        <f t="shared" ca="1" si="4"/>
        <v>Table 1 • Characterization of public and private sectors: descriptive statistics</v>
      </c>
      <c r="C131" t="s">
        <v>1151</v>
      </c>
    </row>
    <row r="132" spans="1:3" x14ac:dyDescent="0.35">
      <c r="A132" s="4" t="str">
        <f t="shared" ca="1" si="4"/>
        <v>Gráfico 1 • Diferencial salarial entre o setor público e privado | Em percentagem do salário do setor privado</v>
      </c>
      <c r="C132" t="s">
        <v>1152</v>
      </c>
    </row>
    <row r="133" spans="1:3" x14ac:dyDescent="0.35">
      <c r="A133" s="4" t="str">
        <f t="shared" ca="1" si="4"/>
        <v>Chart 1 • Wage differential between the public and private sector | As a percentage of private sector wages</v>
      </c>
      <c r="C133" t="s">
        <v>1153</v>
      </c>
    </row>
    <row r="134" spans="1:3" x14ac:dyDescent="0.35">
      <c r="A134" s="4" t="str">
        <f t="shared" ca="1" si="4"/>
        <v>Gráfico 2 • Diferencial salarial entre o setor público e privado por escolaridade | Em percentagem do salário por hora trabalhada do setor privado</v>
      </c>
      <c r="C134" t="s">
        <v>1154</v>
      </c>
    </row>
    <row r="135" spans="1:3" x14ac:dyDescent="0.35">
      <c r="A135" s="4" t="str">
        <f t="shared" ca="1" si="4"/>
        <v>Chart 2 • Wage differential between the public and private sector by level of education | As a percentage of private sector wages per hour worked</v>
      </c>
      <c r="C135" t="s">
        <v>1155</v>
      </c>
    </row>
    <row r="136" spans="1:3" x14ac:dyDescent="0.35">
      <c r="A136" s="4" t="str">
        <f t="shared" ca="1" si="4"/>
        <v>Gráfico 3 • Diferencial salarial entre o setor público e privado para os trabalhadores com ensino superior | Em percentagem do salário por hora trabalhada do setor privado</v>
      </c>
      <c r="C136" t="s">
        <v>1156</v>
      </c>
    </row>
    <row r="137" spans="1:3" x14ac:dyDescent="0.35">
      <c r="A137" s="4" t="str">
        <f t="shared" ca="1" si="4"/>
        <v>Chart 3 • Wage differential between the public and private sector for workers with higher education | As a percentage of private sector wages per hour worked</v>
      </c>
      <c r="C137" t="s">
        <v>1157</v>
      </c>
    </row>
    <row r="138" spans="1:3" x14ac:dyDescent="0.35">
      <c r="A138" s="4" t="str">
        <f t="shared" ca="1" si="4"/>
        <v>Gráfico 4 • Diferencial salarial entre o setor público e privado para os trabalhadores sem ensino superior | Em percentagem do salário por hora trabalhada do setor privado</v>
      </c>
      <c r="C138" t="s">
        <v>1158</v>
      </c>
    </row>
    <row r="139" spans="1:3" x14ac:dyDescent="0.35">
      <c r="A139" s="4" t="str">
        <f t="shared" ca="1" si="4"/>
        <v>Chart 4 • Wage differential between the public and private sector for workers without higher education |  As a percentage of private sector wages per hour worked</v>
      </c>
      <c r="C139" t="s">
        <v>1159</v>
      </c>
    </row>
    <row r="140" spans="1:3" x14ac:dyDescent="0.35">
      <c r="A140" s="4" t="str">
        <f t="shared" ca="1" si="4"/>
        <v>Gráfico 5 • Diferencial salarial entre o setor público e privado ao longo dos percentis da distribuição de rendimento para um licenciado com 5, 20 e 35 anos de experiência | Em percentagem do salário por hora trabalhada do setor privado</v>
      </c>
      <c r="C140" t="s">
        <v>1160</v>
      </c>
    </row>
    <row r="141" spans="1:3" x14ac:dyDescent="0.35">
      <c r="A141" s="4" t="str">
        <f t="shared" ca="1" si="4"/>
        <v>Chart 5 • Wage differential between the public and private sector along the percentiles of the income distribution for a graduate with 5, 20 and 35 years of experience | As a percentage of private sector wages per hour worked</v>
      </c>
      <c r="C141" t="s">
        <v>1161</v>
      </c>
    </row>
    <row r="142" spans="1:3" x14ac:dyDescent="0.35">
      <c r="A142" s="4" t="str">
        <f t="shared" ca="1" si="4"/>
        <v>Gráfico 6 • Comparação entre carreiras: hipotéticas no setor público e observadas no setor privado | Salário mensal em euros</v>
      </c>
      <c r="C142" t="s">
        <v>1162</v>
      </c>
    </row>
    <row r="143" spans="1:3" x14ac:dyDescent="0.35">
      <c r="A143" s="4" t="str">
        <f t="shared" ca="1" si="4"/>
        <v>Chart 6 • Comparison between careers: hypothetical in the public sector and observed in the private sector | Monthly wages in euros</v>
      </c>
      <c r="C143" t="s">
        <v>1163</v>
      </c>
    </row>
    <row r="144" spans="1:3" x14ac:dyDescent="0.35">
      <c r="A144" s="4" t="str">
        <f t="shared" ca="1" si="4"/>
        <v>Gráfico 7 • Carreiras hipotéticas no setor público: técnico superior e professor | Salário mensal em euros</v>
      </c>
      <c r="C144" t="s">
        <v>1164</v>
      </c>
    </row>
    <row r="145" spans="1:3" x14ac:dyDescent="0.35">
      <c r="A145" s="4" t="str">
        <f t="shared" ca="1" si="4"/>
        <v>Chart 7 • Hypothetical careers in the public sector: senior technician and teacher | Monthly wages in euros</v>
      </c>
      <c r="C145" t="s">
        <v>1165</v>
      </c>
    </row>
  </sheetData>
  <sheetProtection algorithmName="SHA-512" hashValue="Y8dGMQRD4GUvY9lqUFcHpdRjfhICkXoqPzdYStKrQ3w6HizP1HUjCfz6qGMh7m2ttyaX9cFLWH9gz7b31pqu2Q==" saltValue="yx1BOKHEYoFPrTa/sEJB1Q==" spinCount="100000" sheet="1" objects="1" scenarios="1"/>
  <phoneticPr fontId="32" type="noConversion"/>
  <pageMargins left="0.7" right="0.7" top="0.75" bottom="0.75" header="0.3" footer="0.3"/>
  <pageSetup paperSize="9" orientation="portrait" horizontalDpi="1200" verticalDpi="12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86EED-4DA7-45D9-8DF6-3B96F7C8A908}">
  <sheetPr>
    <tabColor theme="0" tint="-4.9989318521683403E-2"/>
  </sheetPr>
  <dimension ref="A5:J42"/>
  <sheetViews>
    <sheetView showGridLines="0" showRowColHeaders="0" zoomScaleNormal="100" workbookViewId="0">
      <selection activeCell="A53" sqref="A53:L55"/>
    </sheetView>
  </sheetViews>
  <sheetFormatPr defaultRowHeight="14.5" x14ac:dyDescent="0.35"/>
  <cols>
    <col min="1" max="2" width="20.54296875" customWidth="1"/>
  </cols>
  <sheetData>
    <row r="5" spans="1:5" x14ac:dyDescent="0.35">
      <c r="A5" s="52" t="s">
        <v>8</v>
      </c>
    </row>
    <row r="6" spans="1:5" ht="18.5" x14ac:dyDescent="0.35">
      <c r="A6" s="6" t="s">
        <v>245</v>
      </c>
    </row>
    <row r="7" spans="1:5" x14ac:dyDescent="0.35">
      <c r="A7" s="127" t="str">
        <f>+Índice!$A$51</f>
        <v>Parte I.2 Análise e projeções de finanças públicas/Part I.2 Analysis and projections of public finances</v>
      </c>
    </row>
    <row r="8" spans="1:5" ht="18.5" x14ac:dyDescent="0.35">
      <c r="A8" s="6"/>
    </row>
    <row r="9" spans="1:5" ht="18.5" x14ac:dyDescent="0.35">
      <c r="A9" s="6"/>
    </row>
    <row r="10" spans="1:5" x14ac:dyDescent="0.35">
      <c r="A10" s="53" t="s">
        <v>842</v>
      </c>
    </row>
    <row r="11" spans="1:5" x14ac:dyDescent="0.35">
      <c r="A11" s="54" t="s">
        <v>843</v>
      </c>
    </row>
    <row r="15" spans="1:5" x14ac:dyDescent="0.35">
      <c r="A15" s="55" t="s">
        <v>246</v>
      </c>
      <c r="C15" s="56" t="s">
        <v>247</v>
      </c>
      <c r="D15" s="56" t="s">
        <v>247</v>
      </c>
      <c r="E15" s="56" t="s">
        <v>247</v>
      </c>
    </row>
    <row r="16" spans="1:5" x14ac:dyDescent="0.35">
      <c r="C16" s="57" t="s">
        <v>248</v>
      </c>
      <c r="D16" s="57" t="s">
        <v>248</v>
      </c>
      <c r="E16" s="57" t="s">
        <v>248</v>
      </c>
    </row>
    <row r="17" spans="1:5" x14ac:dyDescent="0.35">
      <c r="C17">
        <v>2019</v>
      </c>
      <c r="D17">
        <v>2022</v>
      </c>
      <c r="E17" s="56" t="s">
        <v>15</v>
      </c>
    </row>
    <row r="19" spans="1:5" x14ac:dyDescent="0.35">
      <c r="A19" t="s">
        <v>249</v>
      </c>
      <c r="B19" s="8" t="s">
        <v>249</v>
      </c>
      <c r="C19" s="16">
        <v>0.46813529999999998</v>
      </c>
      <c r="D19" s="16">
        <v>1.5981714</v>
      </c>
      <c r="E19" s="16">
        <v>2.2299566999999998</v>
      </c>
    </row>
    <row r="20" spans="1:5" x14ac:dyDescent="0.35">
      <c r="A20" t="s">
        <v>250</v>
      </c>
      <c r="B20" s="8" t="s">
        <v>250</v>
      </c>
      <c r="C20" s="16">
        <v>1.2512673999999999</v>
      </c>
      <c r="D20" s="16">
        <v>2.1113514000000002</v>
      </c>
      <c r="E20" s="16">
        <v>2.0904957999999998</v>
      </c>
    </row>
    <row r="21" spans="1:5" x14ac:dyDescent="0.35">
      <c r="A21" t="s">
        <v>251</v>
      </c>
      <c r="B21" s="8" t="s">
        <v>251</v>
      </c>
      <c r="C21" s="16">
        <v>0.11532941726030814</v>
      </c>
      <c r="D21" s="16">
        <v>-0.394721240199503</v>
      </c>
      <c r="E21" s="16">
        <v>0.24275019098447698</v>
      </c>
    </row>
    <row r="22" spans="1:5" x14ac:dyDescent="0.35">
      <c r="A22" t="s">
        <v>252</v>
      </c>
      <c r="B22" s="8" t="s">
        <v>252</v>
      </c>
      <c r="C22" s="16">
        <v>0.88355119999999998</v>
      </c>
      <c r="D22" s="16">
        <v>-2.2722684000000002</v>
      </c>
      <c r="E22" s="16">
        <v>-0.62042350000000002</v>
      </c>
    </row>
    <row r="23" spans="1:5" x14ac:dyDescent="0.35">
      <c r="A23" t="s">
        <v>253</v>
      </c>
      <c r="B23" s="8" t="s">
        <v>253</v>
      </c>
      <c r="C23" s="16">
        <v>1.5309248</v>
      </c>
      <c r="D23" s="16">
        <v>-2.6202144000000001</v>
      </c>
      <c r="E23" s="16">
        <v>-1.2012045</v>
      </c>
    </row>
    <row r="24" spans="1:5" x14ac:dyDescent="0.35">
      <c r="A24" t="s">
        <v>254</v>
      </c>
      <c r="B24" s="8" t="s">
        <v>254</v>
      </c>
      <c r="C24" s="16">
        <v>0.56751079999999998</v>
      </c>
      <c r="D24" s="16">
        <v>-3.1933997000000001</v>
      </c>
      <c r="E24" s="16">
        <v>-1.3249652000000001</v>
      </c>
    </row>
    <row r="25" spans="1:5" x14ac:dyDescent="0.35">
      <c r="A25" t="s">
        <v>255</v>
      </c>
      <c r="B25" s="8" t="s">
        <v>255</v>
      </c>
      <c r="C25" s="16">
        <v>0.47162140000000002</v>
      </c>
      <c r="D25" s="16">
        <v>-0.63727959999999995</v>
      </c>
      <c r="E25" s="16">
        <v>-1.3555488</v>
      </c>
    </row>
    <row r="26" spans="1:5" x14ac:dyDescent="0.35">
      <c r="A26" t="s">
        <v>256</v>
      </c>
      <c r="B26" s="8" t="s">
        <v>256</v>
      </c>
      <c r="C26" s="16">
        <v>2.2401148000000002</v>
      </c>
      <c r="D26" s="16">
        <v>0.1763469</v>
      </c>
      <c r="E26" s="16">
        <v>-1.4557731</v>
      </c>
    </row>
    <row r="27" spans="1:5" x14ac:dyDescent="0.35">
      <c r="A27" t="s">
        <v>257</v>
      </c>
      <c r="B27" s="8" t="s">
        <v>257</v>
      </c>
      <c r="C27" s="16">
        <v>1.7991402999999999</v>
      </c>
      <c r="D27" s="16">
        <v>9.3498999999999995E-3</v>
      </c>
      <c r="E27" s="16">
        <v>-1.6704984</v>
      </c>
    </row>
    <row r="28" spans="1:5" x14ac:dyDescent="0.35">
      <c r="A28" t="s">
        <v>258</v>
      </c>
      <c r="B28" s="8" t="s">
        <v>258</v>
      </c>
      <c r="C28" s="16">
        <v>-0.64266559999999995</v>
      </c>
      <c r="D28" s="16">
        <v>-3.6304283000000002</v>
      </c>
      <c r="E28" s="16">
        <v>-2.4542590999999998</v>
      </c>
    </row>
    <row r="29" spans="1:5" x14ac:dyDescent="0.35">
      <c r="A29" t="s">
        <v>259</v>
      </c>
      <c r="B29" s="8" t="s">
        <v>259</v>
      </c>
      <c r="C29" s="16">
        <v>-0.94847780000000004</v>
      </c>
      <c r="D29" s="16">
        <v>-0.85758529999999999</v>
      </c>
      <c r="E29" s="16">
        <v>-2.5538400999999999</v>
      </c>
    </row>
    <row r="30" spans="1:5" x14ac:dyDescent="0.35">
      <c r="A30" t="s">
        <v>260</v>
      </c>
      <c r="B30" s="8" t="s">
        <v>260</v>
      </c>
      <c r="C30" s="16">
        <v>0.12065679999999999</v>
      </c>
      <c r="D30" s="16">
        <v>-0.92699560000000003</v>
      </c>
      <c r="E30" s="16">
        <v>-2.6755441000000002</v>
      </c>
    </row>
    <row r="31" spans="1:5" x14ac:dyDescent="0.35">
      <c r="A31" t="s">
        <v>261</v>
      </c>
      <c r="B31" s="8" t="s">
        <v>261</v>
      </c>
      <c r="C31" s="16">
        <v>-0.58063189999999998</v>
      </c>
      <c r="D31" s="16">
        <v>-4.4034741999999998</v>
      </c>
      <c r="E31" s="16">
        <v>-2.7131747000000002</v>
      </c>
    </row>
    <row r="32" spans="1:5" x14ac:dyDescent="0.35">
      <c r="A32" t="s">
        <v>262</v>
      </c>
      <c r="B32" s="8" t="s">
        <v>262</v>
      </c>
      <c r="C32" s="16">
        <v>0.71594409999999997</v>
      </c>
      <c r="D32" s="16">
        <v>-3.0160621000000001</v>
      </c>
      <c r="E32" s="16">
        <v>-2.8991069999999999</v>
      </c>
    </row>
    <row r="33" spans="1:10" x14ac:dyDescent="0.35">
      <c r="A33" t="s">
        <v>263</v>
      </c>
      <c r="B33" s="8" t="s">
        <v>263</v>
      </c>
      <c r="C33" s="16">
        <v>-3.0602651000000001</v>
      </c>
      <c r="D33" s="16">
        <v>-4.8056374999999996</v>
      </c>
      <c r="E33" s="16">
        <v>-3.3188694999999999</v>
      </c>
    </row>
    <row r="34" spans="1:10" x14ac:dyDescent="0.35">
      <c r="A34" t="s">
        <v>264</v>
      </c>
      <c r="B34" s="8" t="s">
        <v>264</v>
      </c>
      <c r="C34" s="16">
        <v>-1.5074178</v>
      </c>
      <c r="D34" s="16">
        <v>-7.9564054000000004</v>
      </c>
      <c r="E34" s="16">
        <v>-3.6711554</v>
      </c>
    </row>
    <row r="35" spans="1:10" x14ac:dyDescent="0.35">
      <c r="A35" t="s">
        <v>265</v>
      </c>
      <c r="B35" s="8" t="s">
        <v>265</v>
      </c>
      <c r="C35" s="16">
        <v>-3.0646507999999999</v>
      </c>
      <c r="D35" s="16">
        <v>-4.7225973999999997</v>
      </c>
      <c r="E35" s="16">
        <v>-4.2562334999999996</v>
      </c>
    </row>
    <row r="36" spans="1:10" x14ac:dyDescent="0.35">
      <c r="A36" t="s">
        <v>266</v>
      </c>
      <c r="B36" s="8" t="s">
        <v>266</v>
      </c>
      <c r="C36" s="16">
        <v>0.50139739999999999</v>
      </c>
      <c r="D36" s="16">
        <v>-5.8153008000000002</v>
      </c>
      <c r="E36" s="16">
        <v>-4.5287705000000003</v>
      </c>
    </row>
    <row r="37" spans="1:10" x14ac:dyDescent="0.35">
      <c r="A37" t="s">
        <v>267</v>
      </c>
      <c r="B37" s="8" t="s">
        <v>267</v>
      </c>
      <c r="C37" s="16">
        <v>-1.9840138</v>
      </c>
      <c r="D37" s="16">
        <v>-3.8847684999999998</v>
      </c>
      <c r="E37" s="16">
        <v>-4.7274126000000001</v>
      </c>
    </row>
    <row r="38" spans="1:10" x14ac:dyDescent="0.35">
      <c r="A38" t="s">
        <v>268</v>
      </c>
      <c r="B38" s="8" t="s">
        <v>268</v>
      </c>
      <c r="C38" s="16">
        <v>-1.2070959999999999</v>
      </c>
      <c r="D38" s="16">
        <v>-2.0371554000000001</v>
      </c>
      <c r="E38" s="16">
        <v>-4.7879830999999999</v>
      </c>
    </row>
    <row r="41" spans="1:10" ht="52" customHeight="1" x14ac:dyDescent="0.35">
      <c r="A41" s="212" t="s">
        <v>269</v>
      </c>
      <c r="B41" s="212"/>
      <c r="C41" s="212"/>
      <c r="D41" s="212"/>
      <c r="E41" s="212"/>
      <c r="F41" s="212"/>
      <c r="G41" s="212"/>
      <c r="H41" s="212"/>
      <c r="I41" s="212"/>
      <c r="J41" s="212"/>
    </row>
    <row r="42" spans="1:10" ht="52" customHeight="1" x14ac:dyDescent="0.35">
      <c r="A42" s="213" t="s">
        <v>270</v>
      </c>
      <c r="B42" s="213"/>
      <c r="C42" s="213"/>
      <c r="D42" s="213"/>
      <c r="E42" s="213"/>
      <c r="F42" s="213"/>
      <c r="G42" s="213"/>
      <c r="H42" s="213"/>
      <c r="I42" s="213"/>
      <c r="J42" s="213"/>
    </row>
  </sheetData>
  <mergeCells count="2">
    <mergeCell ref="A41:J41"/>
    <mergeCell ref="A42:J42"/>
  </mergeCells>
  <hyperlinks>
    <hyperlink ref="A5" location="Índice!A1" display="Índice" xr:uid="{67F042E8-5F2D-48C3-A51B-35423D903B76}"/>
  </hyperlink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52233-2525-4493-B46A-AA9E948E5202}">
  <sheetPr>
    <tabColor theme="0" tint="-4.9989318521683403E-2"/>
  </sheetPr>
  <dimension ref="A4:I26"/>
  <sheetViews>
    <sheetView showGridLines="0" showRowColHeaders="0" zoomScaleNormal="100" workbookViewId="0">
      <selection activeCell="A53" sqref="A53:L55"/>
    </sheetView>
  </sheetViews>
  <sheetFormatPr defaultRowHeight="14.5" x14ac:dyDescent="0.35"/>
  <cols>
    <col min="1" max="2" width="30.54296875" customWidth="1"/>
    <col min="3" max="8" width="20.54296875" customWidth="1"/>
    <col min="9" max="9" width="22.54296875" customWidth="1"/>
  </cols>
  <sheetData>
    <row r="4" spans="1:9" x14ac:dyDescent="0.35">
      <c r="A4" s="52" t="s">
        <v>8</v>
      </c>
    </row>
    <row r="5" spans="1:9" ht="18.5" x14ac:dyDescent="0.35">
      <c r="A5" s="6" t="s">
        <v>245</v>
      </c>
    </row>
    <row r="6" spans="1:9" x14ac:dyDescent="0.35">
      <c r="A6" s="127" t="str">
        <f>+Índice!$A$51</f>
        <v>Parte I.2 Análise e projeções de finanças públicas/Part I.2 Analysis and projections of public finances</v>
      </c>
    </row>
    <row r="7" spans="1:9" ht="18.5" x14ac:dyDescent="0.35">
      <c r="A7" s="6"/>
    </row>
    <row r="8" spans="1:9" ht="18.5" x14ac:dyDescent="0.35">
      <c r="A8" s="6"/>
    </row>
    <row r="9" spans="1:9" x14ac:dyDescent="0.35">
      <c r="A9" s="7"/>
    </row>
    <row r="10" spans="1:9" x14ac:dyDescent="0.35">
      <c r="A10" s="53" t="s">
        <v>844</v>
      </c>
    </row>
    <row r="11" spans="1:9" x14ac:dyDescent="0.35">
      <c r="A11" s="54" t="s">
        <v>845</v>
      </c>
    </row>
    <row r="14" spans="1:9" x14ac:dyDescent="0.35">
      <c r="A14" s="55" t="s">
        <v>246</v>
      </c>
      <c r="C14" s="56" t="s">
        <v>271</v>
      </c>
      <c r="D14" s="56" t="s">
        <v>271</v>
      </c>
      <c r="E14" s="56" t="s">
        <v>271</v>
      </c>
      <c r="F14" s="56" t="s">
        <v>271</v>
      </c>
      <c r="G14" s="56" t="s">
        <v>271</v>
      </c>
      <c r="H14" s="56" t="s">
        <v>271</v>
      </c>
      <c r="I14" s="56" t="s">
        <v>271</v>
      </c>
    </row>
    <row r="15" spans="1:9" x14ac:dyDescent="0.35">
      <c r="C15" s="57" t="s">
        <v>272</v>
      </c>
      <c r="D15" s="57" t="s">
        <v>272</v>
      </c>
      <c r="E15" s="57" t="s">
        <v>272</v>
      </c>
      <c r="F15" s="57" t="s">
        <v>272</v>
      </c>
      <c r="G15" s="57" t="s">
        <v>272</v>
      </c>
      <c r="H15" s="57" t="s">
        <v>272</v>
      </c>
      <c r="I15" s="57" t="s">
        <v>272</v>
      </c>
    </row>
    <row r="16" spans="1:9" x14ac:dyDescent="0.35">
      <c r="C16">
        <v>2020</v>
      </c>
      <c r="D16">
        <v>2021</v>
      </c>
      <c r="E16">
        <v>2022</v>
      </c>
      <c r="F16" s="56" t="s">
        <v>14</v>
      </c>
      <c r="G16" s="56" t="s">
        <v>15</v>
      </c>
      <c r="H16" s="56" t="s">
        <v>16</v>
      </c>
      <c r="I16" s="56" t="s">
        <v>273</v>
      </c>
    </row>
    <row r="18" spans="1:9" x14ac:dyDescent="0.35">
      <c r="A18" t="s">
        <v>274</v>
      </c>
      <c r="B18" s="8" t="s">
        <v>275</v>
      </c>
      <c r="C18" s="16">
        <v>-5.9347346633274611</v>
      </c>
      <c r="D18" s="16">
        <v>2.9250083434526317</v>
      </c>
      <c r="E18" s="16">
        <v>2.499675662415008</v>
      </c>
      <c r="F18" s="16">
        <v>0.31469691209866113</v>
      </c>
      <c r="G18" s="16">
        <v>0.32277451908532129</v>
      </c>
      <c r="H18" s="16">
        <v>-5.1053660235623965E-2</v>
      </c>
      <c r="I18" s="16">
        <v>7.6367113488537086E-2</v>
      </c>
    </row>
    <row r="19" spans="1:9" x14ac:dyDescent="0.35">
      <c r="A19" t="s">
        <v>276</v>
      </c>
      <c r="B19" s="8" t="s">
        <v>277</v>
      </c>
      <c r="C19" s="16">
        <v>-3.7283138803948574</v>
      </c>
      <c r="D19" s="16">
        <v>1.5360423254439226</v>
      </c>
      <c r="E19" s="16">
        <v>2.3461449118681728</v>
      </c>
      <c r="F19" s="16">
        <v>0.34338657210308554</v>
      </c>
      <c r="G19" s="16">
        <v>-0.11125111927993458</v>
      </c>
      <c r="H19" s="16">
        <v>-0.14060186574539557</v>
      </c>
      <c r="I19" s="16">
        <v>0.2454069439949933</v>
      </c>
    </row>
    <row r="20" spans="1:9" x14ac:dyDescent="0.35">
      <c r="A20" t="s">
        <v>278</v>
      </c>
      <c r="B20" s="8" t="s">
        <v>279</v>
      </c>
      <c r="C20" s="16">
        <v>-7.0409023978993401E-2</v>
      </c>
      <c r="D20" s="16">
        <v>0.82237493263887507</v>
      </c>
      <c r="E20" s="16">
        <v>-0.26636738025199458</v>
      </c>
      <c r="F20" s="16">
        <v>-0.17213298915763461</v>
      </c>
      <c r="G20" s="16">
        <v>0.17213298915763461</v>
      </c>
      <c r="H20" s="16">
        <v>0</v>
      </c>
      <c r="I20" s="16">
        <v>0.48559852840788709</v>
      </c>
    </row>
    <row r="21" spans="1:9" x14ac:dyDescent="0.35">
      <c r="A21" t="s">
        <v>280</v>
      </c>
      <c r="B21" s="8" t="s">
        <v>281</v>
      </c>
      <c r="C21" s="16">
        <v>6.4082601345669676E-2</v>
      </c>
      <c r="D21" s="16">
        <v>0.47820071718082202</v>
      </c>
      <c r="E21" s="16">
        <v>0.44890031411053499</v>
      </c>
      <c r="F21" s="16">
        <v>-0.40558449487505577</v>
      </c>
      <c r="G21" s="16">
        <v>-9.6735358382405323E-2</v>
      </c>
      <c r="H21" s="16">
        <v>-4.5433759017441844E-2</v>
      </c>
      <c r="I21" s="16">
        <v>0.44343002036212376</v>
      </c>
    </row>
    <row r="22" spans="1:9" x14ac:dyDescent="0.35">
      <c r="A22" t="s">
        <v>282</v>
      </c>
      <c r="B22" s="8" t="s">
        <v>283</v>
      </c>
      <c r="C22" s="16">
        <v>-2.202962426768643</v>
      </c>
      <c r="D22" s="16">
        <v>9.0263572265278924E-2</v>
      </c>
      <c r="E22" s="16">
        <v>-2.8648967528404512E-2</v>
      </c>
      <c r="F22" s="16">
        <v>0.54928522942960711</v>
      </c>
      <c r="G22" s="16">
        <v>0.35837060218868544</v>
      </c>
      <c r="H22" s="16">
        <v>0.13498196452721345</v>
      </c>
      <c r="I22" s="16">
        <v>-1.0987100258862625</v>
      </c>
    </row>
    <row r="25" spans="1:9" ht="42" customHeight="1" x14ac:dyDescent="0.35">
      <c r="A25" s="212" t="s">
        <v>284</v>
      </c>
      <c r="B25" s="212"/>
      <c r="C25" s="212"/>
      <c r="D25" s="212"/>
      <c r="E25" s="212"/>
      <c r="F25" s="212"/>
      <c r="G25" s="212"/>
      <c r="H25" s="212"/>
      <c r="I25" s="212"/>
    </row>
    <row r="26" spans="1:9" ht="42" customHeight="1" x14ac:dyDescent="0.35">
      <c r="A26" s="213" t="s">
        <v>285</v>
      </c>
      <c r="B26" s="213"/>
      <c r="C26" s="213"/>
      <c r="D26" s="213"/>
      <c r="E26" s="213"/>
      <c r="F26" s="213"/>
      <c r="G26" s="213"/>
      <c r="H26" s="213"/>
      <c r="I26" s="213"/>
    </row>
  </sheetData>
  <mergeCells count="2">
    <mergeCell ref="A25:I25"/>
    <mergeCell ref="A26:I26"/>
  </mergeCells>
  <hyperlinks>
    <hyperlink ref="A4" location="Índice!A1" display="Índice" xr:uid="{661413B7-CBFD-4EED-AA02-BEF473208068}"/>
  </hyperlink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5988BB-8C9A-45CC-8663-EAF4DEF579A9}">
  <sheetPr>
    <tabColor theme="0" tint="-4.9989318521683403E-2"/>
  </sheetPr>
  <dimension ref="A4:H26"/>
  <sheetViews>
    <sheetView showGridLines="0" showRowColHeaders="0" zoomScaleNormal="100" workbookViewId="0">
      <selection activeCell="A53" sqref="A53:L55"/>
    </sheetView>
  </sheetViews>
  <sheetFormatPr defaultRowHeight="14.5" x14ac:dyDescent="0.35"/>
  <cols>
    <col min="1" max="2" width="40.54296875" customWidth="1"/>
    <col min="3" max="8" width="12.54296875" customWidth="1"/>
  </cols>
  <sheetData>
    <row r="4" spans="1:8" x14ac:dyDescent="0.35">
      <c r="A4" s="52" t="s">
        <v>8</v>
      </c>
    </row>
    <row r="5" spans="1:8" ht="18.5" x14ac:dyDescent="0.35">
      <c r="A5" s="6" t="s">
        <v>245</v>
      </c>
    </row>
    <row r="6" spans="1:8" x14ac:dyDescent="0.35">
      <c r="A6" s="127" t="str">
        <f>+Índice!$A$51</f>
        <v>Parte I.2 Análise e projeções de finanças públicas/Part I.2 Analysis and projections of public finances</v>
      </c>
    </row>
    <row r="7" spans="1:8" ht="18.5" x14ac:dyDescent="0.35">
      <c r="A7" s="6"/>
    </row>
    <row r="8" spans="1:8" ht="18.5" x14ac:dyDescent="0.35">
      <c r="A8" s="6"/>
    </row>
    <row r="9" spans="1:8" x14ac:dyDescent="0.35">
      <c r="A9" s="7"/>
    </row>
    <row r="10" spans="1:8" x14ac:dyDescent="0.35">
      <c r="A10" s="53" t="s">
        <v>846</v>
      </c>
    </row>
    <row r="11" spans="1:8" x14ac:dyDescent="0.35">
      <c r="A11" s="54" t="s">
        <v>847</v>
      </c>
    </row>
    <row r="14" spans="1:8" x14ac:dyDescent="0.35">
      <c r="A14" s="55" t="s">
        <v>246</v>
      </c>
      <c r="C14" s="56" t="s">
        <v>247</v>
      </c>
      <c r="D14" s="56" t="s">
        <v>247</v>
      </c>
      <c r="E14" s="56" t="s">
        <v>247</v>
      </c>
      <c r="F14" s="56" t="s">
        <v>247</v>
      </c>
      <c r="G14" s="56" t="s">
        <v>247</v>
      </c>
      <c r="H14" s="56" t="s">
        <v>247</v>
      </c>
    </row>
    <row r="15" spans="1:8" x14ac:dyDescent="0.35">
      <c r="C15" s="57" t="s">
        <v>248</v>
      </c>
      <c r="D15" s="57" t="s">
        <v>248</v>
      </c>
      <c r="E15" s="57" t="s">
        <v>248</v>
      </c>
      <c r="F15" s="57" t="s">
        <v>248</v>
      </c>
      <c r="G15" s="57" t="s">
        <v>248</v>
      </c>
      <c r="H15" s="57" t="s">
        <v>248</v>
      </c>
    </row>
    <row r="16" spans="1:8" x14ac:dyDescent="0.35">
      <c r="C16">
        <v>2020</v>
      </c>
      <c r="D16">
        <v>2021</v>
      </c>
      <c r="E16">
        <v>2022</v>
      </c>
      <c r="F16">
        <v>2023</v>
      </c>
      <c r="G16">
        <v>2024</v>
      </c>
      <c r="H16">
        <v>2025</v>
      </c>
    </row>
    <row r="18" spans="1:8" x14ac:dyDescent="0.35">
      <c r="A18" t="s">
        <v>286</v>
      </c>
      <c r="B18" s="8" t="s">
        <v>286</v>
      </c>
      <c r="C18" s="16">
        <v>3.2165743760387771</v>
      </c>
      <c r="D18" s="16">
        <v>2.9113567541068694</v>
      </c>
      <c r="E18" s="16">
        <v>1.8389127399037333</v>
      </c>
      <c r="F18" s="16">
        <v>0.14391498483495249</v>
      </c>
      <c r="G18" s="16">
        <v>8.1933273795258443E-2</v>
      </c>
      <c r="H18" s="16">
        <v>6.6643577901713227E-2</v>
      </c>
    </row>
    <row r="19" spans="1:8" x14ac:dyDescent="0.35">
      <c r="A19" t="s">
        <v>287</v>
      </c>
      <c r="B19" s="8" t="s">
        <v>288</v>
      </c>
      <c r="C19" s="16">
        <v>0</v>
      </c>
      <c r="D19" s="16">
        <v>3.3715032045881839E-2</v>
      </c>
      <c r="E19" s="16">
        <v>1.2170018523921475</v>
      </c>
      <c r="F19" s="16">
        <v>1.1546551226939175</v>
      </c>
      <c r="G19" s="16">
        <v>0.21372822790708665</v>
      </c>
      <c r="H19" s="16">
        <v>0.18873214556961471</v>
      </c>
    </row>
    <row r="20" spans="1:8" x14ac:dyDescent="0.35">
      <c r="A20" t="s">
        <v>289</v>
      </c>
      <c r="B20" s="8" t="s">
        <v>290</v>
      </c>
      <c r="C20" s="16"/>
      <c r="D20" s="16"/>
      <c r="E20" s="16">
        <v>0.41253346897199733</v>
      </c>
      <c r="F20" s="16">
        <v>-0.19905246543559069</v>
      </c>
      <c r="G20" s="16"/>
      <c r="H20" s="16"/>
    </row>
    <row r="21" spans="1:8" x14ac:dyDescent="0.35">
      <c r="A21" t="s">
        <v>291</v>
      </c>
      <c r="B21" s="8" t="s">
        <v>292</v>
      </c>
      <c r="C21" s="16">
        <v>0</v>
      </c>
      <c r="D21" s="16">
        <v>6.9851585730418164E-2</v>
      </c>
      <c r="E21" s="16">
        <v>0.19560857495328748</v>
      </c>
      <c r="F21" s="16">
        <v>0.83407799159393126</v>
      </c>
      <c r="G21" s="16">
        <v>0.8493564138718761</v>
      </c>
      <c r="H21" s="16">
        <v>0.86513986674368482</v>
      </c>
    </row>
    <row r="22" spans="1:8" x14ac:dyDescent="0.35">
      <c r="A22" t="s">
        <v>293</v>
      </c>
      <c r="B22" s="8" t="s">
        <v>293</v>
      </c>
      <c r="C22" s="16">
        <v>3.2165743760387771</v>
      </c>
      <c r="D22" s="16">
        <v>3.0149233718831696</v>
      </c>
      <c r="E22" s="16">
        <v>3.664056636221166</v>
      </c>
      <c r="F22" s="16">
        <v>1.9335956336872107</v>
      </c>
      <c r="G22" s="16">
        <v>1.1450179155742211</v>
      </c>
      <c r="H22" s="16">
        <v>1.1205155902150128</v>
      </c>
    </row>
    <row r="25" spans="1:8" x14ac:dyDescent="0.35">
      <c r="A25" t="s">
        <v>294</v>
      </c>
    </row>
    <row r="26" spans="1:8" x14ac:dyDescent="0.35">
      <c r="A26" s="8" t="s">
        <v>295</v>
      </c>
    </row>
  </sheetData>
  <hyperlinks>
    <hyperlink ref="A4" location="Índice!A1" display="Índice" xr:uid="{CCC5FA1F-2073-4373-B583-5D5C2D0395D6}"/>
  </hyperlink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0BF6A-F969-497C-8B59-183B9CD33332}">
  <sheetPr>
    <tabColor theme="0" tint="-4.9989318521683403E-2"/>
  </sheetPr>
  <dimension ref="A4:AB23"/>
  <sheetViews>
    <sheetView showGridLines="0" showRowColHeaders="0" zoomScaleNormal="100" workbookViewId="0">
      <selection activeCell="A53" sqref="A53:L55"/>
    </sheetView>
  </sheetViews>
  <sheetFormatPr defaultRowHeight="14.5" x14ac:dyDescent="0.35"/>
  <cols>
    <col min="1" max="2" width="40.54296875" customWidth="1"/>
    <col min="3" max="28" width="9.54296875" customWidth="1"/>
  </cols>
  <sheetData>
    <row r="4" spans="1:28" x14ac:dyDescent="0.35">
      <c r="A4" s="52" t="s">
        <v>8</v>
      </c>
    </row>
    <row r="5" spans="1:28" ht="18.5" x14ac:dyDescent="0.35">
      <c r="A5" s="6" t="s">
        <v>245</v>
      </c>
    </row>
    <row r="6" spans="1:28" x14ac:dyDescent="0.35">
      <c r="A6" s="127" t="str">
        <f>+Índice!$A$51</f>
        <v>Parte I.2 Análise e projeções de finanças públicas/Part I.2 Analysis and projections of public finances</v>
      </c>
    </row>
    <row r="7" spans="1:28" ht="18.5" x14ac:dyDescent="0.35">
      <c r="A7" s="6"/>
    </row>
    <row r="8" spans="1:28" ht="18.5" x14ac:dyDescent="0.35">
      <c r="A8" s="6"/>
    </row>
    <row r="9" spans="1:28" x14ac:dyDescent="0.35">
      <c r="A9" s="7"/>
    </row>
    <row r="10" spans="1:28" x14ac:dyDescent="0.35">
      <c r="A10" s="53" t="s">
        <v>848</v>
      </c>
    </row>
    <row r="11" spans="1:28" x14ac:dyDescent="0.35">
      <c r="A11" s="54" t="s">
        <v>849</v>
      </c>
    </row>
    <row r="14" spans="1:28" x14ac:dyDescent="0.35">
      <c r="A14" s="55" t="s">
        <v>246</v>
      </c>
      <c r="B14" s="55"/>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row>
    <row r="15" spans="1:28" x14ac:dyDescent="0.35">
      <c r="C15">
        <v>2000</v>
      </c>
      <c r="D15">
        <v>2001</v>
      </c>
      <c r="E15">
        <v>2002</v>
      </c>
      <c r="F15">
        <v>2003</v>
      </c>
      <c r="G15">
        <v>2004</v>
      </c>
      <c r="H15">
        <v>2005</v>
      </c>
      <c r="I15">
        <v>2006</v>
      </c>
      <c r="J15">
        <v>2007</v>
      </c>
      <c r="K15">
        <v>2008</v>
      </c>
      <c r="L15">
        <v>2009</v>
      </c>
      <c r="M15">
        <v>2010</v>
      </c>
      <c r="N15">
        <v>2011</v>
      </c>
      <c r="O15">
        <v>2012</v>
      </c>
      <c r="P15">
        <v>2013</v>
      </c>
      <c r="Q15">
        <v>2014</v>
      </c>
      <c r="R15">
        <v>2015</v>
      </c>
      <c r="S15">
        <v>2016</v>
      </c>
      <c r="T15">
        <v>2017</v>
      </c>
      <c r="U15">
        <v>2018</v>
      </c>
      <c r="V15">
        <v>2019</v>
      </c>
      <c r="W15">
        <v>2020</v>
      </c>
      <c r="X15">
        <v>2021</v>
      </c>
      <c r="Y15">
        <v>2022</v>
      </c>
      <c r="Z15" s="56" t="s">
        <v>14</v>
      </c>
      <c r="AA15" s="56" t="s">
        <v>15</v>
      </c>
      <c r="AB15" s="56" t="s">
        <v>16</v>
      </c>
    </row>
    <row r="17" spans="1:28" x14ac:dyDescent="0.35">
      <c r="A17" t="s">
        <v>296</v>
      </c>
      <c r="B17" s="8" t="s">
        <v>297</v>
      </c>
      <c r="C17" s="16">
        <v>33.244399413165709</v>
      </c>
      <c r="D17" s="16">
        <v>33.002002599756779</v>
      </c>
      <c r="E17" s="16">
        <v>33.69067538864131</v>
      </c>
      <c r="F17" s="16">
        <v>32.937801415558511</v>
      </c>
      <c r="G17" s="16">
        <v>33.342504092719849</v>
      </c>
      <c r="H17" s="16">
        <v>34.216486777797243</v>
      </c>
      <c r="I17" s="16">
        <v>34.756306984795046</v>
      </c>
      <c r="J17" s="16">
        <v>34.918856513386132</v>
      </c>
      <c r="K17" s="16">
        <v>34.831867853576213</v>
      </c>
      <c r="L17" s="16">
        <v>33.23780598736024</v>
      </c>
      <c r="M17" s="16">
        <v>33.508149480917297</v>
      </c>
      <c r="N17" s="16">
        <v>35.273498365844645</v>
      </c>
      <c r="O17" s="16">
        <v>34.107699867011945</v>
      </c>
      <c r="P17" s="16">
        <v>36.997749733743063</v>
      </c>
      <c r="Q17" s="16">
        <v>36.917083149645158</v>
      </c>
      <c r="R17" s="16">
        <v>36.854076445231264</v>
      </c>
      <c r="S17" s="16">
        <v>36.398623944125283</v>
      </c>
      <c r="T17" s="16">
        <v>36.367778341931995</v>
      </c>
      <c r="U17" s="16">
        <v>36.786619027113431</v>
      </c>
      <c r="V17" s="16">
        <v>36.552814880791388</v>
      </c>
      <c r="W17" s="16">
        <v>37.320809311008496</v>
      </c>
      <c r="X17" s="16">
        <v>37.403639097178683</v>
      </c>
      <c r="Y17" s="16">
        <v>38.234434912636424</v>
      </c>
      <c r="Z17" s="16">
        <v>36.949936373641918</v>
      </c>
      <c r="AA17" s="16">
        <v>37.137629093441554</v>
      </c>
      <c r="AB17" s="16">
        <v>37.064945540114508</v>
      </c>
    </row>
    <row r="18" spans="1:28" x14ac:dyDescent="0.35">
      <c r="A18" t="s">
        <v>298</v>
      </c>
      <c r="B18" s="8" t="s">
        <v>299</v>
      </c>
      <c r="C18" s="16">
        <v>33.132736806004672</v>
      </c>
      <c r="D18" s="16">
        <v>32.895505643478458</v>
      </c>
      <c r="E18" s="16">
        <v>32.819197830168136</v>
      </c>
      <c r="F18" s="16">
        <v>31.650908300103687</v>
      </c>
      <c r="G18" s="16">
        <v>33.423863875326468</v>
      </c>
      <c r="H18" s="16">
        <v>34.287534383043834</v>
      </c>
      <c r="I18" s="16">
        <v>34.804062254446649</v>
      </c>
      <c r="J18" s="16">
        <v>34.89487217787169</v>
      </c>
      <c r="K18" s="16">
        <v>34.788062289067184</v>
      </c>
      <c r="L18" s="16">
        <v>33.326776321921955</v>
      </c>
      <c r="M18" s="16">
        <v>33.616809022964837</v>
      </c>
      <c r="N18" s="16">
        <v>34.938092129982351</v>
      </c>
      <c r="O18" s="16">
        <v>34.221345528166438</v>
      </c>
      <c r="P18" s="16">
        <v>36.565614927298569</v>
      </c>
      <c r="Q18" s="16">
        <v>37.167968750253308</v>
      </c>
      <c r="R18" s="16">
        <v>37.040164219990473</v>
      </c>
      <c r="S18" s="16">
        <v>36.267717050195955</v>
      </c>
      <c r="T18" s="16">
        <v>36.426191502856433</v>
      </c>
      <c r="U18" s="16">
        <v>36.767778986708166</v>
      </c>
      <c r="V18" s="16">
        <v>36.481644325476807</v>
      </c>
      <c r="W18" s="16">
        <v>37.515406333057463</v>
      </c>
      <c r="X18" s="16">
        <v>37.632078352081855</v>
      </c>
      <c r="Y18" s="16">
        <v>38.211859929488867</v>
      </c>
      <c r="Z18" s="16">
        <v>36.816599225309815</v>
      </c>
      <c r="AA18" s="16">
        <v>37.007057345197111</v>
      </c>
      <c r="AB18" s="16">
        <v>36.949681301737854</v>
      </c>
    </row>
    <row r="19" spans="1:28" x14ac:dyDescent="0.35">
      <c r="A19" t="s">
        <v>300</v>
      </c>
      <c r="B19" s="8" t="s">
        <v>301</v>
      </c>
      <c r="C19" s="16">
        <v>40.605398200000003</v>
      </c>
      <c r="D19" s="16">
        <v>39.743988399999999</v>
      </c>
      <c r="E19" s="16">
        <v>39.374948799999999</v>
      </c>
      <c r="F19" s="16">
        <v>39.147382399999998</v>
      </c>
      <c r="G19" s="16">
        <v>38.929031199999997</v>
      </c>
      <c r="H19" s="16">
        <v>39.240072099999999</v>
      </c>
      <c r="I19" s="16">
        <v>39.668916500000002</v>
      </c>
      <c r="J19" s="16">
        <v>39.772216499999999</v>
      </c>
      <c r="K19" s="16">
        <v>39.354669599999994</v>
      </c>
      <c r="L19" s="16">
        <v>38.983131299999997</v>
      </c>
      <c r="M19" s="16">
        <v>38.972180600000002</v>
      </c>
      <c r="N19" s="16">
        <v>39.419721000000003</v>
      </c>
      <c r="O19" s="16">
        <v>40.516233900000003</v>
      </c>
      <c r="P19" s="16">
        <v>40.978283099999999</v>
      </c>
      <c r="Q19" s="16">
        <v>41.034822000000005</v>
      </c>
      <c r="R19" s="16">
        <v>40.784635600000001</v>
      </c>
      <c r="S19" s="16">
        <v>40.785291100000002</v>
      </c>
      <c r="T19" s="16">
        <v>40.922214600000004</v>
      </c>
      <c r="U19" s="16">
        <v>41.103511500000003</v>
      </c>
      <c r="V19" s="16">
        <v>40.947720799999999</v>
      </c>
      <c r="W19" s="16">
        <v>41.130247799999999</v>
      </c>
      <c r="X19" s="16">
        <v>41.696450800000001</v>
      </c>
      <c r="Y19" s="16">
        <v>41.607751000000007</v>
      </c>
      <c r="Z19" s="16">
        <v>40.924478000000001</v>
      </c>
      <c r="AA19" s="16">
        <v>40.980443899999997</v>
      </c>
      <c r="AB19" s="16"/>
    </row>
    <row r="22" spans="1:28" x14ac:dyDescent="0.35">
      <c r="A22" t="s">
        <v>302</v>
      </c>
    </row>
    <row r="23" spans="1:28" x14ac:dyDescent="0.35">
      <c r="A23" s="8" t="s">
        <v>303</v>
      </c>
    </row>
  </sheetData>
  <hyperlinks>
    <hyperlink ref="A4" location="Índice!A1" display="Índice" xr:uid="{96F9FA92-EE72-4DB1-B6C6-9A0915DCFF21}"/>
  </hyperlink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6FDE8-86CF-4A15-A44B-4C9624AC45B9}">
  <sheetPr>
    <tabColor theme="0" tint="-4.9989318521683403E-2"/>
  </sheetPr>
  <dimension ref="A4:H26"/>
  <sheetViews>
    <sheetView showGridLines="0" showRowColHeaders="0" zoomScaleNormal="100" workbookViewId="0">
      <selection activeCell="A53" sqref="A53:L55"/>
    </sheetView>
  </sheetViews>
  <sheetFormatPr defaultRowHeight="14.5" x14ac:dyDescent="0.35"/>
  <cols>
    <col min="1" max="2" width="30.54296875" customWidth="1"/>
    <col min="3" max="8" width="15.54296875" customWidth="1"/>
  </cols>
  <sheetData>
    <row r="4" spans="1:8" x14ac:dyDescent="0.35">
      <c r="A4" s="52" t="s">
        <v>8</v>
      </c>
    </row>
    <row r="5" spans="1:8" ht="18.5" x14ac:dyDescent="0.35">
      <c r="A5" s="6" t="s">
        <v>245</v>
      </c>
    </row>
    <row r="6" spans="1:8" x14ac:dyDescent="0.35">
      <c r="A6" s="127" t="str">
        <f>+Índice!$A$51</f>
        <v>Parte I.2 Análise e projeções de finanças públicas/Part I.2 Analysis and projections of public finances</v>
      </c>
    </row>
    <row r="7" spans="1:8" ht="18.5" x14ac:dyDescent="0.35">
      <c r="A7" s="6"/>
    </row>
    <row r="8" spans="1:8" ht="18.5" x14ac:dyDescent="0.35">
      <c r="A8" s="6"/>
    </row>
    <row r="9" spans="1:8" x14ac:dyDescent="0.35">
      <c r="A9" s="7"/>
    </row>
    <row r="10" spans="1:8" x14ac:dyDescent="0.35">
      <c r="A10" s="53" t="s">
        <v>850</v>
      </c>
    </row>
    <row r="11" spans="1:8" x14ac:dyDescent="0.35">
      <c r="A11" s="54" t="s">
        <v>851</v>
      </c>
    </row>
    <row r="14" spans="1:8" x14ac:dyDescent="0.35">
      <c r="A14" s="55" t="s">
        <v>246</v>
      </c>
      <c r="C14" s="56" t="s">
        <v>304</v>
      </c>
      <c r="D14" s="56" t="s">
        <v>304</v>
      </c>
      <c r="E14" s="56" t="s">
        <v>304</v>
      </c>
      <c r="F14" s="56" t="s">
        <v>304</v>
      </c>
      <c r="G14" s="56" t="s">
        <v>304</v>
      </c>
      <c r="H14" s="56" t="s">
        <v>304</v>
      </c>
    </row>
    <row r="15" spans="1:8" x14ac:dyDescent="0.35">
      <c r="C15" s="57" t="s">
        <v>305</v>
      </c>
      <c r="D15" s="57" t="s">
        <v>305</v>
      </c>
      <c r="E15" s="57" t="s">
        <v>305</v>
      </c>
      <c r="F15" s="57" t="s">
        <v>305</v>
      </c>
      <c r="G15" s="57" t="s">
        <v>305</v>
      </c>
      <c r="H15" s="57" t="s">
        <v>305</v>
      </c>
    </row>
    <row r="16" spans="1:8" x14ac:dyDescent="0.35">
      <c r="C16">
        <v>2020</v>
      </c>
      <c r="D16">
        <v>2021</v>
      </c>
      <c r="E16">
        <v>2022</v>
      </c>
      <c r="F16" s="56" t="s">
        <v>14</v>
      </c>
      <c r="G16" s="56" t="s">
        <v>15</v>
      </c>
      <c r="H16" s="56" t="s">
        <v>16</v>
      </c>
    </row>
    <row r="18" spans="1:8" x14ac:dyDescent="0.35">
      <c r="A18" t="s">
        <v>306</v>
      </c>
      <c r="B18" s="8" t="s">
        <v>307</v>
      </c>
      <c r="C18" s="16">
        <v>7.1451546584457903E-2</v>
      </c>
      <c r="D18" s="16">
        <v>0.19027897236796479</v>
      </c>
      <c r="E18" s="16">
        <v>0.28352210151159984</v>
      </c>
      <c r="F18" s="16">
        <v>0.32496579173484486</v>
      </c>
      <c r="G18" s="16">
        <v>0.22866152531284362</v>
      </c>
      <c r="H18" s="16">
        <v>0.17113328400328376</v>
      </c>
    </row>
    <row r="19" spans="1:8" x14ac:dyDescent="0.35">
      <c r="A19" t="s">
        <v>308</v>
      </c>
      <c r="B19" s="8" t="s">
        <v>309</v>
      </c>
      <c r="C19" s="16">
        <v>-7.5030478054432193E-2</v>
      </c>
      <c r="D19" s="16">
        <v>-2.1667106108174156E-2</v>
      </c>
      <c r="E19" s="16">
        <v>0.13594417352715804</v>
      </c>
      <c r="F19" s="16">
        <v>-0.51185198068999738</v>
      </c>
      <c r="G19" s="16">
        <v>-0.19716694833103357</v>
      </c>
      <c r="H19" s="16">
        <v>-0.10694388277126304</v>
      </c>
    </row>
    <row r="20" spans="1:8" x14ac:dyDescent="0.35">
      <c r="A20" t="s">
        <v>310</v>
      </c>
      <c r="B20" s="8" t="s">
        <v>311</v>
      </c>
      <c r="C20" s="16">
        <v>-0.37466328848898939</v>
      </c>
      <c r="D20" s="16">
        <v>-0.30201328919262022</v>
      </c>
      <c r="E20" s="16">
        <v>-0.16521856381939726</v>
      </c>
      <c r="F20" s="16">
        <v>-0.55940149207594092</v>
      </c>
      <c r="G20" s="16">
        <v>0.25745988270946163</v>
      </c>
      <c r="H20" s="16">
        <v>-9.7262145386371318E-2</v>
      </c>
    </row>
    <row r="21" spans="1:8" x14ac:dyDescent="0.35">
      <c r="A21" t="s">
        <v>312</v>
      </c>
      <c r="B21" s="8" t="s">
        <v>313</v>
      </c>
      <c r="C21" s="16">
        <v>1.1462366501760695</v>
      </c>
      <c r="D21" s="16">
        <v>0.21623120910301208</v>
      </c>
      <c r="E21" s="16">
        <v>0.57654810423838265</v>
      </c>
      <c r="F21" s="16">
        <v>-0.53821085796341306</v>
      </c>
      <c r="G21" s="16">
        <v>-0.1012617398916392</v>
      </c>
      <c r="H21" s="16">
        <v>-3.9610809172696743E-2</v>
      </c>
    </row>
    <row r="22" spans="1:8" x14ac:dyDescent="0.35">
      <c r="A22" t="s">
        <v>293</v>
      </c>
      <c r="B22" s="8" t="s">
        <v>293</v>
      </c>
      <c r="C22" s="16">
        <v>0.76799443021710578</v>
      </c>
      <c r="D22" s="16">
        <v>8.2829786170182496E-2</v>
      </c>
      <c r="E22" s="16">
        <v>0.83079581545774328</v>
      </c>
      <c r="F22" s="16">
        <v>-1.2844985389945065</v>
      </c>
      <c r="G22" s="16">
        <v>0.18769271979963245</v>
      </c>
      <c r="H22" s="16">
        <v>-7.2683553327047346E-2</v>
      </c>
    </row>
    <row r="25" spans="1:8" x14ac:dyDescent="0.35">
      <c r="A25" t="s">
        <v>314</v>
      </c>
    </row>
    <row r="26" spans="1:8" x14ac:dyDescent="0.35">
      <c r="A26" s="8" t="s">
        <v>315</v>
      </c>
    </row>
  </sheetData>
  <hyperlinks>
    <hyperlink ref="A4" location="Índice!A1" display="Índice" xr:uid="{1A3141E6-301D-4C8D-94C0-2C7E0AE581D5}"/>
  </hyperlink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64ED9-916A-49AD-B837-5DCB373431D9}">
  <sheetPr>
    <tabColor theme="0" tint="-4.9989318521683403E-2"/>
  </sheetPr>
  <dimension ref="A4:AB23"/>
  <sheetViews>
    <sheetView showGridLines="0" showRowColHeaders="0" zoomScaleNormal="100" workbookViewId="0">
      <selection activeCell="A53" sqref="A53:L55"/>
    </sheetView>
  </sheetViews>
  <sheetFormatPr defaultRowHeight="14.5" x14ac:dyDescent="0.35"/>
  <cols>
    <col min="1" max="2" width="40.54296875" customWidth="1"/>
    <col min="3" max="28" width="9.54296875" customWidth="1"/>
  </cols>
  <sheetData>
    <row r="4" spans="1:28" x14ac:dyDescent="0.35">
      <c r="A4" s="52" t="s">
        <v>8</v>
      </c>
    </row>
    <row r="5" spans="1:28" ht="18.5" x14ac:dyDescent="0.35">
      <c r="A5" s="6" t="s">
        <v>245</v>
      </c>
    </row>
    <row r="6" spans="1:28" x14ac:dyDescent="0.35">
      <c r="A6" s="127" t="str">
        <f>+Índice!$A$51</f>
        <v>Parte I.2 Análise e projeções de finanças públicas/Part I.2 Analysis and projections of public finances</v>
      </c>
    </row>
    <row r="7" spans="1:28" ht="18.5" x14ac:dyDescent="0.35">
      <c r="A7" s="6"/>
    </row>
    <row r="8" spans="1:28" ht="18.5" x14ac:dyDescent="0.35">
      <c r="A8" s="6"/>
    </row>
    <row r="9" spans="1:28" x14ac:dyDescent="0.35">
      <c r="A9" s="7"/>
    </row>
    <row r="10" spans="1:28" x14ac:dyDescent="0.35">
      <c r="A10" s="53" t="s">
        <v>853</v>
      </c>
    </row>
    <row r="11" spans="1:28" x14ac:dyDescent="0.35">
      <c r="A11" s="54" t="s">
        <v>852</v>
      </c>
    </row>
    <row r="14" spans="1:28" x14ac:dyDescent="0.35">
      <c r="A14" s="55" t="s">
        <v>246</v>
      </c>
      <c r="B14" s="55"/>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row>
    <row r="15" spans="1:28" x14ac:dyDescent="0.35">
      <c r="C15">
        <v>2000</v>
      </c>
      <c r="D15">
        <v>2001</v>
      </c>
      <c r="E15">
        <v>2002</v>
      </c>
      <c r="F15">
        <v>2003</v>
      </c>
      <c r="G15">
        <v>2004</v>
      </c>
      <c r="H15">
        <v>2005</v>
      </c>
      <c r="I15">
        <v>2006</v>
      </c>
      <c r="J15">
        <v>2007</v>
      </c>
      <c r="K15">
        <v>2008</v>
      </c>
      <c r="L15">
        <v>2009</v>
      </c>
      <c r="M15">
        <v>2010</v>
      </c>
      <c r="N15">
        <v>2011</v>
      </c>
      <c r="O15">
        <v>2012</v>
      </c>
      <c r="P15">
        <v>2013</v>
      </c>
      <c r="Q15">
        <v>2014</v>
      </c>
      <c r="R15">
        <v>2015</v>
      </c>
      <c r="S15">
        <v>2016</v>
      </c>
      <c r="T15">
        <v>2017</v>
      </c>
      <c r="U15">
        <v>2018</v>
      </c>
      <c r="V15">
        <v>2019</v>
      </c>
      <c r="W15">
        <v>2020</v>
      </c>
      <c r="X15">
        <v>2021</v>
      </c>
      <c r="Y15">
        <v>2022</v>
      </c>
      <c r="Z15" s="56" t="s">
        <v>14</v>
      </c>
      <c r="AA15" s="56" t="s">
        <v>15</v>
      </c>
      <c r="AB15" s="56" t="s">
        <v>16</v>
      </c>
    </row>
    <row r="17" spans="1:28" x14ac:dyDescent="0.35">
      <c r="A17" t="s">
        <v>296</v>
      </c>
      <c r="B17" s="8" t="s">
        <v>297</v>
      </c>
      <c r="C17" s="16">
        <v>34.544834536900403</v>
      </c>
      <c r="D17" s="16">
        <v>35.093563499598076</v>
      </c>
      <c r="E17" s="16">
        <v>35.91861086609525</v>
      </c>
      <c r="F17" s="16">
        <v>37.504457688425887</v>
      </c>
      <c r="G17" s="16">
        <v>38.040404079680627</v>
      </c>
      <c r="H17" s="16">
        <v>39.150280933083295</v>
      </c>
      <c r="I17" s="16">
        <v>38.450791990481193</v>
      </c>
      <c r="J17" s="16">
        <v>37.838990192600725</v>
      </c>
      <c r="K17" s="16">
        <v>38.369285352330735</v>
      </c>
      <c r="L17" s="16">
        <v>42.375000793423318</v>
      </c>
      <c r="M17" s="16">
        <v>41.75984671833087</v>
      </c>
      <c r="N17" s="16">
        <v>41.342213227907159</v>
      </c>
      <c r="O17" s="16">
        <v>40.4035470905621</v>
      </c>
      <c r="P17" s="16">
        <v>41.905080165247846</v>
      </c>
      <c r="Q17" s="16">
        <v>40.732215298430127</v>
      </c>
      <c r="R17" s="16">
        <v>39.372313289534908</v>
      </c>
      <c r="S17" s="16">
        <v>38.672032865109173</v>
      </c>
      <c r="T17" s="16">
        <v>37.24106048766911</v>
      </c>
      <c r="U17" s="16">
        <v>36.833670425690443</v>
      </c>
      <c r="V17" s="16">
        <v>36.658754193943295</v>
      </c>
      <c r="W17" s="16">
        <v>41.872432557578037</v>
      </c>
      <c r="X17" s="16">
        <v>41.499911179051963</v>
      </c>
      <c r="Y17" s="16">
        <v>38.834708727024328</v>
      </c>
      <c r="Z17" s="16">
        <v>37.067808012057164</v>
      </c>
      <c r="AA17" s="16">
        <v>36.911538930943848</v>
      </c>
      <c r="AB17" s="16">
        <v>36.719651994349128</v>
      </c>
    </row>
    <row r="18" spans="1:28" x14ac:dyDescent="0.35">
      <c r="A18" t="s">
        <v>298</v>
      </c>
      <c r="B18" s="8" t="s">
        <v>299</v>
      </c>
      <c r="C18" s="16">
        <v>35.551733434156532</v>
      </c>
      <c r="D18" s="16">
        <v>35.862230937064865</v>
      </c>
      <c r="E18" s="16">
        <v>36.153014148232984</v>
      </c>
      <c r="F18" s="16">
        <v>36.714465423526796</v>
      </c>
      <c r="G18" s="16">
        <v>37.463174099913076</v>
      </c>
      <c r="H18" s="16">
        <v>38.415076992414726</v>
      </c>
      <c r="I18" s="16">
        <v>38.162121231795155</v>
      </c>
      <c r="J18" s="16">
        <v>38.299307472596162</v>
      </c>
      <c r="K18" s="16">
        <v>38.662984553172144</v>
      </c>
      <c r="L18" s="16">
        <v>41.055991137634884</v>
      </c>
      <c r="M18" s="16">
        <v>40.893636353656085</v>
      </c>
      <c r="N18" s="16">
        <v>40.207758032018646</v>
      </c>
      <c r="O18" s="16">
        <v>38.051633739771468</v>
      </c>
      <c r="P18" s="16">
        <v>39.472194941092297</v>
      </c>
      <c r="Q18" s="16">
        <v>38.786053371618685</v>
      </c>
      <c r="R18" s="16">
        <v>37.997831167166758</v>
      </c>
      <c r="S18" s="16">
        <v>37.629844344443924</v>
      </c>
      <c r="T18" s="16">
        <v>37.023782626502154</v>
      </c>
      <c r="U18" s="16">
        <v>37.095436222916106</v>
      </c>
      <c r="V18" s="16">
        <v>37.409457313681948</v>
      </c>
      <c r="W18" s="16">
        <v>38.878093776982176</v>
      </c>
      <c r="X18" s="16">
        <v>40.20401884782823</v>
      </c>
      <c r="Y18" s="16">
        <v>39.781467424142875</v>
      </c>
      <c r="Z18" s="16">
        <v>38.251281040904928</v>
      </c>
      <c r="AA18" s="16">
        <v>37.977517034180067</v>
      </c>
      <c r="AB18" s="16">
        <v>37.649434151541662</v>
      </c>
    </row>
    <row r="19" spans="1:28" x14ac:dyDescent="0.35">
      <c r="A19" t="s">
        <v>300</v>
      </c>
      <c r="B19" s="8" t="s">
        <v>301</v>
      </c>
      <c r="C19" s="16">
        <v>38.657320300000002</v>
      </c>
      <c r="D19" s="16">
        <v>38.694184999999997</v>
      </c>
      <c r="E19" s="16">
        <v>39.292557600000002</v>
      </c>
      <c r="F19" s="16">
        <v>39.793799999999997</v>
      </c>
      <c r="G19" s="16">
        <v>39.418378999999995</v>
      </c>
      <c r="H19" s="16">
        <v>39.513332400000003</v>
      </c>
      <c r="I19" s="16">
        <v>38.971640000000001</v>
      </c>
      <c r="J19" s="16">
        <v>38.330531000000001</v>
      </c>
      <c r="K19" s="16">
        <v>39.252297999999996</v>
      </c>
      <c r="L19" s="16">
        <v>43.021144</v>
      </c>
      <c r="M19" s="16">
        <v>42.759642599999999</v>
      </c>
      <c r="N19" s="16">
        <v>42.026820199999996</v>
      </c>
      <c r="O19" s="16">
        <v>42.4233215</v>
      </c>
      <c r="P19" s="16">
        <v>42.9444345</v>
      </c>
      <c r="Q19" s="16">
        <v>42.791229000000001</v>
      </c>
      <c r="R19" s="16">
        <v>42.2089961</v>
      </c>
      <c r="S19" s="16">
        <v>42.053896099999996</v>
      </c>
      <c r="T19" s="16">
        <v>41.388182499999999</v>
      </c>
      <c r="U19" s="16">
        <v>41.349483300000003</v>
      </c>
      <c r="V19" s="16">
        <v>41.5610377</v>
      </c>
      <c r="W19" s="16">
        <v>47.412469299999998</v>
      </c>
      <c r="X19" s="16">
        <v>46.085351799999998</v>
      </c>
      <c r="Y19" s="16">
        <v>44.0122906</v>
      </c>
      <c r="Z19" s="16">
        <v>43.166726600000004</v>
      </c>
      <c r="AA19" s="16">
        <v>42.307697300000001</v>
      </c>
      <c r="AB19" s="16"/>
    </row>
    <row r="22" spans="1:28" x14ac:dyDescent="0.35">
      <c r="A22" t="s">
        <v>302</v>
      </c>
    </row>
    <row r="23" spans="1:28" x14ac:dyDescent="0.35">
      <c r="A23" s="8" t="s">
        <v>303</v>
      </c>
    </row>
  </sheetData>
  <hyperlinks>
    <hyperlink ref="A4" location="Índice!A1" display="Índice" xr:uid="{6F0A4A91-0F9F-436A-848E-CE1A596A5DFF}"/>
  </hyperlink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69E03-B7E3-4A87-A22E-449648E00681}">
  <sheetPr>
    <tabColor theme="0" tint="-4.9989318521683403E-2"/>
  </sheetPr>
  <dimension ref="A4:H26"/>
  <sheetViews>
    <sheetView showGridLines="0" showRowColHeaders="0" zoomScaleNormal="100" workbookViewId="0">
      <selection activeCell="A53" sqref="A53:L55"/>
    </sheetView>
  </sheetViews>
  <sheetFormatPr defaultRowHeight="14.5" x14ac:dyDescent="0.35"/>
  <cols>
    <col min="1" max="2" width="30.54296875" customWidth="1"/>
    <col min="3" max="8" width="15.54296875" customWidth="1"/>
  </cols>
  <sheetData>
    <row r="4" spans="1:8" x14ac:dyDescent="0.35">
      <c r="A4" s="52" t="s">
        <v>8</v>
      </c>
    </row>
    <row r="5" spans="1:8" ht="18.5" x14ac:dyDescent="0.35">
      <c r="A5" s="6" t="s">
        <v>245</v>
      </c>
    </row>
    <row r="6" spans="1:8" x14ac:dyDescent="0.35">
      <c r="A6" s="127" t="str">
        <f>+Índice!$A$51</f>
        <v>Parte I.2 Análise e projeções de finanças públicas/Part I.2 Analysis and projections of public finances</v>
      </c>
    </row>
    <row r="7" spans="1:8" ht="18.5" x14ac:dyDescent="0.35">
      <c r="A7" s="6"/>
    </row>
    <row r="8" spans="1:8" ht="18.5" x14ac:dyDescent="0.35">
      <c r="A8" s="6"/>
    </row>
    <row r="9" spans="1:8" x14ac:dyDescent="0.35">
      <c r="A9" s="7"/>
    </row>
    <row r="10" spans="1:8" x14ac:dyDescent="0.35">
      <c r="A10" s="53" t="s">
        <v>854</v>
      </c>
    </row>
    <row r="11" spans="1:8" x14ac:dyDescent="0.35">
      <c r="A11" s="54" t="s">
        <v>855</v>
      </c>
    </row>
    <row r="14" spans="1:8" x14ac:dyDescent="0.35">
      <c r="A14" s="55" t="s">
        <v>246</v>
      </c>
      <c r="C14" s="56" t="s">
        <v>316</v>
      </c>
      <c r="D14" s="56" t="s">
        <v>316</v>
      </c>
      <c r="E14" s="56" t="s">
        <v>316</v>
      </c>
      <c r="F14" s="56" t="s">
        <v>316</v>
      </c>
      <c r="G14" s="56" t="s">
        <v>316</v>
      </c>
      <c r="H14" s="56" t="s">
        <v>316</v>
      </c>
    </row>
    <row r="15" spans="1:8" x14ac:dyDescent="0.35">
      <c r="C15" s="57" t="s">
        <v>317</v>
      </c>
      <c r="D15" s="57" t="s">
        <v>317</v>
      </c>
      <c r="E15" s="57" t="s">
        <v>317</v>
      </c>
      <c r="F15" s="57" t="s">
        <v>317</v>
      </c>
      <c r="G15" s="57" t="s">
        <v>317</v>
      </c>
      <c r="H15" s="57" t="s">
        <v>317</v>
      </c>
    </row>
    <row r="16" spans="1:8" x14ac:dyDescent="0.35">
      <c r="C16">
        <v>2020</v>
      </c>
      <c r="D16">
        <v>2021</v>
      </c>
      <c r="E16">
        <v>2022</v>
      </c>
      <c r="F16" s="56" t="s">
        <v>14</v>
      </c>
      <c r="G16" s="56" t="s">
        <v>15</v>
      </c>
      <c r="H16" s="56" t="s">
        <v>16</v>
      </c>
    </row>
    <row r="18" spans="1:8" x14ac:dyDescent="0.35">
      <c r="A18" t="s">
        <v>318</v>
      </c>
      <c r="B18" s="8" t="s">
        <v>319</v>
      </c>
      <c r="C18" s="16">
        <v>0.20729892154670715</v>
      </c>
      <c r="D18" s="16">
        <v>0.10596358825778651</v>
      </c>
      <c r="E18" s="16">
        <v>-0.21617595175691839</v>
      </c>
      <c r="F18" s="16">
        <v>-0.1508313080933501</v>
      </c>
      <c r="G18" s="16">
        <v>-0.10471829008196565</v>
      </c>
      <c r="H18" s="16">
        <v>-0.13633634806181316</v>
      </c>
    </row>
    <row r="19" spans="1:8" x14ac:dyDescent="0.35">
      <c r="A19" t="s">
        <v>320</v>
      </c>
      <c r="B19" s="8" t="s">
        <v>321</v>
      </c>
      <c r="C19" s="16">
        <v>-7.4291387282451105E-2</v>
      </c>
      <c r="D19" s="16">
        <v>0.48844422271597487</v>
      </c>
      <c r="E19" s="16">
        <v>0.13972634379484905</v>
      </c>
      <c r="F19" s="16">
        <v>5.3772070906401126E-2</v>
      </c>
      <c r="G19" s="16">
        <v>7.8577582130755275E-2</v>
      </c>
      <c r="H19" s="16">
        <v>3.9904061881417263E-3</v>
      </c>
    </row>
    <row r="20" spans="1:8" x14ac:dyDescent="0.35">
      <c r="A20" t="s">
        <v>322</v>
      </c>
      <c r="B20" s="8" t="s">
        <v>323</v>
      </c>
      <c r="C20" s="16">
        <v>-5.8671363254295894E-2</v>
      </c>
      <c r="D20" s="16">
        <v>0.1480364282622828</v>
      </c>
      <c r="E20" s="16">
        <v>0.53877297023871007</v>
      </c>
      <c r="F20" s="16">
        <v>-0.86577005480922531</v>
      </c>
      <c r="G20" s="16">
        <v>7.6976968047629102E-2</v>
      </c>
      <c r="H20" s="16">
        <v>-3.5128834600642644E-2</v>
      </c>
    </row>
    <row r="21" spans="1:8" x14ac:dyDescent="0.35">
      <c r="A21" t="s">
        <v>324</v>
      </c>
      <c r="B21" s="8" t="s">
        <v>325</v>
      </c>
      <c r="C21" s="16">
        <v>1.3943002922902683</v>
      </c>
      <c r="D21" s="16">
        <v>0.58348083161000996</v>
      </c>
      <c r="E21" s="16">
        <v>-0.88487478596199631</v>
      </c>
      <c r="F21" s="16">
        <v>-0.56735709124177247</v>
      </c>
      <c r="G21" s="16">
        <v>-0.32460026682127929</v>
      </c>
      <c r="H21" s="16">
        <v>-0.16060810616409116</v>
      </c>
    </row>
    <row r="22" spans="1:8" x14ac:dyDescent="0.35">
      <c r="A22" t="s">
        <v>293</v>
      </c>
      <c r="B22" s="8" t="s">
        <v>293</v>
      </c>
      <c r="C22" s="16">
        <v>1.4686364633002285</v>
      </c>
      <c r="D22" s="16">
        <v>1.3259250708460542</v>
      </c>
      <c r="E22" s="16">
        <v>-0.42255142368535559</v>
      </c>
      <c r="F22" s="16">
        <v>-1.5301863832379468</v>
      </c>
      <c r="G22" s="16">
        <v>-0.27376400672486056</v>
      </c>
      <c r="H22" s="16">
        <v>-0.32808288263840524</v>
      </c>
    </row>
    <row r="23" spans="1:8" x14ac:dyDescent="0.35">
      <c r="B23" s="8"/>
    </row>
    <row r="25" spans="1:8" x14ac:dyDescent="0.35">
      <c r="A25" t="s">
        <v>314</v>
      </c>
    </row>
    <row r="26" spans="1:8" x14ac:dyDescent="0.35">
      <c r="A26" s="8" t="s">
        <v>315</v>
      </c>
    </row>
  </sheetData>
  <hyperlinks>
    <hyperlink ref="A4" location="Índice!A1" display="Índice" xr:uid="{127D1894-DABC-48D6-BDBF-4B56E1541D70}"/>
  </hyperlink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0B230-4286-41B7-8110-1FE453DFC51D}">
  <sheetPr>
    <tabColor theme="0" tint="-4.9989318521683403E-2"/>
  </sheetPr>
  <dimension ref="A4:L24"/>
  <sheetViews>
    <sheetView showGridLines="0" showRowColHeaders="0" zoomScaleNormal="100" workbookViewId="0">
      <selection activeCell="A53" sqref="A53:L55"/>
    </sheetView>
  </sheetViews>
  <sheetFormatPr defaultRowHeight="14.5" x14ac:dyDescent="0.35"/>
  <cols>
    <col min="1" max="2" width="40.54296875" customWidth="1"/>
    <col min="3" max="12" width="10.54296875" customWidth="1"/>
  </cols>
  <sheetData>
    <row r="4" spans="1:12" x14ac:dyDescent="0.35">
      <c r="A4" s="52" t="s">
        <v>8</v>
      </c>
    </row>
    <row r="5" spans="1:12" ht="18.5" x14ac:dyDescent="0.35">
      <c r="A5" s="6" t="s">
        <v>245</v>
      </c>
    </row>
    <row r="6" spans="1:12" x14ac:dyDescent="0.35">
      <c r="A6" s="127" t="str">
        <f>+Índice!$A$51</f>
        <v>Parte I.2 Análise e projeções de finanças públicas/Part I.2 Analysis and projections of public finances</v>
      </c>
    </row>
    <row r="7" spans="1:12" ht="18.5" x14ac:dyDescent="0.35">
      <c r="A7" s="6"/>
    </row>
    <row r="8" spans="1:12" ht="18.5" x14ac:dyDescent="0.35">
      <c r="A8" s="6"/>
    </row>
    <row r="9" spans="1:12" x14ac:dyDescent="0.35">
      <c r="A9" s="7"/>
    </row>
    <row r="10" spans="1:12" x14ac:dyDescent="0.35">
      <c r="A10" s="53" t="s">
        <v>856</v>
      </c>
    </row>
    <row r="11" spans="1:12" x14ac:dyDescent="0.35">
      <c r="A11" s="54" t="s">
        <v>857</v>
      </c>
    </row>
    <row r="14" spans="1:12" x14ac:dyDescent="0.35">
      <c r="A14" s="55" t="s">
        <v>246</v>
      </c>
      <c r="C14" s="56" t="s">
        <v>247</v>
      </c>
      <c r="D14" s="56" t="s">
        <v>247</v>
      </c>
      <c r="E14" s="56" t="s">
        <v>247</v>
      </c>
      <c r="F14" s="56" t="s">
        <v>247</v>
      </c>
      <c r="G14" s="56" t="s">
        <v>247</v>
      </c>
      <c r="H14" s="56" t="s">
        <v>247</v>
      </c>
      <c r="I14" s="56" t="s">
        <v>247</v>
      </c>
      <c r="J14" s="56" t="s">
        <v>247</v>
      </c>
      <c r="K14" s="56" t="s">
        <v>247</v>
      </c>
      <c r="L14" s="56" t="s">
        <v>247</v>
      </c>
    </row>
    <row r="15" spans="1:12" x14ac:dyDescent="0.35">
      <c r="C15" s="57" t="s">
        <v>248</v>
      </c>
      <c r="D15" s="57" t="s">
        <v>248</v>
      </c>
      <c r="E15" s="57" t="s">
        <v>248</v>
      </c>
      <c r="F15" s="57" t="s">
        <v>248</v>
      </c>
      <c r="G15" s="57" t="s">
        <v>248</v>
      </c>
      <c r="H15" s="57" t="s">
        <v>248</v>
      </c>
      <c r="I15" s="57" t="s">
        <v>248</v>
      </c>
      <c r="J15" s="57" t="s">
        <v>248</v>
      </c>
      <c r="K15" s="57" t="s">
        <v>248</v>
      </c>
      <c r="L15" s="57" t="s">
        <v>248</v>
      </c>
    </row>
    <row r="16" spans="1:12" x14ac:dyDescent="0.35">
      <c r="C16">
        <v>2016</v>
      </c>
      <c r="D16">
        <v>2017</v>
      </c>
      <c r="E16">
        <v>2018</v>
      </c>
      <c r="F16">
        <v>2019</v>
      </c>
      <c r="G16">
        <v>2020</v>
      </c>
      <c r="H16">
        <v>2021</v>
      </c>
      <c r="I16">
        <v>2022</v>
      </c>
      <c r="J16" s="56" t="s">
        <v>14</v>
      </c>
      <c r="K16" s="56" t="s">
        <v>15</v>
      </c>
      <c r="L16" s="56" t="s">
        <v>16</v>
      </c>
    </row>
    <row r="18" spans="1:12" x14ac:dyDescent="0.35">
      <c r="A18" t="s">
        <v>293</v>
      </c>
      <c r="B18" s="8" t="s">
        <v>293</v>
      </c>
      <c r="C18" s="16">
        <v>1.5417276603921271</v>
      </c>
      <c r="D18" s="16">
        <v>1.7843908060747589</v>
      </c>
      <c r="E18" s="16">
        <v>1.8472013945874295</v>
      </c>
      <c r="F18" s="16">
        <v>1.8213051526342063</v>
      </c>
      <c r="G18" s="16">
        <v>2.3149358734382184</v>
      </c>
      <c r="H18" s="16">
        <v>2.5705257815939571</v>
      </c>
      <c r="I18" s="16">
        <v>2.470767019466376</v>
      </c>
      <c r="J18" s="16">
        <v>2.9533784076908356</v>
      </c>
      <c r="K18" s="16">
        <v>3.067542329913223</v>
      </c>
      <c r="L18" s="16">
        <v>3.2265336522455472</v>
      </c>
    </row>
    <row r="19" spans="1:12" x14ac:dyDescent="0.35">
      <c r="A19" t="s">
        <v>326</v>
      </c>
      <c r="B19" s="8" t="s">
        <v>327</v>
      </c>
      <c r="C19" s="16">
        <v>1.5417276603921271</v>
      </c>
      <c r="D19" s="16">
        <v>1.7843908060747589</v>
      </c>
      <c r="E19" s="16">
        <v>1.8472013945874295</v>
      </c>
      <c r="F19" s="16">
        <v>1.8213051526342063</v>
      </c>
      <c r="G19" s="16">
        <v>2.3149358734382184</v>
      </c>
      <c r="H19" s="16">
        <v>2.5601143226162262</v>
      </c>
      <c r="I19" s="16">
        <v>2.3488826280630639</v>
      </c>
      <c r="J19" s="16">
        <v>2.5169669481600421</v>
      </c>
      <c r="K19" s="16">
        <v>2.1430549022465324</v>
      </c>
      <c r="L19" s="16">
        <v>2.2978319170084465</v>
      </c>
    </row>
    <row r="20" spans="1:12" x14ac:dyDescent="0.35">
      <c r="A20" t="s">
        <v>328</v>
      </c>
      <c r="B20" s="8" t="s">
        <v>329</v>
      </c>
      <c r="C20" s="16">
        <v>1.0057817157815148</v>
      </c>
      <c r="D20" s="16">
        <v>1.2505946452507004</v>
      </c>
      <c r="E20" s="16">
        <v>1.2770734011061144</v>
      </c>
      <c r="F20" s="16">
        <v>1.2842607529361634</v>
      </c>
      <c r="G20" s="16">
        <v>1.6564709952517978</v>
      </c>
      <c r="H20" s="16">
        <v>1.7790858555299334</v>
      </c>
      <c r="I20" s="16">
        <v>1.7090423145399494</v>
      </c>
      <c r="J20" s="16">
        <v>1.7090423145399491</v>
      </c>
      <c r="K20" s="16">
        <v>1.7090423145399491</v>
      </c>
      <c r="L20" s="16">
        <v>1.7090423145399491</v>
      </c>
    </row>
    <row r="21" spans="1:12" x14ac:dyDescent="0.35">
      <c r="C21" s="16"/>
      <c r="D21" s="16"/>
      <c r="E21" s="16"/>
      <c r="F21" s="16"/>
      <c r="G21" s="16"/>
      <c r="H21" s="16"/>
    </row>
    <row r="23" spans="1:12" x14ac:dyDescent="0.35">
      <c r="A23" t="s">
        <v>330</v>
      </c>
    </row>
    <row r="24" spans="1:12" x14ac:dyDescent="0.35">
      <c r="A24" s="8" t="s">
        <v>331</v>
      </c>
    </row>
  </sheetData>
  <hyperlinks>
    <hyperlink ref="A4" location="Índice!A1" display="Índice" xr:uid="{9EDB60FD-AA56-4DA8-B3C3-4D690DC423C9}"/>
  </hyperlinks>
  <pageMargins left="0.7" right="0.7" top="0.75" bottom="0.75" header="0.3" footer="0.3"/>
  <pageSetup paperSize="9" orientation="portrait"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C60FC-D592-44D1-94A3-3B0ADBA58AB4}">
  <sheetPr>
    <tabColor theme="0" tint="-4.9989318521683403E-2"/>
  </sheetPr>
  <dimension ref="A4:H23"/>
  <sheetViews>
    <sheetView showGridLines="0" showRowColHeaders="0" zoomScaleNormal="100" workbookViewId="0">
      <selection activeCell="A53" sqref="A53:L55"/>
    </sheetView>
  </sheetViews>
  <sheetFormatPr defaultRowHeight="14.5" x14ac:dyDescent="0.35"/>
  <cols>
    <col min="1" max="2" width="50.54296875" customWidth="1"/>
    <col min="3" max="8" width="10.54296875" customWidth="1"/>
  </cols>
  <sheetData>
    <row r="4" spans="1:8" x14ac:dyDescent="0.35">
      <c r="A4" s="52" t="s">
        <v>8</v>
      </c>
    </row>
    <row r="5" spans="1:8" ht="18.5" x14ac:dyDescent="0.35">
      <c r="A5" s="6" t="s">
        <v>245</v>
      </c>
    </row>
    <row r="6" spans="1:8" x14ac:dyDescent="0.35">
      <c r="A6" s="127" t="str">
        <f>+Índice!$A$51</f>
        <v>Parte I.2 Análise e projeções de finanças públicas/Part I.2 Analysis and projections of public finances</v>
      </c>
    </row>
    <row r="7" spans="1:8" ht="18.5" x14ac:dyDescent="0.35">
      <c r="A7" s="6"/>
    </row>
    <row r="8" spans="1:8" ht="18.5" x14ac:dyDescent="0.35">
      <c r="A8" s="6"/>
    </row>
    <row r="9" spans="1:8" x14ac:dyDescent="0.35">
      <c r="A9" s="7"/>
    </row>
    <row r="10" spans="1:8" x14ac:dyDescent="0.35">
      <c r="A10" s="53" t="s">
        <v>858</v>
      </c>
    </row>
    <row r="11" spans="1:8" x14ac:dyDescent="0.35">
      <c r="A11" s="54" t="s">
        <v>859</v>
      </c>
    </row>
    <row r="14" spans="1:8" x14ac:dyDescent="0.35">
      <c r="A14" s="55" t="s">
        <v>246</v>
      </c>
      <c r="C14" s="56" t="s">
        <v>332</v>
      </c>
      <c r="D14" s="56" t="s">
        <v>332</v>
      </c>
      <c r="E14" s="56" t="s">
        <v>332</v>
      </c>
      <c r="F14" s="56" t="s">
        <v>332</v>
      </c>
      <c r="G14" s="56" t="s">
        <v>332</v>
      </c>
      <c r="H14" s="56" t="s">
        <v>332</v>
      </c>
    </row>
    <row r="15" spans="1:8" x14ac:dyDescent="0.35">
      <c r="C15">
        <v>2021</v>
      </c>
      <c r="D15">
        <v>2022</v>
      </c>
      <c r="E15" s="56" t="s">
        <v>14</v>
      </c>
      <c r="F15" s="56" t="s">
        <v>15</v>
      </c>
      <c r="G15" s="56" t="s">
        <v>16</v>
      </c>
      <c r="H15" s="56" t="s">
        <v>578</v>
      </c>
    </row>
    <row r="17" spans="1:8" x14ac:dyDescent="0.35">
      <c r="A17" t="s">
        <v>333</v>
      </c>
      <c r="B17" s="8" t="s">
        <v>334</v>
      </c>
      <c r="C17" s="16">
        <v>0.13385934610633338</v>
      </c>
      <c r="D17" s="16">
        <v>2.0319227541128377</v>
      </c>
      <c r="E17" s="16">
        <v>4.3044420881436629</v>
      </c>
      <c r="F17" s="16">
        <v>5.9591969580772526</v>
      </c>
      <c r="G17" s="16">
        <v>5.3421989777053618</v>
      </c>
      <c r="H17" s="16">
        <v>6.4895424651053411</v>
      </c>
    </row>
    <row r="18" spans="1:8" x14ac:dyDescent="0.35">
      <c r="A18" t="s">
        <v>335</v>
      </c>
      <c r="B18" s="8" t="s">
        <v>336</v>
      </c>
      <c r="C18" s="16">
        <v>0.13392409035311406</v>
      </c>
      <c r="D18" s="16">
        <v>1.746779878567982</v>
      </c>
      <c r="E18" s="16">
        <v>6.8947736290651385</v>
      </c>
      <c r="F18" s="16">
        <v>15.516639806282367</v>
      </c>
      <c r="G18" s="16">
        <v>16.325395859078789</v>
      </c>
      <c r="H18" s="16">
        <v>14.182637108792612</v>
      </c>
    </row>
    <row r="19" spans="1:8" x14ac:dyDescent="0.35">
      <c r="A19" t="s">
        <v>337</v>
      </c>
      <c r="B19" s="8" t="s">
        <v>338</v>
      </c>
      <c r="C19" s="16">
        <v>0.2729914471847476</v>
      </c>
      <c r="D19" s="16">
        <v>0.98316232881554078</v>
      </c>
      <c r="E19" s="16">
        <v>3.3621463412990735</v>
      </c>
      <c r="F19" s="16">
        <v>5.5539237494723599</v>
      </c>
      <c r="G19" s="16">
        <v>5.159942683636177</v>
      </c>
      <c r="H19" s="16">
        <v>5.6065204882013342</v>
      </c>
    </row>
    <row r="20" spans="1:8" x14ac:dyDescent="0.35">
      <c r="C20" s="16"/>
      <c r="D20" s="16"/>
      <c r="E20" s="16"/>
      <c r="F20" s="16"/>
      <c r="G20" s="16"/>
      <c r="H20" s="16"/>
    </row>
    <row r="22" spans="1:8" x14ac:dyDescent="0.35">
      <c r="A22" t="s">
        <v>339</v>
      </c>
    </row>
    <row r="23" spans="1:8" x14ac:dyDescent="0.35">
      <c r="A23" s="8" t="s">
        <v>340</v>
      </c>
    </row>
  </sheetData>
  <hyperlinks>
    <hyperlink ref="A4" location="Índice!A1" display="Índice" xr:uid="{68CAF281-D495-4ABF-AC02-1D184BA61413}"/>
  </hyperlink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4592AB-EAAE-43FD-A985-C6F0BD690D76}">
  <sheetPr>
    <tabColor theme="0" tint="-4.9989318521683403E-2"/>
  </sheetPr>
  <dimension ref="A4:AB24"/>
  <sheetViews>
    <sheetView showGridLines="0" showRowColHeaders="0" zoomScaleNormal="100" workbookViewId="0">
      <selection activeCell="A53" sqref="A53:L55"/>
    </sheetView>
  </sheetViews>
  <sheetFormatPr defaultRowHeight="14.5" x14ac:dyDescent="0.35"/>
  <cols>
    <col min="1" max="2" width="40.54296875" customWidth="1"/>
    <col min="3" max="28" width="9.54296875" customWidth="1"/>
  </cols>
  <sheetData>
    <row r="4" spans="1:28" x14ac:dyDescent="0.35">
      <c r="A4" s="52" t="s">
        <v>8</v>
      </c>
    </row>
    <row r="5" spans="1:28" ht="18.5" x14ac:dyDescent="0.35">
      <c r="A5" s="6" t="s">
        <v>245</v>
      </c>
    </row>
    <row r="6" spans="1:28" x14ac:dyDescent="0.35">
      <c r="A6" s="127" t="str">
        <f>+Índice!$A$51</f>
        <v>Parte I.2 Análise e projeções de finanças públicas/Part I.2 Analysis and projections of public finances</v>
      </c>
    </row>
    <row r="7" spans="1:28" ht="18.5" x14ac:dyDescent="0.35">
      <c r="A7" s="6"/>
    </row>
    <row r="8" spans="1:28" ht="18.5" x14ac:dyDescent="0.35">
      <c r="A8" s="6"/>
    </row>
    <row r="9" spans="1:28" x14ac:dyDescent="0.35">
      <c r="A9" s="7"/>
    </row>
    <row r="10" spans="1:28" x14ac:dyDescent="0.35">
      <c r="A10" s="53" t="s">
        <v>860</v>
      </c>
    </row>
    <row r="11" spans="1:28" x14ac:dyDescent="0.35">
      <c r="A11" s="54" t="s">
        <v>861</v>
      </c>
    </row>
    <row r="14" spans="1:28" x14ac:dyDescent="0.35">
      <c r="A14" s="55" t="s">
        <v>246</v>
      </c>
      <c r="B14" s="55"/>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row>
    <row r="15" spans="1:28" x14ac:dyDescent="0.35">
      <c r="C15">
        <v>2000</v>
      </c>
      <c r="D15">
        <v>2001</v>
      </c>
      <c r="E15">
        <v>2002</v>
      </c>
      <c r="F15">
        <v>2003</v>
      </c>
      <c r="G15">
        <v>2004</v>
      </c>
      <c r="H15">
        <v>2005</v>
      </c>
      <c r="I15">
        <v>2006</v>
      </c>
      <c r="J15">
        <v>2007</v>
      </c>
      <c r="K15">
        <v>2008</v>
      </c>
      <c r="L15">
        <v>2009</v>
      </c>
      <c r="M15">
        <v>2010</v>
      </c>
      <c r="N15">
        <v>2011</v>
      </c>
      <c r="O15">
        <v>2012</v>
      </c>
      <c r="P15">
        <v>2013</v>
      </c>
      <c r="Q15">
        <v>2014</v>
      </c>
      <c r="R15">
        <v>2015</v>
      </c>
      <c r="S15">
        <v>2016</v>
      </c>
      <c r="T15">
        <v>2017</v>
      </c>
      <c r="U15">
        <v>2018</v>
      </c>
      <c r="V15">
        <v>2019</v>
      </c>
      <c r="W15">
        <v>2020</v>
      </c>
      <c r="X15">
        <v>2021</v>
      </c>
      <c r="Y15">
        <v>2022</v>
      </c>
      <c r="Z15" s="56" t="s">
        <v>14</v>
      </c>
      <c r="AA15" s="56" t="s">
        <v>15</v>
      </c>
      <c r="AB15" s="56" t="s">
        <v>16</v>
      </c>
    </row>
    <row r="17" spans="1:28" x14ac:dyDescent="0.35">
      <c r="A17" t="s">
        <v>495</v>
      </c>
      <c r="B17" s="8" t="s">
        <v>496</v>
      </c>
      <c r="C17" s="16">
        <v>3.0091124094333779</v>
      </c>
      <c r="D17" s="16">
        <v>2.9905024716293704</v>
      </c>
      <c r="E17" s="16">
        <v>2.8377643115450009</v>
      </c>
      <c r="F17" s="16">
        <v>2.6596741084544417</v>
      </c>
      <c r="G17" s="16">
        <v>2.5676538343527304</v>
      </c>
      <c r="H17" s="16">
        <v>2.5678196631862904</v>
      </c>
      <c r="I17" s="16">
        <v>2.782648851102826</v>
      </c>
      <c r="J17" s="16">
        <v>2.9669267016884402</v>
      </c>
      <c r="K17" s="16">
        <v>3.1197636136202709</v>
      </c>
      <c r="L17" s="16">
        <v>2.9869179995943025</v>
      </c>
      <c r="M17" s="16">
        <v>2.9411235948149863</v>
      </c>
      <c r="N17" s="16">
        <v>4.3211010351837809</v>
      </c>
      <c r="O17" s="16">
        <v>4.8741814676059585</v>
      </c>
      <c r="P17" s="16">
        <v>4.8307199196228661</v>
      </c>
      <c r="Q17" s="16">
        <v>4.8797370060139311</v>
      </c>
      <c r="R17" s="16">
        <v>4.5847021124368528</v>
      </c>
      <c r="S17" s="16">
        <v>4.1497806011503755</v>
      </c>
      <c r="T17" s="16">
        <v>3.7759547584270279</v>
      </c>
      <c r="U17" s="16">
        <v>3.3640707016884019</v>
      </c>
      <c r="V17" s="16">
        <v>2.9500530426596208</v>
      </c>
      <c r="W17" s="16">
        <v>2.8859704413139515</v>
      </c>
      <c r="X17" s="16">
        <v>2.4077697241331295</v>
      </c>
      <c r="Y17" s="16">
        <v>1.9588694100225947</v>
      </c>
      <c r="Z17" s="16">
        <v>2.3644539048976503</v>
      </c>
      <c r="AA17" s="16">
        <v>2.4611892632800556</v>
      </c>
      <c r="AB17" s="16">
        <v>2.5066230222974974</v>
      </c>
    </row>
    <row r="18" spans="1:28" x14ac:dyDescent="0.35">
      <c r="A18" t="s">
        <v>497</v>
      </c>
      <c r="B18" s="8" t="s">
        <v>498</v>
      </c>
      <c r="C18" s="16">
        <v>3.8185194</v>
      </c>
      <c r="D18" s="16">
        <v>3.7063744999999999</v>
      </c>
      <c r="E18" s="16">
        <v>3.4596895999999999</v>
      </c>
      <c r="F18" s="16">
        <v>3.2291922</v>
      </c>
      <c r="G18" s="16">
        <v>3.0430671999999999</v>
      </c>
      <c r="H18" s="16">
        <v>2.9340153</v>
      </c>
      <c r="I18" s="16">
        <v>2.8342757000000001</v>
      </c>
      <c r="J18" s="16">
        <v>2.8793565999999999</v>
      </c>
      <c r="K18" s="16">
        <v>2.9509994000000002</v>
      </c>
      <c r="L18" s="16">
        <v>2.8328392</v>
      </c>
      <c r="M18" s="16">
        <v>2.7776705000000002</v>
      </c>
      <c r="N18" s="16">
        <v>3.0098563</v>
      </c>
      <c r="O18" s="16">
        <v>3.0388103000000002</v>
      </c>
      <c r="P18" s="16">
        <v>2.7866086000000001</v>
      </c>
      <c r="Q18" s="16">
        <v>2.6132501000000001</v>
      </c>
      <c r="R18" s="16">
        <v>2.3226122999999999</v>
      </c>
      <c r="S18" s="16">
        <v>2.1160003000000001</v>
      </c>
      <c r="T18" s="16">
        <v>1.9428566</v>
      </c>
      <c r="U18" s="16">
        <v>1.8325743999999999</v>
      </c>
      <c r="V18" s="16">
        <v>1.6254865999999999</v>
      </c>
      <c r="W18" s="16">
        <v>1.5006748000000001</v>
      </c>
      <c r="X18" s="16">
        <v>1.4618488000000001</v>
      </c>
      <c r="Y18" s="16">
        <v>1.6930513</v>
      </c>
      <c r="Z18" s="16">
        <v>1.7510595</v>
      </c>
      <c r="AA18" s="16">
        <v>1.8279156000000001</v>
      </c>
      <c r="AB18" s="16"/>
    </row>
    <row r="19" spans="1:28" x14ac:dyDescent="0.35">
      <c r="A19" t="s">
        <v>499</v>
      </c>
      <c r="B19" s="8" t="s">
        <v>500</v>
      </c>
      <c r="C19" s="16">
        <v>0.1016528334138435</v>
      </c>
      <c r="D19" s="16">
        <v>-9.9341718272140375E-2</v>
      </c>
      <c r="E19" s="16">
        <v>-0.31955001279926182</v>
      </c>
      <c r="F19" s="16">
        <v>-0.37111308046870856</v>
      </c>
      <c r="G19" s="16">
        <v>-0.22025690031138495</v>
      </c>
      <c r="H19" s="16">
        <v>-0.16536257339632757</v>
      </c>
      <c r="I19" s="16">
        <v>0.10401513946286177</v>
      </c>
      <c r="J19" s="16">
        <v>0.18513786690689321</v>
      </c>
      <c r="K19" s="16">
        <v>6.1960420859556088E-2</v>
      </c>
      <c r="L19" s="16">
        <v>-0.51788532792032482</v>
      </c>
      <c r="M19" s="16">
        <v>-0.42464511129722271</v>
      </c>
      <c r="N19" s="16">
        <v>0.89515820022373527</v>
      </c>
      <c r="O19" s="16">
        <v>-8.7712558905880839E-2</v>
      </c>
      <c r="P19" s="16">
        <v>-0.24062040981894722</v>
      </c>
      <c r="Q19" s="16">
        <v>-1.8605862877684148E-2</v>
      </c>
      <c r="R19" s="16">
        <v>-0.23494492483197718</v>
      </c>
      <c r="S19" s="16">
        <v>-0.41236069720141233</v>
      </c>
      <c r="T19" s="16">
        <v>-0.26737681339316038</v>
      </c>
      <c r="U19" s="16">
        <v>-0.27130598136764339</v>
      </c>
      <c r="V19" s="16">
        <v>-0.28797570305607073</v>
      </c>
      <c r="W19" s="16">
        <v>-0.40207669669790447</v>
      </c>
      <c r="X19" s="16">
        <v>-0.38684168154311471</v>
      </c>
      <c r="Y19" s="16">
        <v>-0.21058774083879733</v>
      </c>
      <c r="Z19" s="16">
        <v>0.57588040537283391</v>
      </c>
      <c r="AA19" s="16">
        <v>0.23744764305745167</v>
      </c>
      <c r="AB19" s="16">
        <v>0.16205614839031429</v>
      </c>
    </row>
    <row r="20" spans="1:28" x14ac:dyDescent="0.35">
      <c r="A20" t="s">
        <v>501</v>
      </c>
      <c r="B20" s="8" t="s">
        <v>502</v>
      </c>
      <c r="C20" s="16">
        <v>-3.8144644532732183E-2</v>
      </c>
      <c r="D20" s="16">
        <v>8.0731780468132938E-2</v>
      </c>
      <c r="E20" s="16">
        <v>0.16681185271489224</v>
      </c>
      <c r="F20" s="16">
        <v>0.19302287737814944</v>
      </c>
      <c r="G20" s="16">
        <v>0.12823662620967363</v>
      </c>
      <c r="H20" s="16">
        <v>0.16552840222988754</v>
      </c>
      <c r="I20" s="16">
        <v>0.11081404845367383</v>
      </c>
      <c r="J20" s="16">
        <v>-8.6001632127902239E-4</v>
      </c>
      <c r="K20" s="16">
        <v>9.0876491072274607E-2</v>
      </c>
      <c r="L20" s="16">
        <v>0.38503971389435643</v>
      </c>
      <c r="M20" s="16">
        <v>0.37885070651790653</v>
      </c>
      <c r="N20" s="16">
        <v>0.48481924014505928</v>
      </c>
      <c r="O20" s="16">
        <v>0.64079299132805845</v>
      </c>
      <c r="P20" s="16">
        <v>0.19715886183585479</v>
      </c>
      <c r="Q20" s="16">
        <v>6.7622949268749205E-2</v>
      </c>
      <c r="R20" s="16">
        <v>-6.0089968745101169E-2</v>
      </c>
      <c r="S20" s="16">
        <v>-2.256081408506494E-2</v>
      </c>
      <c r="T20" s="16">
        <v>-0.10644902933018724</v>
      </c>
      <c r="U20" s="16">
        <v>-0.14057807537098255</v>
      </c>
      <c r="V20" s="16">
        <v>-0.12604195597271045</v>
      </c>
      <c r="W20" s="16">
        <v>0.33799409535223524</v>
      </c>
      <c r="X20" s="16">
        <v>-9.1359035637707309E-2</v>
      </c>
      <c r="Y20" s="16">
        <v>-0.23831257327173744</v>
      </c>
      <c r="Z20" s="16">
        <v>-0.17029591049777837</v>
      </c>
      <c r="AA20" s="16">
        <v>-0.14071228467504635</v>
      </c>
      <c r="AB20" s="16">
        <v>-0.11662238937287245</v>
      </c>
    </row>
    <row r="23" spans="1:28" ht="35.15" customHeight="1" x14ac:dyDescent="0.35">
      <c r="A23" s="212" t="s">
        <v>503</v>
      </c>
      <c r="B23" s="212"/>
      <c r="C23" s="212"/>
      <c r="D23" s="212"/>
      <c r="E23" s="212"/>
      <c r="F23" s="212"/>
      <c r="G23" s="212"/>
      <c r="H23" s="212"/>
      <c r="I23" s="212"/>
      <c r="J23" s="212"/>
      <c r="K23" s="212"/>
      <c r="L23" s="212"/>
      <c r="M23" s="212"/>
      <c r="N23" s="212"/>
      <c r="O23" s="212"/>
      <c r="P23" s="212"/>
      <c r="Q23" s="212"/>
      <c r="R23" s="212"/>
      <c r="S23" s="212"/>
      <c r="T23" s="212"/>
      <c r="U23" s="212"/>
      <c r="V23" s="212"/>
    </row>
    <row r="24" spans="1:28" ht="35.15" customHeight="1" x14ac:dyDescent="0.35">
      <c r="A24" s="213" t="s">
        <v>504</v>
      </c>
      <c r="B24" s="213"/>
      <c r="C24" s="213"/>
      <c r="D24" s="213"/>
      <c r="E24" s="213"/>
      <c r="F24" s="213"/>
      <c r="G24" s="213"/>
      <c r="H24" s="213"/>
      <c r="I24" s="213"/>
      <c r="J24" s="213"/>
      <c r="K24" s="213"/>
      <c r="L24" s="213"/>
      <c r="M24" s="213"/>
      <c r="N24" s="213"/>
      <c r="O24" s="213"/>
      <c r="P24" s="213"/>
      <c r="Q24" s="213"/>
      <c r="R24" s="213"/>
      <c r="S24" s="213"/>
      <c r="T24" s="213"/>
      <c r="U24" s="213"/>
      <c r="V24" s="213"/>
    </row>
  </sheetData>
  <mergeCells count="2">
    <mergeCell ref="A23:V23"/>
    <mergeCell ref="A24:V24"/>
  </mergeCells>
  <hyperlinks>
    <hyperlink ref="A4" location="Índice!A1" display="Índice" xr:uid="{39D9DBB1-38C1-4B76-9097-A823D75115C6}"/>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89E9D-61D9-4DCD-9870-4001C80AAD66}">
  <dimension ref="A5:M41"/>
  <sheetViews>
    <sheetView showGridLines="0" showRowColHeaders="0" zoomScaleNormal="100" workbookViewId="0">
      <selection activeCell="A10" sqref="A10"/>
    </sheetView>
  </sheetViews>
  <sheetFormatPr defaultRowHeight="14.5" x14ac:dyDescent="0.35"/>
  <cols>
    <col min="1" max="1" width="59" customWidth="1"/>
    <col min="2" max="2" width="40.453125" customWidth="1"/>
  </cols>
  <sheetData>
    <row r="5" spans="1:13" ht="36" customHeight="1" x14ac:dyDescent="0.35">
      <c r="A5" s="10" t="s">
        <v>8</v>
      </c>
    </row>
    <row r="6" spans="1:13" ht="18.5" x14ac:dyDescent="0.35">
      <c r="A6" s="6" t="s">
        <v>54</v>
      </c>
    </row>
    <row r="7" spans="1:13" x14ac:dyDescent="0.35">
      <c r="A7" s="127" t="str">
        <f>+Índice!$A$7</f>
        <v>Parte I. Projeções para a economia portuguesa: 2023-25/Part I. Projections for the Portuguese economy: 2023-25</v>
      </c>
    </row>
    <row r="8" spans="1:13" ht="18.5" x14ac:dyDescent="0.35">
      <c r="A8" s="6"/>
    </row>
    <row r="9" spans="1:13" x14ac:dyDescent="0.35">
      <c r="A9" s="7"/>
    </row>
    <row r="10" spans="1:13" x14ac:dyDescent="0.35">
      <c r="A10" t="s">
        <v>5</v>
      </c>
    </row>
    <row r="11" spans="1:13" x14ac:dyDescent="0.35">
      <c r="A11" s="8" t="s">
        <v>6</v>
      </c>
    </row>
    <row r="13" spans="1:13" x14ac:dyDescent="0.35">
      <c r="A13" s="9" t="s">
        <v>7</v>
      </c>
      <c r="C13" t="s">
        <v>9</v>
      </c>
      <c r="E13" t="s">
        <v>9</v>
      </c>
      <c r="F13" t="s">
        <v>9</v>
      </c>
      <c r="G13" t="s">
        <v>9</v>
      </c>
      <c r="H13" t="s">
        <v>9</v>
      </c>
      <c r="J13" t="s">
        <v>9</v>
      </c>
      <c r="K13" t="s">
        <v>9</v>
      </c>
      <c r="L13" t="s">
        <v>9</v>
      </c>
      <c r="M13" t="s">
        <v>9</v>
      </c>
    </row>
    <row r="14" spans="1:13" x14ac:dyDescent="0.35">
      <c r="C14" t="s">
        <v>10</v>
      </c>
      <c r="E14" s="200" t="s">
        <v>18</v>
      </c>
      <c r="F14" s="200"/>
      <c r="G14" s="200"/>
      <c r="H14" s="200"/>
      <c r="J14" s="201" t="s">
        <v>11</v>
      </c>
      <c r="K14" s="201"/>
      <c r="L14" s="201"/>
      <c r="M14" s="201"/>
    </row>
    <row r="15" spans="1:13" x14ac:dyDescent="0.35">
      <c r="C15" s="8" t="s">
        <v>12</v>
      </c>
      <c r="D15" s="8"/>
      <c r="E15" s="202" t="s">
        <v>1039</v>
      </c>
      <c r="F15" s="202"/>
      <c r="G15" s="202"/>
      <c r="H15" s="202"/>
      <c r="I15" s="8"/>
      <c r="J15" s="203" t="s">
        <v>13</v>
      </c>
      <c r="K15" s="203"/>
      <c r="L15" s="203"/>
      <c r="M15" s="203"/>
    </row>
    <row r="16" spans="1:13" x14ac:dyDescent="0.35">
      <c r="C16">
        <v>2022</v>
      </c>
      <c r="E16">
        <v>2022</v>
      </c>
      <c r="F16" t="s">
        <v>14</v>
      </c>
      <c r="G16" t="s">
        <v>15</v>
      </c>
      <c r="H16" t="s">
        <v>16</v>
      </c>
      <c r="J16" t="s">
        <v>17</v>
      </c>
      <c r="K16" t="s">
        <v>14</v>
      </c>
      <c r="L16" t="s">
        <v>15</v>
      </c>
      <c r="M16" t="s">
        <v>16</v>
      </c>
    </row>
    <row r="18" spans="1:13" ht="15.5" x14ac:dyDescent="0.35">
      <c r="A18" s="11" t="s">
        <v>19</v>
      </c>
      <c r="B18" s="12" t="s">
        <v>20</v>
      </c>
      <c r="C18" s="38">
        <v>100</v>
      </c>
      <c r="E18" s="16">
        <v>6.6857511051508141</v>
      </c>
      <c r="F18" s="16">
        <v>2.7487356272530405</v>
      </c>
      <c r="G18" s="16">
        <v>2.4104709868301768</v>
      </c>
      <c r="H18" s="16">
        <v>2.3219371113142273</v>
      </c>
      <c r="J18" s="16">
        <v>6.7260547514744786</v>
      </c>
      <c r="K18" s="16">
        <v>1.7782143500986223</v>
      </c>
      <c r="L18" s="16">
        <v>1.9671964487512525</v>
      </c>
      <c r="M18" s="16">
        <v>1.9775178552188208</v>
      </c>
    </row>
    <row r="19" spans="1:13" ht="15.5" x14ac:dyDescent="0.35">
      <c r="A19" s="11"/>
      <c r="B19" s="12"/>
      <c r="C19" s="38"/>
      <c r="E19" s="16"/>
      <c r="F19" s="16"/>
      <c r="G19" s="16"/>
      <c r="H19" s="16"/>
      <c r="J19" s="16"/>
      <c r="K19" s="16"/>
      <c r="L19" s="16"/>
      <c r="M19" s="16"/>
    </row>
    <row r="20" spans="1:13" ht="15.5" x14ac:dyDescent="0.35">
      <c r="A20" s="11" t="s">
        <v>21</v>
      </c>
      <c r="B20" s="12" t="s">
        <v>22</v>
      </c>
      <c r="C20" s="38">
        <v>64.046323454285272</v>
      </c>
      <c r="E20" s="16">
        <v>5.7780111052947944</v>
      </c>
      <c r="F20" s="16">
        <v>1.6137713995012746</v>
      </c>
      <c r="G20" s="16">
        <v>1.6812298909068204</v>
      </c>
      <c r="H20" s="16">
        <v>1.6901483087765854</v>
      </c>
      <c r="J20" s="16">
        <v>5.6811034228586834</v>
      </c>
      <c r="K20" s="16">
        <v>0.2619479693838116</v>
      </c>
      <c r="L20" s="16">
        <v>1.0121022400395532</v>
      </c>
      <c r="M20" s="16">
        <v>1.3227366217882945</v>
      </c>
    </row>
    <row r="21" spans="1:13" ht="15.5" x14ac:dyDescent="0.35">
      <c r="A21" s="11" t="s">
        <v>23</v>
      </c>
      <c r="B21" s="12" t="s">
        <v>24</v>
      </c>
      <c r="C21" s="38">
        <v>17.867148883600631</v>
      </c>
      <c r="E21" s="16">
        <v>1.7123571004102445</v>
      </c>
      <c r="F21" s="16">
        <v>1.4527051939816857</v>
      </c>
      <c r="G21" s="16">
        <v>1.4407031300307693</v>
      </c>
      <c r="H21" s="16">
        <v>0.9268052377465068</v>
      </c>
      <c r="J21" s="16">
        <v>2.3534913479051909</v>
      </c>
      <c r="K21" s="16">
        <v>1.7762673654830365</v>
      </c>
      <c r="L21" s="16">
        <v>1.0727012581720317</v>
      </c>
      <c r="M21" s="16">
        <v>0.83909031492430586</v>
      </c>
    </row>
    <row r="22" spans="1:13" ht="15.5" x14ac:dyDescent="0.35">
      <c r="A22" s="11" t="s">
        <v>25</v>
      </c>
      <c r="B22" s="12" t="s">
        <v>26</v>
      </c>
      <c r="C22" s="38">
        <v>20.276702540150801</v>
      </c>
      <c r="E22" s="16">
        <v>2.9697834411630311</v>
      </c>
      <c r="F22" s="16">
        <v>3.1453805507122041</v>
      </c>
      <c r="G22" s="16">
        <v>5.3120554128545621</v>
      </c>
      <c r="H22" s="16">
        <v>5.3817377670408746</v>
      </c>
      <c r="J22" s="16">
        <v>2.7068856570896145</v>
      </c>
      <c r="K22" s="16">
        <v>2.272284166674126</v>
      </c>
      <c r="L22" s="16">
        <v>5.1804685595439537</v>
      </c>
      <c r="M22" s="16">
        <v>4.2495219352662446</v>
      </c>
    </row>
    <row r="23" spans="1:13" ht="15.5" x14ac:dyDescent="0.35">
      <c r="A23" s="11" t="s">
        <v>27</v>
      </c>
      <c r="B23" s="12" t="s">
        <v>28</v>
      </c>
      <c r="C23" s="38">
        <v>102.53952719526582</v>
      </c>
      <c r="E23" s="16">
        <v>4.5463970489370666</v>
      </c>
      <c r="F23" s="16">
        <v>1.0639918992298476</v>
      </c>
      <c r="G23" s="16">
        <v>2.3859248916504754</v>
      </c>
      <c r="H23" s="16">
        <v>2.2934459423368736</v>
      </c>
      <c r="J23" s="16">
        <v>4.5368169842427761</v>
      </c>
      <c r="K23" s="16">
        <v>0.76431262430753577</v>
      </c>
      <c r="L23" s="16">
        <v>1.8004626469975591</v>
      </c>
      <c r="M23" s="16">
        <v>1.8104971349323478</v>
      </c>
    </row>
    <row r="24" spans="1:13" ht="15.5" x14ac:dyDescent="0.35">
      <c r="A24" s="11" t="s">
        <v>29</v>
      </c>
      <c r="B24" s="12" t="s">
        <v>30</v>
      </c>
      <c r="C24" s="38">
        <v>50.048050953860347</v>
      </c>
      <c r="E24" s="16">
        <v>16.713467550129593</v>
      </c>
      <c r="F24" s="16">
        <v>7.79221914497748</v>
      </c>
      <c r="G24" s="16">
        <v>4.2250865840239413</v>
      </c>
      <c r="H24" s="16">
        <v>3.9657424344489129</v>
      </c>
      <c r="J24" s="16">
        <v>16.719502419771175</v>
      </c>
      <c r="K24" s="16">
        <v>4.664994657567064</v>
      </c>
      <c r="L24" s="16">
        <v>3.6967043138642879</v>
      </c>
      <c r="M24" s="16">
        <v>3.8743076836830141</v>
      </c>
    </row>
    <row r="25" spans="1:13" ht="15.5" x14ac:dyDescent="0.35">
      <c r="A25" s="11" t="s">
        <v>31</v>
      </c>
      <c r="B25" s="13" t="s">
        <v>32</v>
      </c>
      <c r="C25" s="38">
        <v>52.587578149126166</v>
      </c>
      <c r="E25" s="16">
        <v>11.097253432364013</v>
      </c>
      <c r="F25" s="16">
        <v>4.0129229385555476</v>
      </c>
      <c r="G25" s="16">
        <v>4.2189578296169685</v>
      </c>
      <c r="H25" s="16">
        <v>3.9403893565977341</v>
      </c>
      <c r="J25" s="16">
        <v>10.988805396012097</v>
      </c>
      <c r="K25" s="16">
        <v>2.3862046486046324</v>
      </c>
      <c r="L25" s="16">
        <v>3.3522396049565799</v>
      </c>
      <c r="M25" s="16">
        <v>3.5402303746739534</v>
      </c>
    </row>
    <row r="26" spans="1:13" x14ac:dyDescent="0.35">
      <c r="A26" s="11"/>
      <c r="B26" s="12"/>
    </row>
    <row r="27" spans="1:13" ht="16.5" x14ac:dyDescent="0.35">
      <c r="A27" s="14" t="s">
        <v>33</v>
      </c>
      <c r="B27" s="12" t="s">
        <v>34</v>
      </c>
      <c r="E27" s="16">
        <v>2.0303416888464341</v>
      </c>
      <c r="F27" s="16">
        <v>0.62973605213092299</v>
      </c>
      <c r="G27" s="16">
        <v>0.57441363201911599</v>
      </c>
      <c r="H27" s="16">
        <v>0.48296374412186083</v>
      </c>
      <c r="J27" s="16">
        <v>2.0303416888464341</v>
      </c>
      <c r="K27" s="16">
        <v>6.9667517764003151E-2</v>
      </c>
      <c r="L27" s="16">
        <v>0.17318212099397101</v>
      </c>
      <c r="M27" s="16">
        <v>0.1904385910339812</v>
      </c>
    </row>
    <row r="28" spans="1:13" ht="16.5" x14ac:dyDescent="0.35">
      <c r="A28" s="14" t="s">
        <v>35</v>
      </c>
      <c r="B28" s="12" t="s">
        <v>36</v>
      </c>
      <c r="E28" s="16">
        <v>6.0111293841220759</v>
      </c>
      <c r="F28" s="16">
        <v>6.833670354079378</v>
      </c>
      <c r="G28" s="16">
        <v>6.6936844762372329</v>
      </c>
      <c r="H28" s="16">
        <v>6.7390484143992557</v>
      </c>
      <c r="J28" s="16">
        <v>6.0111293838343309</v>
      </c>
      <c r="K28" s="16">
        <v>6.9740765140958709</v>
      </c>
      <c r="L28" s="16">
        <v>6.9060661943435271</v>
      </c>
      <c r="M28" s="16">
        <v>6.7287794184659759</v>
      </c>
    </row>
    <row r="29" spans="1:13" x14ac:dyDescent="0.35">
      <c r="A29" s="11"/>
      <c r="B29" s="12"/>
    </row>
    <row r="30" spans="1:13" x14ac:dyDescent="0.35">
      <c r="A30" s="11" t="s">
        <v>37</v>
      </c>
      <c r="B30" s="12" t="s">
        <v>38</v>
      </c>
      <c r="E30" s="16">
        <v>-0.44766696726020261</v>
      </c>
      <c r="F30" s="16">
        <v>3.7783602005269548</v>
      </c>
      <c r="G30" s="16">
        <v>3.5244350630010461</v>
      </c>
      <c r="H30" s="16">
        <v>3.7769515176331194</v>
      </c>
      <c r="J30" s="16">
        <v>-0.44724548372211326</v>
      </c>
      <c r="K30" s="16">
        <v>1.9001489665135078</v>
      </c>
      <c r="L30" s="16">
        <v>2.2917795088447468</v>
      </c>
      <c r="M30" s="16">
        <v>2.7110898457487367</v>
      </c>
    </row>
    <row r="31" spans="1:13" x14ac:dyDescent="0.35">
      <c r="A31" s="15" t="s">
        <v>39</v>
      </c>
      <c r="B31" s="13" t="s">
        <v>40</v>
      </c>
      <c r="E31" s="16">
        <v>-2.0641020246887698</v>
      </c>
      <c r="F31" s="16">
        <v>1.6735552064742334</v>
      </c>
      <c r="G31" s="16">
        <v>1.637342320590413</v>
      </c>
      <c r="H31" s="16">
        <v>1.8174404288768493</v>
      </c>
      <c r="J31" s="16">
        <v>-2.0621586491708763</v>
      </c>
      <c r="K31" s="16">
        <v>-0.18152712089184161</v>
      </c>
      <c r="L31" s="16">
        <v>0.13173415930840465</v>
      </c>
      <c r="M31" s="16">
        <v>0.51764832279330397</v>
      </c>
    </row>
    <row r="32" spans="1:13" x14ac:dyDescent="0.35">
      <c r="A32" s="11"/>
      <c r="B32" s="12"/>
    </row>
    <row r="33" spans="1:13" x14ac:dyDescent="0.35">
      <c r="A33" s="11" t="s">
        <v>41</v>
      </c>
      <c r="B33" s="12" t="s">
        <v>42</v>
      </c>
      <c r="E33" s="16">
        <v>8.1026581118239989</v>
      </c>
      <c r="F33" s="16">
        <v>5.2049974789395179</v>
      </c>
      <c r="G33" s="16">
        <v>3.3127884693541034</v>
      </c>
      <c r="H33" s="16">
        <v>2.1327050977615585</v>
      </c>
      <c r="J33" s="16">
        <v>8.1026581118239989</v>
      </c>
      <c r="K33" s="16">
        <v>5.5446412849293267</v>
      </c>
      <c r="L33" s="16">
        <v>3.1750056382822862</v>
      </c>
      <c r="M33" s="16">
        <v>2.1468114164227217</v>
      </c>
    </row>
    <row r="34" spans="1:13" x14ac:dyDescent="0.35">
      <c r="A34" s="11" t="s">
        <v>43</v>
      </c>
      <c r="B34" s="12" t="s">
        <v>45</v>
      </c>
      <c r="E34" s="16">
        <v>6.7465104944830898</v>
      </c>
      <c r="F34" s="16">
        <v>6.7815284031980383</v>
      </c>
      <c r="G34" s="16">
        <v>3.4961517353386995</v>
      </c>
      <c r="H34" s="16">
        <v>2.2958546582028134</v>
      </c>
      <c r="J34" s="16">
        <v>6.7465104944830898</v>
      </c>
      <c r="K34" s="16">
        <v>6.7331310808514502</v>
      </c>
      <c r="L34" s="16">
        <v>3.2009644608736494</v>
      </c>
      <c r="M34" s="16">
        <v>2.3571551558465131</v>
      </c>
    </row>
    <row r="35" spans="1:13" x14ac:dyDescent="0.35">
      <c r="A35" s="11" t="s">
        <v>44</v>
      </c>
      <c r="B35" s="12" t="s">
        <v>46</v>
      </c>
      <c r="E35" s="16">
        <v>4.9738922639525072</v>
      </c>
      <c r="F35" s="16">
        <v>5.7326327998801219</v>
      </c>
      <c r="G35" s="16">
        <v>3.0929688447034067</v>
      </c>
      <c r="H35" s="16">
        <v>2.2577747246235162</v>
      </c>
      <c r="J35" s="16">
        <v>4.9738922639525072</v>
      </c>
      <c r="K35" s="16">
        <v>5.1131242267309602</v>
      </c>
      <c r="L35" s="16">
        <v>3.0799784591995802</v>
      </c>
      <c r="M35" s="16">
        <v>2.3123939127069661</v>
      </c>
    </row>
    <row r="36" spans="1:13" x14ac:dyDescent="0.35">
      <c r="A36" s="11"/>
      <c r="B36" s="12"/>
    </row>
    <row r="37" spans="1:13" x14ac:dyDescent="0.35">
      <c r="A37" s="11" t="s">
        <v>47</v>
      </c>
      <c r="B37" s="8" t="s">
        <v>52</v>
      </c>
      <c r="E37" s="16">
        <v>-0.39472124019949462</v>
      </c>
      <c r="F37" s="16">
        <v>-8.0024328100854802E-2</v>
      </c>
      <c r="G37" s="16">
        <v>0.24275019098449491</v>
      </c>
      <c r="H37" s="16">
        <v>0.19169653074892778</v>
      </c>
      <c r="J37" s="16" t="s">
        <v>51</v>
      </c>
      <c r="K37" s="16" t="s">
        <v>51</v>
      </c>
      <c r="L37" s="16" t="s">
        <v>51</v>
      </c>
      <c r="M37" s="16" t="s">
        <v>51</v>
      </c>
    </row>
    <row r="38" spans="1:13" x14ac:dyDescent="0.35">
      <c r="A38" s="11" t="s">
        <v>48</v>
      </c>
      <c r="B38" s="12" t="s">
        <v>53</v>
      </c>
      <c r="E38" s="16">
        <v>113.93183658454384</v>
      </c>
      <c r="F38" s="16">
        <v>103.43022395701789</v>
      </c>
      <c r="G38" s="16">
        <v>97.115926342872612</v>
      </c>
      <c r="H38" s="16">
        <v>92.533905675891873</v>
      </c>
      <c r="J38" s="16" t="s">
        <v>51</v>
      </c>
      <c r="K38" s="16" t="s">
        <v>51</v>
      </c>
      <c r="L38" s="16" t="s">
        <v>51</v>
      </c>
      <c r="M38" s="16" t="s">
        <v>51</v>
      </c>
    </row>
    <row r="40" spans="1:13" x14ac:dyDescent="0.35">
      <c r="A40" t="s">
        <v>49</v>
      </c>
    </row>
    <row r="41" spans="1:13" x14ac:dyDescent="0.35">
      <c r="A41" s="8" t="s">
        <v>50</v>
      </c>
    </row>
  </sheetData>
  <mergeCells count="4">
    <mergeCell ref="E14:H14"/>
    <mergeCell ref="J14:M14"/>
    <mergeCell ref="E15:H15"/>
    <mergeCell ref="J15:M15"/>
  </mergeCells>
  <hyperlinks>
    <hyperlink ref="A5" location="Índice!A1" display="Índice/Contents" xr:uid="{9A746043-27C6-40CA-B6EF-6EDDEC4B7AD2}"/>
  </hyperlinks>
  <pageMargins left="0.7" right="0.7" top="0.75" bottom="0.75" header="0.3" footer="0.3"/>
  <pageSetup paperSize="9" orientation="portrait" horizontalDpi="1200" verticalDpi="1200"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E2917-965B-44FA-9275-FA70E717FFF7}">
  <sheetPr>
    <tabColor theme="0" tint="-4.9989318521683403E-2"/>
  </sheetPr>
  <dimension ref="A4:H94"/>
  <sheetViews>
    <sheetView showGridLines="0" showRowColHeaders="0" zoomScaleNormal="100" workbookViewId="0">
      <selection activeCell="A53" sqref="A53:L55"/>
    </sheetView>
  </sheetViews>
  <sheetFormatPr defaultRowHeight="14.5" x14ac:dyDescent="0.35"/>
  <cols>
    <col min="1" max="6" width="20.54296875" customWidth="1"/>
    <col min="7" max="8" width="10.54296875" customWidth="1"/>
  </cols>
  <sheetData>
    <row r="4" spans="1:8" x14ac:dyDescent="0.35">
      <c r="A4" s="52" t="s">
        <v>8</v>
      </c>
    </row>
    <row r="5" spans="1:8" ht="18.5" x14ac:dyDescent="0.35">
      <c r="A5" s="6" t="s">
        <v>245</v>
      </c>
    </row>
    <row r="6" spans="1:8" x14ac:dyDescent="0.35">
      <c r="A6" s="127" t="str">
        <f>+Índice!$A$51</f>
        <v>Parte I.2 Análise e projeções de finanças públicas/Part I.2 Analysis and projections of public finances</v>
      </c>
    </row>
    <row r="7" spans="1:8" ht="18.5" x14ac:dyDescent="0.35">
      <c r="A7" s="6"/>
    </row>
    <row r="8" spans="1:8" ht="18.5" x14ac:dyDescent="0.35">
      <c r="A8" s="6"/>
    </row>
    <row r="9" spans="1:8" x14ac:dyDescent="0.35">
      <c r="A9" s="7"/>
    </row>
    <row r="10" spans="1:8" x14ac:dyDescent="0.35">
      <c r="A10" s="53" t="s">
        <v>862</v>
      </c>
    </row>
    <row r="11" spans="1:8" x14ac:dyDescent="0.35">
      <c r="A11" s="54" t="s">
        <v>863</v>
      </c>
    </row>
    <row r="14" spans="1:8" x14ac:dyDescent="0.35">
      <c r="A14" s="55" t="s">
        <v>246</v>
      </c>
      <c r="C14" s="56" t="s">
        <v>9</v>
      </c>
      <c r="D14" s="56" t="s">
        <v>9</v>
      </c>
      <c r="E14" s="56" t="s">
        <v>9</v>
      </c>
      <c r="F14" s="56" t="s">
        <v>9</v>
      </c>
      <c r="G14" s="56"/>
      <c r="H14" s="56"/>
    </row>
    <row r="15" spans="1:8" s="55" customFormat="1" ht="58" x14ac:dyDescent="0.35">
      <c r="C15" s="58" t="s">
        <v>341</v>
      </c>
      <c r="D15" s="59" t="s">
        <v>342</v>
      </c>
      <c r="E15" s="58" t="s">
        <v>343</v>
      </c>
      <c r="F15" s="58" t="s">
        <v>344</v>
      </c>
      <c r="G15" s="59"/>
      <c r="H15" s="59"/>
    </row>
    <row r="16" spans="1:8" s="55" customFormat="1" ht="43.5" x14ac:dyDescent="0.35">
      <c r="C16" s="60" t="s">
        <v>345</v>
      </c>
      <c r="D16" s="61" t="s">
        <v>346</v>
      </c>
      <c r="E16" s="60" t="s">
        <v>347</v>
      </c>
      <c r="F16" s="60" t="s">
        <v>348</v>
      </c>
      <c r="G16" s="59"/>
      <c r="H16" s="59"/>
    </row>
    <row r="18" spans="1:8" x14ac:dyDescent="0.35">
      <c r="A18" s="62" t="s">
        <v>349</v>
      </c>
      <c r="B18" s="63" t="s">
        <v>350</v>
      </c>
      <c r="C18" s="16">
        <v>0.400809523809524</v>
      </c>
      <c r="D18" s="16">
        <v>-0.3947</v>
      </c>
      <c r="E18" s="16"/>
      <c r="F18" s="16"/>
      <c r="G18" s="16"/>
      <c r="H18" s="16"/>
    </row>
    <row r="19" spans="1:8" x14ac:dyDescent="0.35">
      <c r="A19" s="62" t="s">
        <v>351</v>
      </c>
      <c r="B19" s="63" t="s">
        <v>352</v>
      </c>
      <c r="C19" s="16">
        <v>0.40069565217391301</v>
      </c>
      <c r="D19" s="16">
        <v>-0.3911</v>
      </c>
      <c r="E19" s="16"/>
      <c r="F19" s="16"/>
      <c r="G19" s="16"/>
      <c r="H19" s="16"/>
    </row>
    <row r="20" spans="1:8" x14ac:dyDescent="0.35">
      <c r="A20" s="62" t="s">
        <v>353</v>
      </c>
      <c r="B20" s="63" t="s">
        <v>354</v>
      </c>
      <c r="C20" s="16">
        <v>0.29299999999999998</v>
      </c>
      <c r="D20" s="16">
        <v>-0.4088</v>
      </c>
      <c r="E20" s="16"/>
      <c r="F20" s="16"/>
      <c r="G20" s="16"/>
      <c r="H20" s="16"/>
    </row>
    <row r="21" spans="1:8" x14ac:dyDescent="0.35">
      <c r="A21" s="62" t="s">
        <v>355</v>
      </c>
      <c r="B21" s="63" t="s">
        <v>356</v>
      </c>
      <c r="C21" s="16">
        <v>0.73527272727272697</v>
      </c>
      <c r="D21" s="16">
        <v>-0.41660000000000003</v>
      </c>
      <c r="E21" s="16"/>
      <c r="F21" s="16"/>
      <c r="G21" s="16"/>
      <c r="H21" s="16"/>
    </row>
    <row r="22" spans="1:8" x14ac:dyDescent="0.35">
      <c r="A22" s="62" t="s">
        <v>357</v>
      </c>
      <c r="B22" s="63" t="s">
        <v>358</v>
      </c>
      <c r="C22" s="16">
        <v>0.97650000000000003</v>
      </c>
      <c r="D22" s="16">
        <v>-0.254</v>
      </c>
      <c r="E22" s="16"/>
      <c r="F22" s="16"/>
      <c r="G22" s="16"/>
      <c r="H22" s="16"/>
    </row>
    <row r="23" spans="1:8" x14ac:dyDescent="0.35">
      <c r="A23" s="62" t="s">
        <v>359</v>
      </c>
      <c r="B23" s="63" t="s">
        <v>360</v>
      </c>
      <c r="C23" s="16">
        <v>0.79885714285714304</v>
      </c>
      <c r="D23" s="16">
        <v>-0.27200000000000002</v>
      </c>
      <c r="E23" s="16"/>
      <c r="F23" s="16"/>
      <c r="G23" s="16"/>
      <c r="H23" s="16"/>
    </row>
    <row r="24" spans="1:8" x14ac:dyDescent="0.35">
      <c r="A24" s="62" t="s">
        <v>361</v>
      </c>
      <c r="B24" s="63" t="s">
        <v>362</v>
      </c>
      <c r="C24" s="16">
        <v>0.52368181818181803</v>
      </c>
      <c r="D24" s="16">
        <v>-0.376</v>
      </c>
      <c r="E24" s="16">
        <v>0.65353763399411602</v>
      </c>
      <c r="F24" s="16">
        <v>-0.40531968355169967</v>
      </c>
      <c r="G24" s="16"/>
      <c r="H24" s="16"/>
    </row>
    <row r="25" spans="1:8" x14ac:dyDescent="0.35">
      <c r="A25" s="62" t="s">
        <v>363</v>
      </c>
      <c r="B25" s="63" t="s">
        <v>364</v>
      </c>
      <c r="C25" s="16">
        <v>0.39313043478260901</v>
      </c>
      <c r="D25" s="16">
        <v>-0.44409999999999999</v>
      </c>
      <c r="E25" s="16"/>
      <c r="F25" s="16"/>
      <c r="G25" s="16"/>
      <c r="H25" s="16"/>
    </row>
    <row r="26" spans="1:8" x14ac:dyDescent="0.35">
      <c r="A26" s="62" t="s">
        <v>365</v>
      </c>
      <c r="B26" s="63" t="s">
        <v>366</v>
      </c>
      <c r="C26" s="16">
        <v>0.34695238095238101</v>
      </c>
      <c r="D26" s="16">
        <v>-0.47970000000000002</v>
      </c>
      <c r="E26" s="16"/>
      <c r="F26" s="16"/>
      <c r="G26" s="16"/>
      <c r="H26" s="16"/>
    </row>
    <row r="27" spans="1:8" x14ac:dyDescent="0.35">
      <c r="A27" s="62" t="s">
        <v>367</v>
      </c>
      <c r="B27" s="63" t="s">
        <v>368</v>
      </c>
      <c r="C27" s="16">
        <v>0.311181818181818</v>
      </c>
      <c r="D27" s="16">
        <v>-0.4914</v>
      </c>
      <c r="E27" s="16"/>
      <c r="F27" s="16"/>
      <c r="G27" s="16"/>
      <c r="H27" s="16"/>
    </row>
    <row r="28" spans="1:8" x14ac:dyDescent="0.35">
      <c r="A28" s="62" t="s">
        <v>369</v>
      </c>
      <c r="B28" s="63" t="s">
        <v>370</v>
      </c>
      <c r="C28" s="16">
        <v>0.170954545454545</v>
      </c>
      <c r="D28" s="16">
        <v>-0.5091</v>
      </c>
      <c r="E28" s="16"/>
      <c r="F28" s="16"/>
      <c r="G28" s="16"/>
      <c r="H28" s="16"/>
    </row>
    <row r="29" spans="1:8" x14ac:dyDescent="0.35">
      <c r="A29" s="62" t="s">
        <v>371</v>
      </c>
      <c r="B29" s="63" t="s">
        <v>372</v>
      </c>
      <c r="C29" s="16">
        <v>6.5571428571428503E-2</v>
      </c>
      <c r="D29" s="16">
        <v>-0.52090000000000003</v>
      </c>
      <c r="E29" s="16"/>
      <c r="F29" s="16"/>
      <c r="G29" s="16"/>
      <c r="H29" s="16"/>
    </row>
    <row r="30" spans="1:8" x14ac:dyDescent="0.35">
      <c r="A30" s="62" t="s">
        <v>373</v>
      </c>
      <c r="B30" s="63" t="s">
        <v>374</v>
      </c>
      <c r="C30" s="16">
        <v>2.0956521739130402E-2</v>
      </c>
      <c r="D30" s="16">
        <v>-0.53810000000000002</v>
      </c>
      <c r="E30" s="16"/>
      <c r="F30" s="16"/>
      <c r="G30" s="16"/>
      <c r="H30" s="16"/>
    </row>
    <row r="31" spans="1:8" x14ac:dyDescent="0.35">
      <c r="A31" s="62" t="s">
        <v>375</v>
      </c>
      <c r="B31" s="63" t="s">
        <v>376</v>
      </c>
      <c r="C31" s="16">
        <v>1.9952380952380999E-2</v>
      </c>
      <c r="D31" s="16">
        <v>-0.54720000000000002</v>
      </c>
      <c r="E31" s="16"/>
      <c r="F31" s="16"/>
      <c r="G31" s="16"/>
      <c r="H31" s="16"/>
    </row>
    <row r="32" spans="1:8" x14ac:dyDescent="0.35">
      <c r="A32" s="62" t="s">
        <v>377</v>
      </c>
      <c r="B32" s="63" t="s">
        <v>378</v>
      </c>
      <c r="C32" s="16">
        <v>0.15484999999999999</v>
      </c>
      <c r="D32" s="16">
        <v>-0.54110000000000003</v>
      </c>
      <c r="E32" s="16"/>
      <c r="F32" s="16"/>
      <c r="G32" s="16"/>
      <c r="H32" s="16"/>
    </row>
    <row r="33" spans="1:8" x14ac:dyDescent="0.35">
      <c r="A33" s="62" t="s">
        <v>379</v>
      </c>
      <c r="B33" s="63" t="s">
        <v>380</v>
      </c>
      <c r="C33" s="16">
        <v>0.22308695652173899</v>
      </c>
      <c r="D33" s="16">
        <v>-0.53910000000000002</v>
      </c>
      <c r="E33" s="16"/>
      <c r="F33" s="16"/>
      <c r="G33" s="16"/>
      <c r="H33" s="16"/>
    </row>
    <row r="34" spans="1:8" x14ac:dyDescent="0.35">
      <c r="A34" s="62" t="s">
        <v>381</v>
      </c>
      <c r="B34" s="63" t="s">
        <v>382</v>
      </c>
      <c r="C34" s="16">
        <v>0.34686363636363599</v>
      </c>
      <c r="D34" s="16">
        <v>-0.53820000000000001</v>
      </c>
      <c r="E34" s="16"/>
      <c r="F34" s="16"/>
      <c r="G34" s="16"/>
      <c r="H34" s="16"/>
    </row>
    <row r="35" spans="1:8" x14ac:dyDescent="0.35">
      <c r="A35" s="62" t="s">
        <v>383</v>
      </c>
      <c r="B35" s="63" t="s">
        <v>384</v>
      </c>
      <c r="C35" s="16">
        <v>0.52290476190476198</v>
      </c>
      <c r="D35" s="16">
        <v>-0.54010000000000002</v>
      </c>
      <c r="E35" s="16"/>
      <c r="F35" s="16"/>
      <c r="G35" s="16"/>
      <c r="H35" s="16"/>
    </row>
    <row r="36" spans="1:8" x14ac:dyDescent="0.35">
      <c r="A36" s="62" t="s">
        <v>385</v>
      </c>
      <c r="B36" s="63" t="s">
        <v>386</v>
      </c>
      <c r="C36" s="16">
        <v>0.42309090909090902</v>
      </c>
      <c r="D36" s="16">
        <v>-0.54290000000000005</v>
      </c>
      <c r="E36" s="16">
        <v>0.59944625198785051</v>
      </c>
      <c r="F36" s="16">
        <v>-0.42640623755230289</v>
      </c>
      <c r="G36" s="16"/>
      <c r="H36" s="16"/>
    </row>
    <row r="37" spans="1:8" x14ac:dyDescent="0.35">
      <c r="A37" s="62" t="s">
        <v>387</v>
      </c>
      <c r="B37" s="63" t="s">
        <v>388</v>
      </c>
      <c r="C37" s="16">
        <v>0.26586363636363602</v>
      </c>
      <c r="D37" s="16">
        <v>-0.54479999999999995</v>
      </c>
      <c r="E37" s="16"/>
      <c r="F37" s="16"/>
    </row>
    <row r="38" spans="1:8" x14ac:dyDescent="0.35">
      <c r="A38" s="62" t="s">
        <v>389</v>
      </c>
      <c r="B38" s="63" t="s">
        <v>390</v>
      </c>
      <c r="C38" s="16">
        <v>0.133818181818182</v>
      </c>
      <c r="D38" s="16">
        <v>-0.54759999999999998</v>
      </c>
      <c r="E38" s="16"/>
      <c r="F38" s="16"/>
    </row>
    <row r="39" spans="1:8" x14ac:dyDescent="0.35">
      <c r="A39" s="62" t="s">
        <v>391</v>
      </c>
      <c r="B39" s="63" t="s">
        <v>392</v>
      </c>
      <c r="C39" s="16">
        <v>0.25540909090909097</v>
      </c>
      <c r="D39" s="16">
        <v>-0.54500000000000004</v>
      </c>
      <c r="E39" s="16"/>
      <c r="F39" s="16"/>
    </row>
    <row r="40" spans="1:8" x14ac:dyDescent="0.35">
      <c r="A40" s="62" t="s">
        <v>393</v>
      </c>
      <c r="B40" s="63" t="s">
        <v>394</v>
      </c>
      <c r="C40" s="16">
        <v>0.38642857142857101</v>
      </c>
      <c r="D40" s="16">
        <v>-0.54979999999999996</v>
      </c>
      <c r="E40" s="16"/>
      <c r="F40" s="16"/>
    </row>
    <row r="41" spans="1:8" x14ac:dyDescent="0.35">
      <c r="A41" s="62" t="s">
        <v>395</v>
      </c>
      <c r="B41" s="63" t="s">
        <v>396</v>
      </c>
      <c r="C41" s="16">
        <v>0.37990909090909097</v>
      </c>
      <c r="D41" s="16">
        <v>-0.56740000000000002</v>
      </c>
      <c r="E41" s="16"/>
      <c r="F41" s="16"/>
    </row>
    <row r="42" spans="1:8" x14ac:dyDescent="0.35">
      <c r="A42" s="62" t="s">
        <v>397</v>
      </c>
      <c r="B42" s="63" t="s">
        <v>398</v>
      </c>
      <c r="C42" s="16">
        <v>0.33660869565217399</v>
      </c>
      <c r="D42" s="16">
        <v>-0.58199999999999996</v>
      </c>
      <c r="E42" s="16"/>
      <c r="F42" s="16"/>
    </row>
    <row r="43" spans="1:8" x14ac:dyDescent="0.35">
      <c r="A43" s="62" t="s">
        <v>399</v>
      </c>
      <c r="B43" s="63" t="s">
        <v>400</v>
      </c>
      <c r="C43" s="16">
        <v>0.57180952380952399</v>
      </c>
      <c r="D43" s="16">
        <v>-0.56010000000000004</v>
      </c>
      <c r="E43" s="16"/>
      <c r="F43" s="16"/>
    </row>
    <row r="44" spans="1:8" x14ac:dyDescent="0.35">
      <c r="A44" s="62" t="s">
        <v>401</v>
      </c>
      <c r="B44" s="63" t="s">
        <v>402</v>
      </c>
      <c r="C44" s="16">
        <v>1.04345</v>
      </c>
      <c r="D44" s="16">
        <v>-0.53149999999999997</v>
      </c>
      <c r="E44" s="16"/>
      <c r="F44" s="16"/>
    </row>
    <row r="45" spans="1:8" x14ac:dyDescent="0.35">
      <c r="A45" s="62" t="s">
        <v>403</v>
      </c>
      <c r="B45" s="63" t="s">
        <v>404</v>
      </c>
      <c r="C45" s="16">
        <v>1.1405652173912999</v>
      </c>
      <c r="D45" s="16">
        <v>-0.49540000000000001</v>
      </c>
      <c r="E45" s="16"/>
      <c r="F45" s="16"/>
    </row>
    <row r="46" spans="1:8" x14ac:dyDescent="0.35">
      <c r="A46" s="62" t="s">
        <v>405</v>
      </c>
      <c r="B46" s="63" t="s">
        <v>406</v>
      </c>
      <c r="C46" s="16">
        <v>1.75452380952381</v>
      </c>
      <c r="D46" s="16">
        <v>-0.44790000000000002</v>
      </c>
      <c r="E46" s="16"/>
      <c r="F46" s="16"/>
    </row>
    <row r="47" spans="1:8" x14ac:dyDescent="0.35">
      <c r="A47" s="62" t="s">
        <v>407</v>
      </c>
      <c r="B47" s="63" t="s">
        <v>408</v>
      </c>
      <c r="C47" s="16">
        <v>2.1254090909090899</v>
      </c>
      <c r="D47" s="16">
        <v>-0.38569999999999999</v>
      </c>
      <c r="E47" s="16"/>
      <c r="F47" s="16"/>
    </row>
    <row r="48" spans="1:8" x14ac:dyDescent="0.35">
      <c r="A48" s="62" t="s">
        <v>409</v>
      </c>
      <c r="B48" s="63" t="s">
        <v>410</v>
      </c>
      <c r="C48" s="16">
        <v>2.6481818181818202</v>
      </c>
      <c r="D48" s="16">
        <v>-0.2392</v>
      </c>
      <c r="E48" s="16">
        <v>2.2000000000000002</v>
      </c>
      <c r="F48" s="16">
        <v>-0.35443414792526567</v>
      </c>
    </row>
    <row r="49" spans="1:6" x14ac:dyDescent="0.35">
      <c r="A49" s="62" t="s">
        <v>411</v>
      </c>
      <c r="B49" s="63" t="s">
        <v>412</v>
      </c>
      <c r="C49" s="16">
        <v>2.2545714285714298</v>
      </c>
      <c r="D49" s="16">
        <v>3.6600000000000001E-2</v>
      </c>
      <c r="E49" s="16"/>
      <c r="F49" s="16"/>
    </row>
    <row r="50" spans="1:6" x14ac:dyDescent="0.35">
      <c r="A50" s="62" t="s">
        <v>413</v>
      </c>
      <c r="B50" s="63" t="s">
        <v>414</v>
      </c>
      <c r="C50" s="16">
        <v>2.1518695652173898</v>
      </c>
      <c r="D50" s="16">
        <v>0.3947</v>
      </c>
      <c r="E50" s="16"/>
      <c r="F50" s="16"/>
    </row>
    <row r="51" spans="1:6" x14ac:dyDescent="0.35">
      <c r="A51" s="62" t="s">
        <v>415</v>
      </c>
      <c r="B51" s="63" t="s">
        <v>416</v>
      </c>
      <c r="C51" s="16">
        <v>2.8838636363636398</v>
      </c>
      <c r="D51" s="16">
        <v>1.0108999999999999</v>
      </c>
      <c r="E51" s="16"/>
      <c r="F51" s="16"/>
    </row>
    <row r="52" spans="1:6" x14ac:dyDescent="0.35">
      <c r="A52" s="62" t="s">
        <v>417</v>
      </c>
      <c r="B52" s="63" t="s">
        <v>418</v>
      </c>
      <c r="C52" s="16">
        <v>3.2518571428571401</v>
      </c>
      <c r="D52" s="16">
        <v>1.4277</v>
      </c>
      <c r="E52" s="16"/>
      <c r="F52" s="16"/>
    </row>
    <row r="53" spans="1:6" x14ac:dyDescent="0.35">
      <c r="A53" s="62" t="s">
        <v>419</v>
      </c>
      <c r="B53" s="63" t="s">
        <v>420</v>
      </c>
      <c r="C53" s="16">
        <v>3.0208636363636399</v>
      </c>
      <c r="D53" s="16">
        <v>1.8251999999999999</v>
      </c>
      <c r="E53" s="16"/>
      <c r="F53" s="16"/>
    </row>
    <row r="54" spans="1:6" x14ac:dyDescent="0.35">
      <c r="A54" s="62" t="s">
        <v>421</v>
      </c>
      <c r="B54" s="63" t="s">
        <v>422</v>
      </c>
      <c r="C54" s="16">
        <v>3.1</v>
      </c>
      <c r="D54" s="16">
        <v>2.0634999999999999</v>
      </c>
      <c r="E54" s="16"/>
      <c r="F54" s="16"/>
    </row>
    <row r="55" spans="1:6" x14ac:dyDescent="0.35">
      <c r="A55" s="62" t="s">
        <v>423</v>
      </c>
      <c r="B55" s="63" t="s">
        <v>424</v>
      </c>
      <c r="C55" s="16"/>
      <c r="D55" s="16"/>
      <c r="E55" s="16"/>
      <c r="F55" s="16"/>
    </row>
    <row r="56" spans="1:6" x14ac:dyDescent="0.35">
      <c r="A56" s="62" t="s">
        <v>425</v>
      </c>
      <c r="B56" s="63" t="s">
        <v>426</v>
      </c>
      <c r="C56" s="16"/>
      <c r="D56" s="16"/>
      <c r="E56" s="16"/>
      <c r="F56" s="16"/>
    </row>
    <row r="57" spans="1:6" x14ac:dyDescent="0.35">
      <c r="A57" s="62" t="s">
        <v>427</v>
      </c>
      <c r="B57" s="63" t="s">
        <v>428</v>
      </c>
      <c r="C57" s="16"/>
      <c r="D57" s="16"/>
      <c r="E57" s="16"/>
      <c r="F57" s="16"/>
    </row>
    <row r="58" spans="1:6" x14ac:dyDescent="0.35">
      <c r="A58" s="62" t="s">
        <v>429</v>
      </c>
      <c r="B58" s="63" t="s">
        <v>430</v>
      </c>
      <c r="C58" s="16"/>
      <c r="D58" s="16"/>
      <c r="E58" s="16"/>
      <c r="F58" s="16"/>
    </row>
    <row r="59" spans="1:6" x14ac:dyDescent="0.35">
      <c r="A59" s="62" t="s">
        <v>431</v>
      </c>
      <c r="B59" s="63" t="s">
        <v>432</v>
      </c>
      <c r="C59" s="16"/>
      <c r="D59" s="16"/>
      <c r="E59" s="16"/>
      <c r="F59" s="16"/>
    </row>
    <row r="60" spans="1:6" x14ac:dyDescent="0.35">
      <c r="A60" s="62" t="s">
        <v>433</v>
      </c>
      <c r="B60" s="63" t="s">
        <v>434</v>
      </c>
      <c r="C60" s="16"/>
      <c r="D60" s="16"/>
      <c r="E60" s="16">
        <v>4.0194134503602985</v>
      </c>
      <c r="F60" s="16">
        <v>2.7065443019558111</v>
      </c>
    </row>
    <row r="61" spans="1:6" x14ac:dyDescent="0.35">
      <c r="A61" s="62" t="s">
        <v>435</v>
      </c>
      <c r="B61" s="63" t="s">
        <v>436</v>
      </c>
      <c r="C61" s="16"/>
      <c r="D61" s="16"/>
      <c r="E61" s="16"/>
      <c r="F61" s="16"/>
    </row>
    <row r="62" spans="1:6" x14ac:dyDescent="0.35">
      <c r="A62" s="62" t="s">
        <v>437</v>
      </c>
      <c r="B62" s="63" t="s">
        <v>438</v>
      </c>
      <c r="C62" s="16"/>
      <c r="D62" s="16"/>
      <c r="E62" s="16"/>
      <c r="F62" s="16"/>
    </row>
    <row r="63" spans="1:6" x14ac:dyDescent="0.35">
      <c r="A63" s="62" t="s">
        <v>439</v>
      </c>
      <c r="B63" s="63" t="s">
        <v>440</v>
      </c>
      <c r="C63" s="16"/>
      <c r="D63" s="16"/>
      <c r="E63" s="16"/>
      <c r="F63" s="16"/>
    </row>
    <row r="64" spans="1:6" x14ac:dyDescent="0.35">
      <c r="A64" s="62" t="s">
        <v>441</v>
      </c>
      <c r="B64" s="63" t="s">
        <v>442</v>
      </c>
      <c r="C64" s="16"/>
      <c r="D64" s="16"/>
      <c r="E64" s="16"/>
      <c r="F64" s="16"/>
    </row>
    <row r="65" spans="1:6" x14ac:dyDescent="0.35">
      <c r="A65" s="62" t="s">
        <v>443</v>
      </c>
      <c r="B65" s="63" t="s">
        <v>444</v>
      </c>
      <c r="C65" s="16"/>
      <c r="D65" s="16"/>
      <c r="E65" s="16"/>
      <c r="F65" s="16"/>
    </row>
    <row r="66" spans="1:6" x14ac:dyDescent="0.35">
      <c r="A66" s="62" t="s">
        <v>445</v>
      </c>
      <c r="B66" s="63" t="s">
        <v>446</v>
      </c>
      <c r="C66" s="16"/>
      <c r="D66" s="16"/>
      <c r="E66" s="16"/>
      <c r="F66" s="16"/>
    </row>
    <row r="67" spans="1:6" x14ac:dyDescent="0.35">
      <c r="A67" s="62" t="s">
        <v>447</v>
      </c>
      <c r="B67" s="63" t="s">
        <v>448</v>
      </c>
      <c r="C67" s="16"/>
      <c r="D67" s="16"/>
      <c r="E67" s="16"/>
      <c r="F67" s="16"/>
    </row>
    <row r="68" spans="1:6" x14ac:dyDescent="0.35">
      <c r="A68" s="62" t="s">
        <v>449</v>
      </c>
      <c r="B68" s="63" t="s">
        <v>450</v>
      </c>
      <c r="C68" s="16"/>
      <c r="D68" s="16"/>
      <c r="E68" s="16"/>
      <c r="F68" s="16"/>
    </row>
    <row r="69" spans="1:6" x14ac:dyDescent="0.35">
      <c r="A69" s="62" t="s">
        <v>451</v>
      </c>
      <c r="B69" s="63" t="s">
        <v>452</v>
      </c>
      <c r="C69" s="16"/>
      <c r="D69" s="16"/>
      <c r="E69" s="16"/>
      <c r="F69" s="16"/>
    </row>
    <row r="70" spans="1:6" x14ac:dyDescent="0.35">
      <c r="A70" s="62" t="s">
        <v>453</v>
      </c>
      <c r="B70" s="63" t="s">
        <v>454</v>
      </c>
      <c r="C70" s="16"/>
      <c r="D70" s="16"/>
      <c r="E70" s="16"/>
      <c r="F70" s="16"/>
    </row>
    <row r="71" spans="1:6" x14ac:dyDescent="0.35">
      <c r="A71" s="62" t="s">
        <v>455</v>
      </c>
      <c r="B71" s="63" t="s">
        <v>456</v>
      </c>
      <c r="C71" s="16"/>
      <c r="D71" s="16"/>
      <c r="E71" s="16"/>
      <c r="F71" s="16"/>
    </row>
    <row r="72" spans="1:6" x14ac:dyDescent="0.35">
      <c r="A72" s="62" t="s">
        <v>457</v>
      </c>
      <c r="B72" s="63" t="s">
        <v>458</v>
      </c>
      <c r="C72" s="16"/>
      <c r="D72" s="16"/>
      <c r="E72" s="16">
        <v>4.1834037095308307</v>
      </c>
      <c r="F72" s="16">
        <v>3.1545827011753236</v>
      </c>
    </row>
    <row r="73" spans="1:6" x14ac:dyDescent="0.35">
      <c r="A73" s="62" t="s">
        <v>459</v>
      </c>
      <c r="B73" s="63" t="s">
        <v>460</v>
      </c>
      <c r="C73" s="16"/>
      <c r="D73" s="16"/>
      <c r="E73" s="16"/>
      <c r="F73" s="16"/>
    </row>
    <row r="74" spans="1:6" x14ac:dyDescent="0.35">
      <c r="A74" s="62" t="s">
        <v>461</v>
      </c>
      <c r="B74" s="63" t="s">
        <v>462</v>
      </c>
      <c r="C74" s="16"/>
      <c r="D74" s="16"/>
      <c r="E74" s="16"/>
      <c r="F74" s="16"/>
    </row>
    <row r="75" spans="1:6" x14ac:dyDescent="0.35">
      <c r="A75" s="62" t="s">
        <v>463</v>
      </c>
      <c r="B75" s="63" t="s">
        <v>464</v>
      </c>
      <c r="C75" s="16"/>
      <c r="D75" s="16"/>
      <c r="E75" s="16"/>
      <c r="F75" s="16"/>
    </row>
    <row r="76" spans="1:6" x14ac:dyDescent="0.35">
      <c r="A76" s="62" t="s">
        <v>465</v>
      </c>
      <c r="B76" s="63" t="s">
        <v>466</v>
      </c>
      <c r="C76" s="16"/>
      <c r="D76" s="16"/>
      <c r="E76" s="16"/>
      <c r="F76" s="16"/>
    </row>
    <row r="77" spans="1:6" x14ac:dyDescent="0.35">
      <c r="A77" s="62" t="s">
        <v>467</v>
      </c>
      <c r="B77" s="63" t="s">
        <v>468</v>
      </c>
      <c r="C77" s="16"/>
      <c r="D77" s="16"/>
      <c r="E77" s="16"/>
      <c r="F77" s="16"/>
    </row>
    <row r="78" spans="1:6" x14ac:dyDescent="0.35">
      <c r="A78" s="62" t="s">
        <v>469</v>
      </c>
      <c r="B78" s="63" t="s">
        <v>470</v>
      </c>
      <c r="C78" s="16"/>
      <c r="D78" s="16"/>
      <c r="E78" s="16"/>
      <c r="F78" s="16"/>
    </row>
    <row r="79" spans="1:6" x14ac:dyDescent="0.35">
      <c r="A79" s="62" t="s">
        <v>471</v>
      </c>
      <c r="B79" s="63" t="s">
        <v>472</v>
      </c>
      <c r="C79" s="16"/>
      <c r="D79" s="16"/>
      <c r="E79" s="16"/>
      <c r="F79" s="16"/>
    </row>
    <row r="80" spans="1:6" x14ac:dyDescent="0.35">
      <c r="A80" s="62" t="s">
        <v>473</v>
      </c>
      <c r="B80" s="63" t="s">
        <v>474</v>
      </c>
      <c r="C80" s="16"/>
      <c r="D80" s="16"/>
      <c r="E80" s="16"/>
      <c r="F80" s="16"/>
    </row>
    <row r="81" spans="1:6" x14ac:dyDescent="0.35">
      <c r="A81" s="62" t="s">
        <v>475</v>
      </c>
      <c r="B81" s="63" t="s">
        <v>476</v>
      </c>
      <c r="C81" s="16"/>
      <c r="D81" s="16"/>
      <c r="E81" s="16"/>
      <c r="F81" s="16"/>
    </row>
    <row r="82" spans="1:6" x14ac:dyDescent="0.35">
      <c r="A82" s="62" t="s">
        <v>477</v>
      </c>
      <c r="B82" s="63" t="s">
        <v>478</v>
      </c>
      <c r="C82" s="16"/>
      <c r="D82" s="16"/>
      <c r="E82" s="16"/>
      <c r="F82" s="16"/>
    </row>
    <row r="83" spans="1:6" x14ac:dyDescent="0.35">
      <c r="A83" s="62" t="s">
        <v>479</v>
      </c>
      <c r="B83" s="63" t="s">
        <v>480</v>
      </c>
      <c r="C83" s="16"/>
      <c r="D83" s="16"/>
      <c r="E83" s="16"/>
      <c r="F83" s="16"/>
    </row>
    <row r="84" spans="1:6" x14ac:dyDescent="0.35">
      <c r="A84" s="62" t="s">
        <v>481</v>
      </c>
      <c r="B84" s="63" t="s">
        <v>482</v>
      </c>
      <c r="C84" s="16"/>
      <c r="D84" s="16"/>
      <c r="E84" s="16">
        <v>4.3590370208024982</v>
      </c>
      <c r="F84" s="16">
        <v>2.6745826821018372</v>
      </c>
    </row>
    <row r="85" spans="1:6" x14ac:dyDescent="0.35">
      <c r="A85" s="62" t="s">
        <v>483</v>
      </c>
      <c r="B85" s="63" t="s">
        <v>484</v>
      </c>
      <c r="C85" s="16"/>
      <c r="D85" s="16"/>
      <c r="E85" s="16"/>
      <c r="F85" s="16"/>
    </row>
    <row r="86" spans="1:6" x14ac:dyDescent="0.35">
      <c r="A86" s="62" t="s">
        <v>485</v>
      </c>
      <c r="B86" s="63" t="s">
        <v>486</v>
      </c>
      <c r="C86" s="16"/>
      <c r="D86" s="16"/>
      <c r="E86" s="16"/>
      <c r="F86" s="16"/>
    </row>
    <row r="87" spans="1:6" x14ac:dyDescent="0.35">
      <c r="A87" s="62" t="s">
        <v>487</v>
      </c>
      <c r="B87" s="63" t="s">
        <v>488</v>
      </c>
      <c r="C87" s="16"/>
      <c r="D87" s="16"/>
      <c r="E87" s="16"/>
      <c r="F87" s="16"/>
    </row>
    <row r="88" spans="1:6" x14ac:dyDescent="0.35">
      <c r="A88" s="62" t="s">
        <v>489</v>
      </c>
      <c r="B88" s="63" t="s">
        <v>490</v>
      </c>
      <c r="C88" s="16"/>
      <c r="D88" s="16"/>
      <c r="E88" s="16"/>
      <c r="F88" s="16"/>
    </row>
    <row r="89" spans="1:6" x14ac:dyDescent="0.35">
      <c r="A89" s="62" t="s">
        <v>491</v>
      </c>
      <c r="B89" s="63" t="s">
        <v>492</v>
      </c>
      <c r="C89" s="16"/>
      <c r="D89" s="16"/>
      <c r="E89" s="16"/>
      <c r="F89" s="16"/>
    </row>
    <row r="90" spans="1:6" x14ac:dyDescent="0.35">
      <c r="A90" s="62" t="s">
        <v>493</v>
      </c>
      <c r="B90" s="63" t="s">
        <v>494</v>
      </c>
    </row>
    <row r="91" spans="1:6" x14ac:dyDescent="0.35">
      <c r="A91" s="62"/>
    </row>
    <row r="92" spans="1:6" x14ac:dyDescent="0.35">
      <c r="A92" s="62"/>
    </row>
    <row r="93" spans="1:6" x14ac:dyDescent="0.35">
      <c r="A93" t="s">
        <v>875</v>
      </c>
    </row>
    <row r="94" spans="1:6" x14ac:dyDescent="0.35">
      <c r="A94" s="8" t="s">
        <v>876</v>
      </c>
    </row>
  </sheetData>
  <hyperlinks>
    <hyperlink ref="A4" location="Índice!A1" display="Índice" xr:uid="{4EF835C3-924F-482A-9074-93F7CA710811}"/>
  </hyperlink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F1AA5-21D5-44C5-ACB5-01FE45326CB4}">
  <sheetPr>
    <tabColor theme="0" tint="-4.9989318521683403E-2"/>
  </sheetPr>
  <dimension ref="A4:D27"/>
  <sheetViews>
    <sheetView showGridLines="0" showRowColHeaders="0" zoomScaleNormal="100" workbookViewId="0">
      <selection activeCell="A53" sqref="A53:L55"/>
    </sheetView>
  </sheetViews>
  <sheetFormatPr defaultRowHeight="14.5" x14ac:dyDescent="0.35"/>
  <cols>
    <col min="1" max="2" width="60.54296875" customWidth="1"/>
    <col min="3" max="4" width="15.54296875" customWidth="1"/>
  </cols>
  <sheetData>
    <row r="4" spans="1:4" x14ac:dyDescent="0.35">
      <c r="A4" s="52" t="s">
        <v>8</v>
      </c>
    </row>
    <row r="5" spans="1:4" ht="18.5" x14ac:dyDescent="0.35">
      <c r="A5" s="6" t="s">
        <v>245</v>
      </c>
    </row>
    <row r="6" spans="1:4" x14ac:dyDescent="0.35">
      <c r="A6" s="127" t="str">
        <f>+Índice!$A$51</f>
        <v>Parte I.2 Análise e projeções de finanças públicas/Part I.2 Analysis and projections of public finances</v>
      </c>
    </row>
    <row r="7" spans="1:4" ht="18.5" x14ac:dyDescent="0.35">
      <c r="A7" s="6"/>
    </row>
    <row r="8" spans="1:4" ht="18.5" x14ac:dyDescent="0.35">
      <c r="A8" s="6"/>
    </row>
    <row r="9" spans="1:4" x14ac:dyDescent="0.35">
      <c r="A9" s="7"/>
    </row>
    <row r="10" spans="1:4" x14ac:dyDescent="0.35">
      <c r="A10" s="53" t="s">
        <v>864</v>
      </c>
    </row>
    <row r="11" spans="1:4" x14ac:dyDescent="0.35">
      <c r="A11" s="54" t="s">
        <v>865</v>
      </c>
    </row>
    <row r="14" spans="1:4" x14ac:dyDescent="0.35">
      <c r="A14" t="s">
        <v>246</v>
      </c>
      <c r="C14" s="56" t="s">
        <v>505</v>
      </c>
      <c r="D14" s="56" t="s">
        <v>506</v>
      </c>
    </row>
    <row r="15" spans="1:4" x14ac:dyDescent="0.35">
      <c r="C15" s="57" t="s">
        <v>507</v>
      </c>
      <c r="D15" s="57" t="s">
        <v>508</v>
      </c>
    </row>
    <row r="17" spans="1:4" x14ac:dyDescent="0.35">
      <c r="A17" t="s">
        <v>509</v>
      </c>
      <c r="B17" s="8" t="s">
        <v>510</v>
      </c>
      <c r="C17" s="16">
        <v>65.408498101687741</v>
      </c>
      <c r="D17" s="16">
        <v>57.410202505733274</v>
      </c>
    </row>
    <row r="18" spans="1:4" x14ac:dyDescent="0.35">
      <c r="A18" t="s">
        <v>511</v>
      </c>
      <c r="B18" s="8" t="s">
        <v>512</v>
      </c>
      <c r="C18" s="16">
        <v>11.921673896138074</v>
      </c>
      <c r="D18" s="16">
        <v>10.463865284302267</v>
      </c>
    </row>
    <row r="19" spans="1:4" x14ac:dyDescent="0.35">
      <c r="A19" t="s">
        <v>513</v>
      </c>
      <c r="B19" s="8" t="s">
        <v>514</v>
      </c>
      <c r="C19" s="16">
        <v>14.574092735141413</v>
      </c>
      <c r="D19" s="16">
        <v>12.791940490072424</v>
      </c>
    </row>
    <row r="20" spans="1:4" x14ac:dyDescent="0.35">
      <c r="A20" t="s">
        <v>515</v>
      </c>
      <c r="B20" s="8" t="s">
        <v>516</v>
      </c>
      <c r="C20" s="16">
        <v>20.534006845384773</v>
      </c>
      <c r="D20" s="16">
        <v>18.023063141045199</v>
      </c>
    </row>
    <row r="21" spans="1:4" x14ac:dyDescent="0.35">
      <c r="A21" t="s">
        <v>517</v>
      </c>
      <c r="B21" s="8" t="s">
        <v>325</v>
      </c>
      <c r="C21" s="16">
        <v>9.2667472548917456</v>
      </c>
      <c r="D21" s="16">
        <v>8.133588935885621</v>
      </c>
    </row>
    <row r="22" spans="1:4" x14ac:dyDescent="0.35">
      <c r="A22" t="s">
        <v>518</v>
      </c>
      <c r="B22" s="8" t="s">
        <v>519</v>
      </c>
      <c r="C22" s="16">
        <v>-7.7731822486998983</v>
      </c>
      <c r="D22" s="16">
        <v>-6.8226603570387967</v>
      </c>
    </row>
    <row r="23" spans="1:4" x14ac:dyDescent="0.35">
      <c r="A23" t="s">
        <v>520</v>
      </c>
      <c r="B23" s="8" t="s">
        <v>521</v>
      </c>
      <c r="C23" s="16">
        <v>113.93183658454386</v>
      </c>
      <c r="D23" s="16">
        <v>100</v>
      </c>
    </row>
    <row r="26" spans="1:4" x14ac:dyDescent="0.35">
      <c r="A26" t="s">
        <v>522</v>
      </c>
    </row>
    <row r="27" spans="1:4" x14ac:dyDescent="0.35">
      <c r="A27" s="8" t="s">
        <v>523</v>
      </c>
    </row>
  </sheetData>
  <hyperlinks>
    <hyperlink ref="A4" location="Índice!A1" display="Índice" xr:uid="{CAC386AC-F09F-4560-B6CC-112AB9320828}"/>
  </hyperlink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A42AB-E498-4649-90B4-1BF484CEA3E4}">
  <sheetPr>
    <tabColor theme="0" tint="-4.9989318521683403E-2"/>
  </sheetPr>
  <dimension ref="A4:J48"/>
  <sheetViews>
    <sheetView showGridLines="0" showRowColHeaders="0" zoomScaleNormal="100" workbookViewId="0">
      <selection activeCell="A53" sqref="A53:L55"/>
    </sheetView>
  </sheetViews>
  <sheetFormatPr defaultRowHeight="14.5" x14ac:dyDescent="0.35"/>
  <cols>
    <col min="1" max="7" width="20.54296875" customWidth="1"/>
    <col min="8" max="8" width="10.54296875" customWidth="1"/>
  </cols>
  <sheetData>
    <row r="4" spans="1:8" x14ac:dyDescent="0.35">
      <c r="A4" s="52" t="s">
        <v>8</v>
      </c>
    </row>
    <row r="5" spans="1:8" ht="18.5" x14ac:dyDescent="0.35">
      <c r="A5" s="6" t="s">
        <v>245</v>
      </c>
    </row>
    <row r="6" spans="1:8" x14ac:dyDescent="0.35">
      <c r="A6" s="127" t="str">
        <f>+Índice!$A$51</f>
        <v>Parte I.2 Análise e projeções de finanças públicas/Part I.2 Analysis and projections of public finances</v>
      </c>
    </row>
    <row r="7" spans="1:8" ht="18.5" x14ac:dyDescent="0.35">
      <c r="A7" s="6"/>
    </row>
    <row r="8" spans="1:8" ht="18.5" x14ac:dyDescent="0.35">
      <c r="A8" s="6"/>
    </row>
    <row r="9" spans="1:8" x14ac:dyDescent="0.35">
      <c r="A9" s="7"/>
    </row>
    <row r="10" spans="1:8" x14ac:dyDescent="0.35">
      <c r="A10" s="53" t="s">
        <v>866</v>
      </c>
    </row>
    <row r="11" spans="1:8" x14ac:dyDescent="0.35">
      <c r="A11" s="54" t="s">
        <v>867</v>
      </c>
    </row>
    <row r="14" spans="1:8" x14ac:dyDescent="0.35">
      <c r="A14" t="s">
        <v>246</v>
      </c>
      <c r="C14" s="56" t="s">
        <v>505</v>
      </c>
      <c r="D14" s="56" t="s">
        <v>524</v>
      </c>
      <c r="E14" s="56" t="s">
        <v>524</v>
      </c>
      <c r="F14" s="56" t="s">
        <v>524</v>
      </c>
      <c r="G14" s="56" t="s">
        <v>524</v>
      </c>
      <c r="H14" s="56"/>
    </row>
    <row r="15" spans="1:8" s="55" customFormat="1" x14ac:dyDescent="0.35">
      <c r="C15" s="60" t="s">
        <v>507</v>
      </c>
      <c r="D15" s="61" t="s">
        <v>525</v>
      </c>
      <c r="E15" s="61" t="s">
        <v>525</v>
      </c>
      <c r="F15" s="61" t="s">
        <v>525</v>
      </c>
      <c r="G15" s="61" t="s">
        <v>525</v>
      </c>
      <c r="H15" s="59"/>
    </row>
    <row r="16" spans="1:8" s="55" customFormat="1" ht="43.5" x14ac:dyDescent="0.35">
      <c r="C16" s="58" t="s">
        <v>526</v>
      </c>
      <c r="D16" s="58" t="s">
        <v>527</v>
      </c>
      <c r="E16" s="58" t="s">
        <v>528</v>
      </c>
      <c r="F16" s="58" t="s">
        <v>529</v>
      </c>
      <c r="G16" s="58" t="s">
        <v>530</v>
      </c>
      <c r="H16" s="59"/>
    </row>
    <row r="17" spans="1:8" s="55" customFormat="1" ht="29" x14ac:dyDescent="0.35">
      <c r="C17" s="60" t="s">
        <v>521</v>
      </c>
      <c r="D17" s="60" t="s">
        <v>531</v>
      </c>
      <c r="E17" s="60" t="s">
        <v>532</v>
      </c>
      <c r="F17" s="60" t="s">
        <v>533</v>
      </c>
      <c r="G17" s="60" t="s">
        <v>534</v>
      </c>
      <c r="H17" s="59"/>
    </row>
    <row r="19" spans="1:8" x14ac:dyDescent="0.35">
      <c r="A19" s="49">
        <v>2000</v>
      </c>
      <c r="B19" s="64">
        <v>2000</v>
      </c>
      <c r="C19" s="16">
        <v>54.193111227828396</v>
      </c>
      <c r="D19" s="16"/>
      <c r="E19" s="16"/>
      <c r="F19" s="16"/>
      <c r="G19" s="16"/>
      <c r="H19" s="16"/>
    </row>
    <row r="20" spans="1:8" x14ac:dyDescent="0.35">
      <c r="A20" s="49">
        <v>2001</v>
      </c>
      <c r="B20" s="64">
        <v>2001</v>
      </c>
      <c r="C20" s="16">
        <v>57.380218971590615</v>
      </c>
      <c r="D20" s="16"/>
      <c r="E20" s="16"/>
      <c r="F20" s="16"/>
      <c r="G20" s="16"/>
      <c r="H20" s="16"/>
    </row>
    <row r="21" spans="1:8" x14ac:dyDescent="0.35">
      <c r="A21" s="49">
        <v>2002</v>
      </c>
      <c r="B21" s="64">
        <v>2002</v>
      </c>
      <c r="C21" s="16">
        <v>60.043717427755084</v>
      </c>
      <c r="D21" s="16"/>
      <c r="E21" s="16"/>
      <c r="F21" s="16"/>
      <c r="G21" s="16"/>
      <c r="H21" s="16"/>
    </row>
    <row r="22" spans="1:8" x14ac:dyDescent="0.35">
      <c r="A22" s="49">
        <v>2003</v>
      </c>
      <c r="B22" s="64">
        <v>2003</v>
      </c>
      <c r="C22" s="16">
        <v>63.897283679366538</v>
      </c>
      <c r="D22" s="16"/>
      <c r="E22" s="16"/>
      <c r="F22" s="16"/>
      <c r="G22" s="16"/>
      <c r="H22" s="16"/>
    </row>
    <row r="23" spans="1:8" x14ac:dyDescent="0.35">
      <c r="A23" s="49">
        <v>2004</v>
      </c>
      <c r="B23" s="64">
        <v>2004</v>
      </c>
      <c r="C23" s="16">
        <v>67.099504029650561</v>
      </c>
      <c r="D23" s="16"/>
      <c r="E23" s="16"/>
      <c r="F23" s="16"/>
      <c r="G23" s="16"/>
      <c r="H23" s="16"/>
    </row>
    <row r="24" spans="1:8" x14ac:dyDescent="0.35">
      <c r="A24" s="49">
        <v>2005</v>
      </c>
      <c r="B24" s="64">
        <v>2005</v>
      </c>
      <c r="C24" s="16">
        <v>72.249078401880084</v>
      </c>
      <c r="D24" s="16"/>
      <c r="E24" s="16"/>
      <c r="F24" s="16"/>
      <c r="G24" s="16"/>
      <c r="H24" s="16"/>
    </row>
    <row r="25" spans="1:8" x14ac:dyDescent="0.35">
      <c r="A25" s="49">
        <v>2006</v>
      </c>
      <c r="B25" s="64">
        <v>2006</v>
      </c>
      <c r="C25" s="16">
        <v>73.679394203459481</v>
      </c>
      <c r="D25" s="16"/>
      <c r="E25" s="16"/>
      <c r="F25" s="16"/>
      <c r="G25" s="16"/>
      <c r="H25" s="16"/>
    </row>
    <row r="26" spans="1:8" x14ac:dyDescent="0.35">
      <c r="A26" s="49">
        <v>2007</v>
      </c>
      <c r="B26" s="64">
        <v>2007</v>
      </c>
      <c r="C26" s="16">
        <v>72.727964950864276</v>
      </c>
      <c r="D26" s="16"/>
      <c r="E26" s="16"/>
      <c r="F26" s="16"/>
      <c r="G26" s="16"/>
      <c r="H26" s="16"/>
    </row>
    <row r="27" spans="1:8" x14ac:dyDescent="0.35">
      <c r="A27" s="49">
        <v>2008</v>
      </c>
      <c r="B27" s="64">
        <v>2008</v>
      </c>
      <c r="C27" s="16">
        <v>75.642543826014204</v>
      </c>
      <c r="D27" s="16"/>
      <c r="E27" s="16"/>
      <c r="F27" s="16"/>
      <c r="G27" s="16"/>
      <c r="H27" s="16"/>
    </row>
    <row r="28" spans="1:8" x14ac:dyDescent="0.35">
      <c r="A28" s="49">
        <v>2009</v>
      </c>
      <c r="B28" s="64">
        <v>2009</v>
      </c>
      <c r="C28" s="16">
        <v>87.799060064391426</v>
      </c>
      <c r="D28" s="16"/>
      <c r="E28" s="16"/>
      <c r="F28" s="16"/>
      <c r="G28" s="16"/>
      <c r="H28" s="16"/>
    </row>
    <row r="29" spans="1:8" x14ac:dyDescent="0.35">
      <c r="A29" s="49">
        <v>2010</v>
      </c>
      <c r="B29" s="64">
        <v>2010</v>
      </c>
      <c r="C29" s="16">
        <v>100.21448499406091</v>
      </c>
      <c r="D29" s="16"/>
      <c r="E29" s="16"/>
      <c r="F29" s="16"/>
      <c r="G29" s="16"/>
      <c r="H29" s="16"/>
    </row>
    <row r="30" spans="1:8" x14ac:dyDescent="0.35">
      <c r="A30" s="49">
        <v>2011</v>
      </c>
      <c r="B30" s="64">
        <v>2011</v>
      </c>
      <c r="C30" s="16">
        <v>114.40307327363072</v>
      </c>
      <c r="D30" s="16"/>
      <c r="E30" s="16"/>
      <c r="F30" s="16"/>
      <c r="G30" s="16"/>
      <c r="H30" s="16"/>
    </row>
    <row r="31" spans="1:8" x14ac:dyDescent="0.35">
      <c r="A31" s="49">
        <v>2012</v>
      </c>
      <c r="B31" s="64">
        <v>2012</v>
      </c>
      <c r="C31" s="16">
        <v>129.03504415437635</v>
      </c>
      <c r="D31" s="16"/>
      <c r="E31" s="16"/>
      <c r="F31" s="16"/>
      <c r="G31" s="16"/>
      <c r="H31" s="16"/>
    </row>
    <row r="32" spans="1:8" x14ac:dyDescent="0.35">
      <c r="A32" s="49">
        <v>2013</v>
      </c>
      <c r="B32" s="64">
        <v>2013</v>
      </c>
      <c r="C32" s="16">
        <v>131.42974491978805</v>
      </c>
      <c r="D32" s="16"/>
      <c r="E32" s="16"/>
      <c r="F32" s="16"/>
      <c r="G32" s="16"/>
      <c r="H32" s="16"/>
    </row>
    <row r="33" spans="1:10" x14ac:dyDescent="0.35">
      <c r="A33" s="49">
        <v>2014</v>
      </c>
      <c r="B33" s="64">
        <v>2014</v>
      </c>
      <c r="C33" s="16">
        <v>132.94068025522012</v>
      </c>
      <c r="D33" s="16"/>
      <c r="E33" s="16"/>
      <c r="F33" s="16"/>
      <c r="G33" s="16"/>
      <c r="H33" s="16"/>
    </row>
    <row r="34" spans="1:10" x14ac:dyDescent="0.35">
      <c r="A34" s="49">
        <v>2015</v>
      </c>
      <c r="B34" s="64">
        <v>2015</v>
      </c>
      <c r="C34" s="16">
        <v>131.17912426596379</v>
      </c>
      <c r="D34" s="16"/>
      <c r="E34" s="16"/>
      <c r="F34" s="16"/>
      <c r="G34" s="16"/>
      <c r="H34" s="16"/>
    </row>
    <row r="35" spans="1:10" x14ac:dyDescent="0.35">
      <c r="A35" s="49">
        <v>2016</v>
      </c>
      <c r="B35" s="64">
        <v>2016</v>
      </c>
      <c r="C35" s="16">
        <v>131.50573147013282</v>
      </c>
      <c r="D35" s="16"/>
      <c r="E35" s="16"/>
      <c r="F35" s="16"/>
      <c r="G35" s="16"/>
      <c r="H35" s="16"/>
    </row>
    <row r="36" spans="1:10" x14ac:dyDescent="0.35">
      <c r="A36" s="49">
        <v>2017</v>
      </c>
      <c r="B36" s="64">
        <v>2017</v>
      </c>
      <c r="C36" s="16">
        <v>126.14343284498077</v>
      </c>
      <c r="D36" s="16"/>
      <c r="E36" s="16"/>
      <c r="F36" s="16"/>
      <c r="G36" s="16"/>
      <c r="H36" s="16"/>
    </row>
    <row r="37" spans="1:10" x14ac:dyDescent="0.35">
      <c r="A37" s="49">
        <v>2018</v>
      </c>
      <c r="B37" s="64">
        <v>2018</v>
      </c>
      <c r="C37" s="16">
        <v>121.48136102154258</v>
      </c>
      <c r="D37" s="16"/>
      <c r="E37" s="16"/>
      <c r="F37" s="16"/>
      <c r="G37" s="16"/>
      <c r="H37" s="16"/>
    </row>
    <row r="38" spans="1:10" x14ac:dyDescent="0.35">
      <c r="A38" s="49">
        <v>2019</v>
      </c>
      <c r="B38" s="64">
        <v>2019</v>
      </c>
      <c r="C38" s="16">
        <v>116.60778092358912</v>
      </c>
      <c r="D38" s="16"/>
      <c r="E38" s="16"/>
      <c r="G38" s="16"/>
    </row>
    <row r="39" spans="1:10" x14ac:dyDescent="0.35">
      <c r="A39" s="49">
        <v>2020</v>
      </c>
      <c r="B39" s="64">
        <v>2020</v>
      </c>
      <c r="C39" s="16">
        <v>134.89746705690848</v>
      </c>
      <c r="D39" s="16"/>
      <c r="E39" s="16"/>
      <c r="G39" s="16"/>
    </row>
    <row r="40" spans="1:10" x14ac:dyDescent="0.35">
      <c r="A40" s="49">
        <v>2021</v>
      </c>
      <c r="B40" s="64">
        <v>2021</v>
      </c>
      <c r="C40" s="16">
        <v>125.38270419599532</v>
      </c>
      <c r="D40" s="16"/>
      <c r="E40" s="16"/>
      <c r="G40" s="16"/>
    </row>
    <row r="41" spans="1:10" x14ac:dyDescent="0.35">
      <c r="A41" s="49">
        <v>2022</v>
      </c>
      <c r="B41" s="64">
        <v>2022</v>
      </c>
      <c r="C41" s="16">
        <v>113.93183658454384</v>
      </c>
      <c r="D41" s="16"/>
      <c r="E41" s="16"/>
      <c r="G41" s="16"/>
    </row>
    <row r="42" spans="1:10" x14ac:dyDescent="0.35">
      <c r="A42" s="72" t="s">
        <v>14</v>
      </c>
      <c r="B42" s="73" t="s">
        <v>14</v>
      </c>
      <c r="C42" s="16">
        <v>103.43022395701786</v>
      </c>
      <c r="D42" s="16">
        <v>2.3644539048976503</v>
      </c>
      <c r="E42" s="16">
        <v>-2.2844295767968004</v>
      </c>
      <c r="F42" s="16">
        <v>-3.047906102070268</v>
      </c>
      <c r="G42" s="16">
        <v>-7.5337308535565679</v>
      </c>
      <c r="I42" s="16"/>
      <c r="J42" s="16"/>
    </row>
    <row r="43" spans="1:10" x14ac:dyDescent="0.35">
      <c r="A43" s="72" t="s">
        <v>15</v>
      </c>
      <c r="B43" s="73" t="s">
        <v>15</v>
      </c>
      <c r="C43" s="16">
        <v>97.115926342872584</v>
      </c>
      <c r="D43" s="16">
        <v>4.8256431681777059</v>
      </c>
      <c r="E43" s="16">
        <v>-4.9883690310613336</v>
      </c>
      <c r="F43" s="16">
        <v>-5.4823793703535397</v>
      </c>
      <c r="G43" s="16">
        <v>-11.170805008434096</v>
      </c>
      <c r="I43" s="16"/>
      <c r="J43" s="16"/>
    </row>
    <row r="44" spans="1:10" x14ac:dyDescent="0.35">
      <c r="A44" s="72" t="s">
        <v>16</v>
      </c>
      <c r="B44" s="73" t="s">
        <v>16</v>
      </c>
      <c r="C44" s="16">
        <v>92.533905675891631</v>
      </c>
      <c r="D44" s="16">
        <v>7.3322661904752033</v>
      </c>
      <c r="E44" s="16">
        <v>-7.6866885841076709</v>
      </c>
      <c r="F44" s="16">
        <v>-7.6861792576627739</v>
      </c>
      <c r="G44" s="16">
        <v>-13.357329257356971</v>
      </c>
      <c r="I44" s="16"/>
      <c r="J44" s="16"/>
    </row>
    <row r="45" spans="1:10" x14ac:dyDescent="0.35">
      <c r="A45" s="49"/>
      <c r="B45" s="64"/>
      <c r="C45" s="16"/>
      <c r="D45" s="16"/>
      <c r="E45" s="16"/>
      <c r="G45" s="16"/>
    </row>
    <row r="46" spans="1:10" x14ac:dyDescent="0.35">
      <c r="A46" s="49"/>
      <c r="B46" s="64"/>
      <c r="C46" s="16"/>
      <c r="D46" s="16"/>
      <c r="E46" s="16"/>
      <c r="G46" s="16"/>
    </row>
    <row r="47" spans="1:10" ht="35.15" customHeight="1" x14ac:dyDescent="0.35">
      <c r="A47" s="212" t="s">
        <v>535</v>
      </c>
      <c r="B47" s="212"/>
      <c r="C47" s="212"/>
      <c r="D47" s="212"/>
      <c r="E47" s="212"/>
      <c r="F47" s="212"/>
      <c r="G47" s="212"/>
    </row>
    <row r="48" spans="1:10" ht="35.15" customHeight="1" x14ac:dyDescent="0.35">
      <c r="A48" s="213" t="s">
        <v>536</v>
      </c>
      <c r="B48" s="213"/>
      <c r="C48" s="213"/>
      <c r="D48" s="213"/>
      <c r="E48" s="213"/>
      <c r="F48" s="213"/>
      <c r="G48" s="213"/>
    </row>
  </sheetData>
  <mergeCells count="2">
    <mergeCell ref="A47:G47"/>
    <mergeCell ref="A48:G48"/>
  </mergeCells>
  <hyperlinks>
    <hyperlink ref="A4" location="Índice!A1" display="Índice" xr:uid="{8F090685-2640-4E3A-8545-B70AAB2713D3}"/>
  </hyperlinks>
  <pageMargins left="0.7" right="0.7" top="0.75" bottom="0.75" header="0.3" footer="0.3"/>
  <pageSetup paperSize="9" orientation="portrait"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0F0C0-86FC-4939-AD31-417A74FFE10E}">
  <sheetPr>
    <tabColor theme="0" tint="-4.9989318521683403E-2"/>
  </sheetPr>
  <dimension ref="A4:H41"/>
  <sheetViews>
    <sheetView showGridLines="0" showRowColHeaders="0" zoomScaleNormal="100" workbookViewId="0">
      <selection activeCell="A53" sqref="A53:L55"/>
    </sheetView>
  </sheetViews>
  <sheetFormatPr defaultRowHeight="14.5" x14ac:dyDescent="0.35"/>
  <cols>
    <col min="1" max="2" width="20.54296875" customWidth="1"/>
  </cols>
  <sheetData>
    <row r="4" spans="1:5" x14ac:dyDescent="0.35">
      <c r="A4" s="52" t="s">
        <v>8</v>
      </c>
    </row>
    <row r="5" spans="1:5" ht="18.5" x14ac:dyDescent="0.35">
      <c r="A5" s="6" t="s">
        <v>245</v>
      </c>
    </row>
    <row r="6" spans="1:5" x14ac:dyDescent="0.35">
      <c r="A6" s="127" t="str">
        <f>+Índice!$A$51</f>
        <v>Parte I.2 Análise e projeções de finanças públicas/Part I.2 Analysis and projections of public finances</v>
      </c>
    </row>
    <row r="7" spans="1:5" ht="18.5" x14ac:dyDescent="0.35">
      <c r="A7" s="6"/>
    </row>
    <row r="8" spans="1:5" ht="18.5" x14ac:dyDescent="0.35">
      <c r="A8" s="6"/>
    </row>
    <row r="9" spans="1:5" x14ac:dyDescent="0.35">
      <c r="A9" s="7"/>
    </row>
    <row r="10" spans="1:5" x14ac:dyDescent="0.35">
      <c r="A10" s="53" t="s">
        <v>868</v>
      </c>
    </row>
    <row r="11" spans="1:5" x14ac:dyDescent="0.35">
      <c r="A11" s="54" t="s">
        <v>869</v>
      </c>
    </row>
    <row r="14" spans="1:5" x14ac:dyDescent="0.35">
      <c r="A14" s="55" t="s">
        <v>246</v>
      </c>
      <c r="C14" s="56" t="s">
        <v>247</v>
      </c>
      <c r="D14" s="56" t="s">
        <v>247</v>
      </c>
      <c r="E14" s="56" t="s">
        <v>247</v>
      </c>
    </row>
    <row r="15" spans="1:5" x14ac:dyDescent="0.35">
      <c r="C15" s="57" t="s">
        <v>248</v>
      </c>
      <c r="D15" s="57" t="s">
        <v>248</v>
      </c>
      <c r="E15" s="57" t="s">
        <v>248</v>
      </c>
    </row>
    <row r="16" spans="1:5" x14ac:dyDescent="0.35">
      <c r="C16">
        <v>2019</v>
      </c>
      <c r="D16">
        <v>2022</v>
      </c>
      <c r="E16" s="56" t="s">
        <v>15</v>
      </c>
    </row>
    <row r="18" spans="1:5" x14ac:dyDescent="0.35">
      <c r="A18" t="s">
        <v>260</v>
      </c>
      <c r="B18" s="8" t="s">
        <v>260</v>
      </c>
      <c r="C18" s="16">
        <v>8.5482999999999993</v>
      </c>
      <c r="D18" s="16">
        <v>18.396699999999999</v>
      </c>
      <c r="E18" s="16">
        <v>21.270399999999999</v>
      </c>
    </row>
    <row r="19" spans="1:5" x14ac:dyDescent="0.35">
      <c r="A19" t="s">
        <v>256</v>
      </c>
      <c r="B19" s="8" t="s">
        <v>256</v>
      </c>
      <c r="C19" s="16">
        <v>22.385899999999999</v>
      </c>
      <c r="D19" s="16">
        <v>24.6035</v>
      </c>
      <c r="E19" s="16">
        <v>26.9621</v>
      </c>
    </row>
    <row r="20" spans="1:5" x14ac:dyDescent="0.35">
      <c r="A20" t="s">
        <v>255</v>
      </c>
      <c r="B20" s="8" t="s">
        <v>255</v>
      </c>
      <c r="C20" s="16">
        <v>35.828000000000003</v>
      </c>
      <c r="D20" s="16">
        <v>38.412999999999997</v>
      </c>
      <c r="E20" s="16">
        <v>36.578899999999997</v>
      </c>
    </row>
    <row r="21" spans="1:5" x14ac:dyDescent="0.35">
      <c r="A21" t="s">
        <v>249</v>
      </c>
      <c r="B21" s="8" t="s">
        <v>249</v>
      </c>
      <c r="C21" s="16">
        <v>57.017099999999999</v>
      </c>
      <c r="D21" s="16">
        <v>44.72</v>
      </c>
      <c r="E21" s="16">
        <v>38.252899999999997</v>
      </c>
    </row>
    <row r="22" spans="1:5" x14ac:dyDescent="0.35">
      <c r="A22" t="s">
        <v>261</v>
      </c>
      <c r="B22" s="8" t="s">
        <v>261</v>
      </c>
      <c r="C22" s="16">
        <v>36.537199999999999</v>
      </c>
      <c r="D22" s="16">
        <v>40.806399999999996</v>
      </c>
      <c r="E22" s="16">
        <v>40.510899999999999</v>
      </c>
    </row>
    <row r="23" spans="1:5" x14ac:dyDescent="0.35">
      <c r="A23" t="s">
        <v>257</v>
      </c>
      <c r="B23" s="8" t="s">
        <v>257</v>
      </c>
      <c r="C23" s="16">
        <v>48.549199999999999</v>
      </c>
      <c r="D23" s="16">
        <v>51.006399999999999</v>
      </c>
      <c r="E23" s="16">
        <v>48.823300000000003</v>
      </c>
    </row>
    <row r="24" spans="1:5" x14ac:dyDescent="0.35">
      <c r="A24" t="s">
        <v>266</v>
      </c>
      <c r="B24" s="8" t="s">
        <v>266</v>
      </c>
      <c r="C24" s="16">
        <v>40.322299999999998</v>
      </c>
      <c r="D24" s="16">
        <v>53.368099999999998</v>
      </c>
      <c r="E24" s="16">
        <v>56.0794</v>
      </c>
    </row>
    <row r="25" spans="1:5" x14ac:dyDescent="0.35">
      <c r="A25" t="s">
        <v>268</v>
      </c>
      <c r="B25" s="8" t="s">
        <v>268</v>
      </c>
      <c r="C25" s="16">
        <v>47.979300000000002</v>
      </c>
      <c r="D25" s="16">
        <v>57.8</v>
      </c>
      <c r="E25" s="16">
        <v>58.686700000000002</v>
      </c>
    </row>
    <row r="26" spans="1:5" x14ac:dyDescent="0.35">
      <c r="A26" t="s">
        <v>253</v>
      </c>
      <c r="B26" s="8" t="s">
        <v>253</v>
      </c>
      <c r="C26" s="16">
        <v>59.563899999999997</v>
      </c>
      <c r="D26" s="16">
        <v>66.28</v>
      </c>
      <c r="E26" s="16">
        <v>64.053600000000003</v>
      </c>
    </row>
    <row r="27" spans="1:5" x14ac:dyDescent="0.35">
      <c r="A27" t="s">
        <v>262</v>
      </c>
      <c r="B27" s="8" t="s">
        <v>262</v>
      </c>
      <c r="C27" s="16">
        <v>65.424199999999999</v>
      </c>
      <c r="D27" s="16">
        <v>69.919399999999996</v>
      </c>
      <c r="E27" s="16">
        <v>66.644400000000005</v>
      </c>
    </row>
    <row r="28" spans="1:5" x14ac:dyDescent="0.35">
      <c r="A28" t="s">
        <v>250</v>
      </c>
      <c r="B28" s="8" t="s">
        <v>250</v>
      </c>
      <c r="C28" s="16">
        <v>90.8446</v>
      </c>
      <c r="D28" s="16">
        <v>86.539100000000005</v>
      </c>
      <c r="E28" s="16">
        <v>72.462500000000006</v>
      </c>
    </row>
    <row r="29" spans="1:5" x14ac:dyDescent="0.35">
      <c r="A29" t="s">
        <v>254</v>
      </c>
      <c r="B29" s="8" t="s">
        <v>254</v>
      </c>
      <c r="C29" s="16">
        <v>70.634900000000002</v>
      </c>
      <c r="D29" s="16">
        <v>78.357600000000005</v>
      </c>
      <c r="E29" s="16">
        <v>72.650599999999997</v>
      </c>
    </row>
    <row r="30" spans="1:5" x14ac:dyDescent="0.35">
      <c r="A30" t="s">
        <v>259</v>
      </c>
      <c r="B30" s="8" t="s">
        <v>259</v>
      </c>
      <c r="C30" s="16">
        <v>64.877099999999999</v>
      </c>
      <c r="D30" s="16">
        <v>73.030900000000003</v>
      </c>
      <c r="E30" s="16">
        <v>76.178799999999995</v>
      </c>
    </row>
    <row r="31" spans="1:5" x14ac:dyDescent="0.35">
      <c r="A31" t="s">
        <v>258</v>
      </c>
      <c r="B31" s="8" t="s">
        <v>258</v>
      </c>
      <c r="C31" s="16">
        <v>86.005099999999999</v>
      </c>
      <c r="D31" s="16">
        <v>93.243600000000001</v>
      </c>
      <c r="E31" s="16">
        <v>90.082300000000004</v>
      </c>
    </row>
    <row r="32" spans="1:5" x14ac:dyDescent="0.35">
      <c r="A32" t="s">
        <v>251</v>
      </c>
      <c r="B32" s="8" t="s">
        <v>251</v>
      </c>
      <c r="C32" s="16">
        <v>116.6078</v>
      </c>
      <c r="D32" s="16">
        <v>113.9318</v>
      </c>
      <c r="E32" s="16">
        <v>97.115926342872584</v>
      </c>
    </row>
    <row r="33" spans="1:8" x14ac:dyDescent="0.35">
      <c r="A33" t="s">
        <v>267</v>
      </c>
      <c r="B33" s="8" t="s">
        <v>267</v>
      </c>
      <c r="C33" s="16">
        <v>97.608900000000006</v>
      </c>
      <c r="D33" s="16">
        <v>105.1294</v>
      </c>
      <c r="E33" s="16">
        <v>107.32259999999999</v>
      </c>
    </row>
    <row r="34" spans="1:8" x14ac:dyDescent="0.35">
      <c r="A34" t="s">
        <v>263</v>
      </c>
      <c r="B34" s="8" t="s">
        <v>263</v>
      </c>
      <c r="C34" s="16">
        <v>98.221000000000004</v>
      </c>
      <c r="D34" s="16">
        <v>113.2193</v>
      </c>
      <c r="E34" s="16">
        <v>109.066</v>
      </c>
    </row>
    <row r="35" spans="1:8" x14ac:dyDescent="0.35">
      <c r="A35" t="s">
        <v>265</v>
      </c>
      <c r="B35" s="8" t="s">
        <v>265</v>
      </c>
      <c r="C35" s="16">
        <v>97.428100000000001</v>
      </c>
      <c r="D35" s="16">
        <v>111.5736</v>
      </c>
      <c r="E35" s="16">
        <v>109.5151</v>
      </c>
    </row>
    <row r="36" spans="1:8" x14ac:dyDescent="0.35">
      <c r="A36" t="s">
        <v>264</v>
      </c>
      <c r="B36" s="8" t="s">
        <v>264</v>
      </c>
      <c r="C36" s="16">
        <v>134.1498</v>
      </c>
      <c r="D36" s="16">
        <v>144.40790000000001</v>
      </c>
      <c r="E36" s="16">
        <v>140.3098</v>
      </c>
    </row>
    <row r="37" spans="1:8" x14ac:dyDescent="0.35">
      <c r="A37" t="s">
        <v>252</v>
      </c>
      <c r="B37" s="8" t="s">
        <v>252</v>
      </c>
      <c r="C37" s="16">
        <v>180.6071</v>
      </c>
      <c r="D37" s="16">
        <v>171.25219999999999</v>
      </c>
      <c r="E37" s="16">
        <v>154.40440000000001</v>
      </c>
    </row>
    <row r="40" spans="1:8" ht="50.15" customHeight="1" x14ac:dyDescent="0.35">
      <c r="A40" s="212" t="s">
        <v>537</v>
      </c>
      <c r="B40" s="212"/>
      <c r="C40" s="212"/>
      <c r="D40" s="212"/>
      <c r="E40" s="212"/>
      <c r="F40" s="212"/>
      <c r="G40" s="212"/>
      <c r="H40" s="212"/>
    </row>
    <row r="41" spans="1:8" ht="50.15" customHeight="1" x14ac:dyDescent="0.35">
      <c r="A41" s="213" t="s">
        <v>538</v>
      </c>
      <c r="B41" s="213"/>
      <c r="C41" s="213"/>
      <c r="D41" s="213"/>
      <c r="E41" s="213"/>
      <c r="F41" s="213"/>
      <c r="G41" s="213"/>
      <c r="H41" s="213"/>
    </row>
  </sheetData>
  <mergeCells count="2">
    <mergeCell ref="A40:H40"/>
    <mergeCell ref="A41:H41"/>
  </mergeCells>
  <hyperlinks>
    <hyperlink ref="A4" location="Índice!A1" display="Índice" xr:uid="{80C7D415-E4C4-41E9-B47F-A5598B1EB900}"/>
  </hyperlink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349BAB-EAFC-4657-B712-5A3C294C3FD2}">
  <sheetPr>
    <tabColor theme="0" tint="-4.9989318521683403E-2"/>
  </sheetPr>
  <dimension ref="A4:H626"/>
  <sheetViews>
    <sheetView showGridLines="0" showRowColHeaders="0" zoomScaleNormal="100" workbookViewId="0">
      <selection activeCell="A53" sqref="A53:L55"/>
    </sheetView>
  </sheetViews>
  <sheetFormatPr defaultRowHeight="14.5" x14ac:dyDescent="0.35"/>
  <cols>
    <col min="1" max="2" width="30.54296875" customWidth="1"/>
    <col min="3" max="3" width="4.54296875" customWidth="1"/>
    <col min="4" max="5" width="30.54296875" customWidth="1"/>
    <col min="6" max="6" width="4.54296875" customWidth="1"/>
    <col min="7" max="8" width="30.54296875" customWidth="1"/>
  </cols>
  <sheetData>
    <row r="4" spans="1:8" x14ac:dyDescent="0.35">
      <c r="A4" s="52" t="s">
        <v>8</v>
      </c>
    </row>
    <row r="5" spans="1:8" ht="18.5" x14ac:dyDescent="0.35">
      <c r="A5" s="6" t="s">
        <v>245</v>
      </c>
    </row>
    <row r="6" spans="1:8" x14ac:dyDescent="0.35">
      <c r="A6" s="127" t="str">
        <f>+Índice!$A$51</f>
        <v>Parte I.2 Análise e projeções de finanças públicas/Part I.2 Analysis and projections of public finances</v>
      </c>
    </row>
    <row r="7" spans="1:8" ht="18.5" x14ac:dyDescent="0.35">
      <c r="A7" s="6"/>
    </row>
    <row r="8" spans="1:8" ht="18.5" x14ac:dyDescent="0.35">
      <c r="A8" s="6"/>
    </row>
    <row r="9" spans="1:8" x14ac:dyDescent="0.35">
      <c r="A9" s="7"/>
    </row>
    <row r="10" spans="1:8" x14ac:dyDescent="0.35">
      <c r="A10" s="53" t="s">
        <v>870</v>
      </c>
    </row>
    <row r="11" spans="1:8" x14ac:dyDescent="0.35">
      <c r="A11" s="54" t="s">
        <v>871</v>
      </c>
    </row>
    <row r="14" spans="1:8" x14ac:dyDescent="0.35">
      <c r="A14" s="55" t="s">
        <v>246</v>
      </c>
      <c r="D14" s="56"/>
      <c r="E14" s="56"/>
      <c r="F14" s="56"/>
    </row>
    <row r="15" spans="1:8" x14ac:dyDescent="0.35">
      <c r="D15" s="57"/>
      <c r="E15" s="57"/>
      <c r="F15" s="57"/>
    </row>
    <row r="16" spans="1:8" x14ac:dyDescent="0.35">
      <c r="A16" s="200" t="s">
        <v>539</v>
      </c>
      <c r="B16" s="200"/>
      <c r="C16" s="36"/>
      <c r="D16" s="200" t="s">
        <v>540</v>
      </c>
      <c r="E16" s="200"/>
      <c r="F16" s="36"/>
      <c r="G16" s="200" t="s">
        <v>541</v>
      </c>
      <c r="H16" s="200"/>
    </row>
    <row r="17" spans="1:8" s="8" customFormat="1" x14ac:dyDescent="0.35">
      <c r="A17" s="202" t="s">
        <v>542</v>
      </c>
      <c r="B17" s="202"/>
      <c r="C17" s="37"/>
      <c r="D17" s="202" t="s">
        <v>543</v>
      </c>
      <c r="E17" s="202"/>
      <c r="F17" s="37"/>
      <c r="G17" s="202" t="s">
        <v>544</v>
      </c>
      <c r="H17" s="202"/>
    </row>
    <row r="18" spans="1:8" ht="29" x14ac:dyDescent="0.35">
      <c r="A18" s="55" t="s">
        <v>545</v>
      </c>
      <c r="B18" s="65" t="s">
        <v>546</v>
      </c>
      <c r="C18" s="65"/>
      <c r="D18" s="55" t="s">
        <v>545</v>
      </c>
      <c r="E18" s="65" t="s">
        <v>546</v>
      </c>
      <c r="F18" s="65"/>
      <c r="G18" s="55" t="s">
        <v>545</v>
      </c>
      <c r="H18" s="65" t="s">
        <v>546</v>
      </c>
    </row>
    <row r="19" spans="1:8" s="8" customFormat="1" ht="29" x14ac:dyDescent="0.35">
      <c r="A19" s="66" t="s">
        <v>547</v>
      </c>
      <c r="B19" s="67" t="s">
        <v>548</v>
      </c>
      <c r="C19" s="67"/>
      <c r="D19" s="66" t="s">
        <v>547</v>
      </c>
      <c r="E19" s="67" t="s">
        <v>548</v>
      </c>
      <c r="F19" s="67"/>
      <c r="G19" s="66" t="s">
        <v>547</v>
      </c>
      <c r="H19" s="67" t="s">
        <v>548</v>
      </c>
    </row>
    <row r="21" spans="1:8" x14ac:dyDescent="0.35">
      <c r="A21" s="16"/>
      <c r="B21" s="68"/>
      <c r="C21" s="68"/>
      <c r="D21" s="16"/>
      <c r="E21" s="16"/>
      <c r="F21" s="16"/>
      <c r="G21" s="16"/>
      <c r="H21" s="16"/>
    </row>
    <row r="22" spans="1:8" x14ac:dyDescent="0.35">
      <c r="A22" s="16">
        <v>91.344750413783004</v>
      </c>
      <c r="B22" s="16">
        <v>3.0000000000000426</v>
      </c>
      <c r="C22" s="16"/>
      <c r="D22" s="16">
        <v>107.27215784378299</v>
      </c>
      <c r="E22" s="16">
        <v>3.0000000000000426</v>
      </c>
      <c r="F22" s="16"/>
      <c r="G22" s="16">
        <v>123.19956527378301</v>
      </c>
      <c r="H22" s="16">
        <v>3.0000000000000426</v>
      </c>
    </row>
    <row r="23" spans="1:8" hidden="1" x14ac:dyDescent="0.35">
      <c r="A23" s="16">
        <v>91.295870429953453</v>
      </c>
      <c r="B23" s="16">
        <v>2.9900000000000428</v>
      </c>
      <c r="C23" s="16"/>
      <c r="D23" s="16">
        <v>107.22009409120012</v>
      </c>
      <c r="E23" s="16">
        <v>2.9900000000000428</v>
      </c>
      <c r="F23" s="16"/>
      <c r="G23" s="16">
        <v>123.14431775244677</v>
      </c>
      <c r="H23" s="16">
        <v>2.9900000000000428</v>
      </c>
    </row>
    <row r="24" spans="1:8" hidden="1" x14ac:dyDescent="0.35">
      <c r="A24" s="16">
        <v>91.247010035862033</v>
      </c>
      <c r="B24" s="16">
        <v>2.9800000000000431</v>
      </c>
      <c r="C24" s="16"/>
      <c r="D24" s="16">
        <v>107.16805055558717</v>
      </c>
      <c r="E24" s="16">
        <v>2.9800000000000431</v>
      </c>
      <c r="F24" s="16"/>
      <c r="G24" s="16">
        <v>123.08909107531233</v>
      </c>
      <c r="H24" s="16">
        <v>2.9800000000000431</v>
      </c>
    </row>
    <row r="25" spans="1:8" hidden="1" x14ac:dyDescent="0.35">
      <c r="A25" s="16">
        <v>91.198169225712405</v>
      </c>
      <c r="B25" s="16">
        <v>2.9700000000000433</v>
      </c>
      <c r="C25" s="16"/>
      <c r="D25" s="16">
        <v>107.11602723105574</v>
      </c>
      <c r="E25" s="16">
        <v>2.9700000000000433</v>
      </c>
      <c r="F25" s="16"/>
      <c r="G25" s="16">
        <v>123.03388523639906</v>
      </c>
      <c r="H25" s="16">
        <v>2.9700000000000433</v>
      </c>
    </row>
    <row r="26" spans="1:8" hidden="1" x14ac:dyDescent="0.35">
      <c r="A26" s="16">
        <v>91.149347993709441</v>
      </c>
      <c r="B26" s="16">
        <v>2.9600000000000435</v>
      </c>
      <c r="C26" s="16"/>
      <c r="D26" s="16">
        <v>107.06402411171848</v>
      </c>
      <c r="E26" s="16">
        <v>2.9600000000000435</v>
      </c>
      <c r="F26" s="16"/>
      <c r="G26" s="16">
        <v>122.97870022972755</v>
      </c>
      <c r="H26" s="16">
        <v>2.9600000000000435</v>
      </c>
    </row>
    <row r="27" spans="1:8" hidden="1" x14ac:dyDescent="0.35">
      <c r="A27" s="16">
        <v>91.100546334059132</v>
      </c>
      <c r="B27" s="16">
        <v>2.9500000000000437</v>
      </c>
      <c r="C27" s="16"/>
      <c r="D27" s="16">
        <v>107.01204119168933</v>
      </c>
      <c r="E27" s="16">
        <v>2.9500000000000437</v>
      </c>
      <c r="F27" s="16"/>
      <c r="G27" s="16">
        <v>122.92353604931952</v>
      </c>
      <c r="H27" s="16">
        <v>2.9500000000000437</v>
      </c>
    </row>
    <row r="28" spans="1:8" hidden="1" x14ac:dyDescent="0.35">
      <c r="A28" s="16">
        <v>91.051764240968552</v>
      </c>
      <c r="B28" s="16">
        <v>2.9400000000000439</v>
      </c>
      <c r="C28" s="16"/>
      <c r="D28" s="16">
        <v>106.96007846508321</v>
      </c>
      <c r="E28" s="16">
        <v>2.9400000000000439</v>
      </c>
      <c r="F28" s="16"/>
      <c r="G28" s="16">
        <v>122.86839268919785</v>
      </c>
      <c r="H28" s="16">
        <v>2.9400000000000439</v>
      </c>
    </row>
    <row r="29" spans="1:8" hidden="1" x14ac:dyDescent="0.35">
      <c r="A29" s="16">
        <v>91.003001708646011</v>
      </c>
      <c r="B29" s="16">
        <v>2.9300000000000441</v>
      </c>
      <c r="C29" s="16"/>
      <c r="D29" s="16">
        <v>106.90813592601627</v>
      </c>
      <c r="E29" s="16">
        <v>2.9300000000000441</v>
      </c>
      <c r="F29" s="16"/>
      <c r="G29" s="16">
        <v>122.81327014338653</v>
      </c>
      <c r="H29" s="16">
        <v>2.9300000000000441</v>
      </c>
    </row>
    <row r="30" spans="1:8" hidden="1" x14ac:dyDescent="0.35">
      <c r="A30" s="16">
        <v>90.954258731300897</v>
      </c>
      <c r="B30" s="16">
        <v>2.9200000000000443</v>
      </c>
      <c r="C30" s="16"/>
      <c r="D30" s="16">
        <v>106.85621356860582</v>
      </c>
      <c r="E30" s="16">
        <v>2.9200000000000443</v>
      </c>
      <c r="F30" s="16"/>
      <c r="G30" s="16">
        <v>122.75816840591074</v>
      </c>
      <c r="H30" s="16">
        <v>2.9200000000000443</v>
      </c>
    </row>
    <row r="31" spans="1:8" hidden="1" x14ac:dyDescent="0.35">
      <c r="A31" s="16">
        <v>90.905535303143694</v>
      </c>
      <c r="B31" s="16">
        <v>2.9100000000000446</v>
      </c>
      <c r="C31" s="16"/>
      <c r="D31" s="16">
        <v>106.80431138697024</v>
      </c>
      <c r="E31" s="16">
        <v>2.9100000000000446</v>
      </c>
      <c r="F31" s="16"/>
      <c r="G31" s="16">
        <v>122.70308747079679</v>
      </c>
      <c r="H31" s="16">
        <v>2.9100000000000446</v>
      </c>
    </row>
    <row r="32" spans="1:8" hidden="1" x14ac:dyDescent="0.35">
      <c r="A32" s="16">
        <v>90.856831418386108</v>
      </c>
      <c r="B32" s="16">
        <v>2.9000000000000448</v>
      </c>
      <c r="C32" s="16"/>
      <c r="D32" s="16">
        <v>106.75242937522911</v>
      </c>
      <c r="E32" s="16">
        <v>2.9000000000000448</v>
      </c>
      <c r="F32" s="16"/>
      <c r="G32" s="16">
        <v>122.64802733207213</v>
      </c>
      <c r="H32" s="16">
        <v>2.9000000000000448</v>
      </c>
    </row>
    <row r="33" spans="1:8" hidden="1" x14ac:dyDescent="0.35">
      <c r="A33" s="16">
        <v>90.808147071240924</v>
      </c>
      <c r="B33" s="16">
        <v>2.890000000000045</v>
      </c>
      <c r="C33" s="16"/>
      <c r="D33" s="16">
        <v>106.70056752750317</v>
      </c>
      <c r="E33" s="16">
        <v>2.890000000000045</v>
      </c>
      <c r="F33" s="16"/>
      <c r="G33" s="16">
        <v>122.59298798376541</v>
      </c>
      <c r="H33" s="16">
        <v>2.890000000000045</v>
      </c>
    </row>
    <row r="34" spans="1:8" hidden="1" x14ac:dyDescent="0.35">
      <c r="A34" s="16">
        <v>90.759482255922066</v>
      </c>
      <c r="B34" s="16">
        <v>2.8800000000000452</v>
      </c>
      <c r="C34" s="16"/>
      <c r="D34" s="16">
        <v>106.6487258379142</v>
      </c>
      <c r="E34" s="16">
        <v>2.8800000000000452</v>
      </c>
      <c r="F34" s="16"/>
      <c r="G34" s="16">
        <v>122.53796941990637</v>
      </c>
      <c r="H34" s="16">
        <v>2.8800000000000452</v>
      </c>
    </row>
    <row r="35" spans="1:8" hidden="1" x14ac:dyDescent="0.35">
      <c r="A35" s="16">
        <v>90.710836966644578</v>
      </c>
      <c r="B35" s="16">
        <v>2.8700000000000454</v>
      </c>
      <c r="C35" s="16"/>
      <c r="D35" s="16">
        <v>106.59690430058524</v>
      </c>
      <c r="E35" s="16">
        <v>2.8700000000000454</v>
      </c>
      <c r="F35" s="16"/>
      <c r="G35" s="16">
        <v>122.48297163452591</v>
      </c>
      <c r="H35" s="16">
        <v>2.8700000000000454</v>
      </c>
    </row>
    <row r="36" spans="1:8" hidden="1" x14ac:dyDescent="0.35">
      <c r="A36" s="16">
        <v>90.662211197624757</v>
      </c>
      <c r="B36" s="16">
        <v>2.8600000000000456</v>
      </c>
      <c r="C36" s="16"/>
      <c r="D36" s="16">
        <v>106.54510290964046</v>
      </c>
      <c r="E36" s="16">
        <v>2.8600000000000456</v>
      </c>
      <c r="F36" s="16"/>
      <c r="G36" s="16">
        <v>122.42799462165614</v>
      </c>
      <c r="H36" s="16">
        <v>2.8600000000000456</v>
      </c>
    </row>
    <row r="37" spans="1:8" hidden="1" x14ac:dyDescent="0.35">
      <c r="A37" s="16">
        <v>90.613604943079835</v>
      </c>
      <c r="B37" s="16">
        <v>2.8500000000000458</v>
      </c>
      <c r="C37" s="16"/>
      <c r="D37" s="16">
        <v>106.49332165920505</v>
      </c>
      <c r="E37" s="16">
        <v>2.8500000000000458</v>
      </c>
      <c r="F37" s="16"/>
      <c r="G37" s="16">
        <v>122.37303837533024</v>
      </c>
      <c r="H37" s="16">
        <v>2.8500000000000458</v>
      </c>
    </row>
    <row r="38" spans="1:8" hidden="1" x14ac:dyDescent="0.35">
      <c r="A38" s="16">
        <v>90.565018197228369</v>
      </c>
      <c r="B38" s="16">
        <v>2.840000000000046</v>
      </c>
      <c r="C38" s="16"/>
      <c r="D38" s="16">
        <v>106.44156054340547</v>
      </c>
      <c r="E38" s="16">
        <v>2.840000000000046</v>
      </c>
      <c r="F38" s="16"/>
      <c r="G38" s="16">
        <v>122.31810288958259</v>
      </c>
      <c r="H38" s="16">
        <v>2.840000000000046</v>
      </c>
    </row>
    <row r="39" spans="1:8" hidden="1" x14ac:dyDescent="0.35">
      <c r="A39" s="16">
        <v>90.516450954289922</v>
      </c>
      <c r="B39" s="16">
        <v>2.8300000000000463</v>
      </c>
      <c r="C39" s="16"/>
      <c r="D39" s="16">
        <v>106.38981955636932</v>
      </c>
      <c r="E39" s="16">
        <v>2.8300000000000463</v>
      </c>
      <c r="F39" s="16"/>
      <c r="G39" s="16">
        <v>122.26318815844868</v>
      </c>
      <c r="H39" s="16">
        <v>2.8300000000000463</v>
      </c>
    </row>
    <row r="40" spans="1:8" hidden="1" x14ac:dyDescent="0.35">
      <c r="A40" s="16">
        <v>90.467903208485225</v>
      </c>
      <c r="B40" s="16">
        <v>2.8200000000000465</v>
      </c>
      <c r="C40" s="16"/>
      <c r="D40" s="16">
        <v>106.33809869222522</v>
      </c>
      <c r="E40" s="16">
        <v>2.8200000000000465</v>
      </c>
      <c r="F40" s="16"/>
      <c r="G40" s="16">
        <v>122.20829417596521</v>
      </c>
      <c r="H40" s="16">
        <v>2.8200000000000465</v>
      </c>
    </row>
    <row r="41" spans="1:8" hidden="1" x14ac:dyDescent="0.35">
      <c r="A41" s="16">
        <v>90.419374954036201</v>
      </c>
      <c r="B41" s="16">
        <v>2.8100000000000467</v>
      </c>
      <c r="C41" s="16"/>
      <c r="D41" s="16">
        <v>106.28639794510309</v>
      </c>
      <c r="E41" s="16">
        <v>2.8100000000000467</v>
      </c>
      <c r="F41" s="16"/>
      <c r="G41" s="16">
        <v>122.15342093616994</v>
      </c>
      <c r="H41" s="16">
        <v>2.8100000000000467</v>
      </c>
    </row>
    <row r="42" spans="1:8" hidden="1" x14ac:dyDescent="0.35">
      <c r="A42" s="16">
        <v>90.370866185165852</v>
      </c>
      <c r="B42" s="16">
        <v>2.8000000000000469</v>
      </c>
      <c r="C42" s="16"/>
      <c r="D42" s="16">
        <v>106.23471730913388</v>
      </c>
      <c r="E42" s="16">
        <v>2.8000000000000469</v>
      </c>
      <c r="F42" s="16"/>
      <c r="G42" s="16">
        <v>122.0985684331019</v>
      </c>
      <c r="H42" s="16">
        <v>2.8000000000000469</v>
      </c>
    </row>
    <row r="43" spans="1:8" hidden="1" x14ac:dyDescent="0.35">
      <c r="A43" s="16">
        <v>90.322376896098319</v>
      </c>
      <c r="B43" s="16">
        <v>2.7900000000000471</v>
      </c>
      <c r="C43" s="16"/>
      <c r="D43" s="16">
        <v>106.18305677844972</v>
      </c>
      <c r="E43" s="16">
        <v>2.7900000000000471</v>
      </c>
      <c r="F43" s="16"/>
      <c r="G43" s="16">
        <v>122.04373666080112</v>
      </c>
      <c r="H43" s="16">
        <v>2.7900000000000471</v>
      </c>
    </row>
    <row r="44" spans="1:8" hidden="1" x14ac:dyDescent="0.35">
      <c r="A44" s="16">
        <v>90.27390708105888</v>
      </c>
      <c r="B44" s="16">
        <v>2.7800000000000473</v>
      </c>
      <c r="C44" s="16"/>
      <c r="D44" s="16">
        <v>106.13141634718389</v>
      </c>
      <c r="E44" s="16">
        <v>2.7800000000000473</v>
      </c>
      <c r="F44" s="16"/>
      <c r="G44" s="16">
        <v>121.98892561330889</v>
      </c>
      <c r="H44" s="16">
        <v>2.7800000000000473</v>
      </c>
    </row>
    <row r="45" spans="1:8" hidden="1" x14ac:dyDescent="0.35">
      <c r="A45" s="16">
        <v>90.225456734273934</v>
      </c>
      <c r="B45" s="16">
        <v>2.7700000000000475</v>
      </c>
      <c r="C45" s="16"/>
      <c r="D45" s="16">
        <v>106.07979600947078</v>
      </c>
      <c r="E45" s="16">
        <v>2.7700000000000475</v>
      </c>
      <c r="F45" s="16"/>
      <c r="G45" s="16">
        <v>121.93413528466765</v>
      </c>
      <c r="H45" s="16">
        <v>2.7700000000000475</v>
      </c>
    </row>
    <row r="46" spans="1:8" hidden="1" x14ac:dyDescent="0.35">
      <c r="A46" s="16">
        <v>90.177025849971074</v>
      </c>
      <c r="B46" s="16">
        <v>2.7600000000000477</v>
      </c>
      <c r="C46" s="16"/>
      <c r="D46" s="16">
        <v>106.02819575944601</v>
      </c>
      <c r="E46" s="16">
        <v>2.7600000000000477</v>
      </c>
      <c r="F46" s="16"/>
      <c r="G46" s="16">
        <v>121.8793656689209</v>
      </c>
      <c r="H46" s="16">
        <v>2.7600000000000477</v>
      </c>
    </row>
    <row r="47" spans="1:8" hidden="1" x14ac:dyDescent="0.35">
      <c r="A47" s="16">
        <v>90.128614422378973</v>
      </c>
      <c r="B47" s="16">
        <v>2.750000000000048</v>
      </c>
      <c r="C47" s="16"/>
      <c r="D47" s="16">
        <v>105.97661559124616</v>
      </c>
      <c r="E47" s="16">
        <v>2.750000000000048</v>
      </c>
      <c r="F47" s="16"/>
      <c r="G47" s="16">
        <v>121.82461676011336</v>
      </c>
      <c r="H47" s="16">
        <v>2.750000000000048</v>
      </c>
    </row>
    <row r="48" spans="1:8" hidden="1" x14ac:dyDescent="0.35">
      <c r="A48" s="16">
        <v>90.080222445727401</v>
      </c>
      <c r="B48" s="16">
        <v>2.7400000000000482</v>
      </c>
      <c r="C48" s="16"/>
      <c r="D48" s="16">
        <v>105.92505549900915</v>
      </c>
      <c r="E48" s="16">
        <v>2.7400000000000482</v>
      </c>
      <c r="F48" s="16"/>
      <c r="G48" s="16">
        <v>121.76988855229091</v>
      </c>
      <c r="H48" s="16">
        <v>2.7400000000000482</v>
      </c>
    </row>
    <row r="49" spans="1:8" hidden="1" x14ac:dyDescent="0.35">
      <c r="A49" s="16">
        <v>90.031849914247388</v>
      </c>
      <c r="B49" s="16">
        <v>2.7300000000000484</v>
      </c>
      <c r="C49" s="16"/>
      <c r="D49" s="16">
        <v>105.87351547687395</v>
      </c>
      <c r="E49" s="16">
        <v>2.7300000000000484</v>
      </c>
      <c r="F49" s="16"/>
      <c r="G49" s="16">
        <v>121.71518103950051</v>
      </c>
      <c r="H49" s="16">
        <v>2.7300000000000484</v>
      </c>
    </row>
    <row r="50" spans="1:8" hidden="1" x14ac:dyDescent="0.35">
      <c r="A50" s="16">
        <v>89.983496822170935</v>
      </c>
      <c r="B50" s="16">
        <v>2.7200000000000486</v>
      </c>
      <c r="C50" s="16"/>
      <c r="D50" s="16">
        <v>105.82199551898064</v>
      </c>
      <c r="E50" s="16">
        <v>2.7200000000000486</v>
      </c>
      <c r="F50" s="16"/>
      <c r="G50" s="16">
        <v>121.66049421579034</v>
      </c>
      <c r="H50" s="16">
        <v>2.7200000000000486</v>
      </c>
    </row>
    <row r="51" spans="1:8" hidden="1" x14ac:dyDescent="0.35">
      <c r="A51" s="16">
        <v>89.935163163731332</v>
      </c>
      <c r="B51" s="16">
        <v>2.7100000000000488</v>
      </c>
      <c r="C51" s="16"/>
      <c r="D51" s="16">
        <v>105.77049561947048</v>
      </c>
      <c r="E51" s="16">
        <v>2.7100000000000488</v>
      </c>
      <c r="F51" s="16"/>
      <c r="G51" s="16">
        <v>121.60582807520966</v>
      </c>
      <c r="H51" s="16">
        <v>2.7100000000000488</v>
      </c>
    </row>
    <row r="52" spans="1:8" hidden="1" x14ac:dyDescent="0.35">
      <c r="A52" s="16">
        <v>89.886848933162923</v>
      </c>
      <c r="B52" s="16">
        <v>2.700000000000049</v>
      </c>
      <c r="C52" s="16"/>
      <c r="D52" s="16">
        <v>105.71901577248592</v>
      </c>
      <c r="E52" s="16">
        <v>2.700000000000049</v>
      </c>
      <c r="F52" s="16"/>
      <c r="G52" s="16">
        <v>121.55118261180894</v>
      </c>
      <c r="H52" s="16">
        <v>2.700000000000049</v>
      </c>
    </row>
    <row r="53" spans="1:8" hidden="1" x14ac:dyDescent="0.35">
      <c r="A53" s="16">
        <v>89.838554124701162</v>
      </c>
      <c r="B53" s="16">
        <v>2.6900000000000492</v>
      </c>
      <c r="C53" s="16"/>
      <c r="D53" s="16">
        <v>105.66755597217045</v>
      </c>
      <c r="E53" s="16">
        <v>2.6900000000000492</v>
      </c>
      <c r="F53" s="16"/>
      <c r="G53" s="16">
        <v>121.49655781963976</v>
      </c>
      <c r="H53" s="16">
        <v>2.6900000000000492</v>
      </c>
    </row>
    <row r="54" spans="1:8" hidden="1" x14ac:dyDescent="0.35">
      <c r="A54" s="16">
        <v>89.790278732582649</v>
      </c>
      <c r="B54" s="16">
        <v>2.6800000000000495</v>
      </c>
      <c r="C54" s="16"/>
      <c r="D54" s="16">
        <v>105.61611621266876</v>
      </c>
      <c r="E54" s="16">
        <v>2.6800000000000495</v>
      </c>
      <c r="F54" s="16"/>
      <c r="G54" s="16">
        <v>121.44195369275485</v>
      </c>
      <c r="H54" s="16">
        <v>2.6800000000000495</v>
      </c>
    </row>
    <row r="55" spans="1:8" hidden="1" x14ac:dyDescent="0.35">
      <c r="A55" s="16">
        <v>89.742022751045198</v>
      </c>
      <c r="B55" s="16">
        <v>2.6700000000000497</v>
      </c>
      <c r="C55" s="16"/>
      <c r="D55" s="16">
        <v>105.56469648812667</v>
      </c>
      <c r="E55" s="16">
        <v>2.6700000000000497</v>
      </c>
      <c r="F55" s="16"/>
      <c r="G55" s="16">
        <v>121.38737022520813</v>
      </c>
      <c r="H55" s="16">
        <v>2.6700000000000497</v>
      </c>
    </row>
    <row r="56" spans="1:8" hidden="1" x14ac:dyDescent="0.35">
      <c r="A56" s="16">
        <v>89.693786174327656</v>
      </c>
      <c r="B56" s="16">
        <v>2.6600000000000499</v>
      </c>
      <c r="C56" s="16"/>
      <c r="D56" s="16">
        <v>105.51329679269112</v>
      </c>
      <c r="E56" s="16">
        <v>2.6600000000000499</v>
      </c>
      <c r="F56" s="16"/>
      <c r="G56" s="16">
        <v>121.3328074110546</v>
      </c>
      <c r="H56" s="16">
        <v>2.6600000000000499</v>
      </c>
    </row>
    <row r="57" spans="1:8" hidden="1" x14ac:dyDescent="0.35">
      <c r="A57" s="16">
        <v>89.645568996670036</v>
      </c>
      <c r="B57" s="16">
        <v>2.6500000000000501</v>
      </c>
      <c r="C57" s="16"/>
      <c r="D57" s="16">
        <v>105.46191712051024</v>
      </c>
      <c r="E57" s="16">
        <v>2.6500000000000501</v>
      </c>
      <c r="F57" s="16"/>
      <c r="G57" s="16">
        <v>121.27826524435045</v>
      </c>
      <c r="H57" s="16">
        <v>2.6500000000000501</v>
      </c>
    </row>
    <row r="58" spans="1:8" hidden="1" x14ac:dyDescent="0.35">
      <c r="A58" s="16">
        <v>89.597371212313504</v>
      </c>
      <c r="B58" s="16">
        <v>2.6400000000000503</v>
      </c>
      <c r="C58" s="16"/>
      <c r="D58" s="16">
        <v>105.41055746573326</v>
      </c>
      <c r="E58" s="16">
        <v>2.6400000000000503</v>
      </c>
      <c r="F58" s="16"/>
      <c r="G58" s="16">
        <v>121.22374371915299</v>
      </c>
      <c r="H58" s="16">
        <v>2.6400000000000503</v>
      </c>
    </row>
    <row r="59" spans="1:8" hidden="1" x14ac:dyDescent="0.35">
      <c r="A59" s="16">
        <v>89.549192815500376</v>
      </c>
      <c r="B59" s="16">
        <v>2.6300000000000505</v>
      </c>
      <c r="C59" s="16"/>
      <c r="D59" s="16">
        <v>105.35921782251056</v>
      </c>
      <c r="E59" s="16">
        <v>2.6300000000000505</v>
      </c>
      <c r="F59" s="16"/>
      <c r="G59" s="16">
        <v>121.16924282952073</v>
      </c>
      <c r="H59" s="16">
        <v>2.6300000000000505</v>
      </c>
    </row>
    <row r="60" spans="1:8" hidden="1" x14ac:dyDescent="0.35">
      <c r="A60" s="16">
        <v>89.501033800474005</v>
      </c>
      <c r="B60" s="16">
        <v>2.6200000000000507</v>
      </c>
      <c r="C60" s="16"/>
      <c r="D60" s="16">
        <v>105.30789818499363</v>
      </c>
      <c r="E60" s="16">
        <v>2.6200000000000507</v>
      </c>
      <c r="F60" s="16"/>
      <c r="G60" s="16">
        <v>121.11476256951327</v>
      </c>
      <c r="H60" s="16">
        <v>2.6200000000000507</v>
      </c>
    </row>
    <row r="61" spans="1:8" hidden="1" x14ac:dyDescent="0.35">
      <c r="A61" s="16">
        <v>89.452894161478966</v>
      </c>
      <c r="B61" s="16">
        <v>2.6100000000000509</v>
      </c>
      <c r="C61" s="16"/>
      <c r="D61" s="16">
        <v>105.25659854733517</v>
      </c>
      <c r="E61" s="16">
        <v>2.6100000000000509</v>
      </c>
      <c r="F61" s="16"/>
      <c r="G61" s="16">
        <v>121.06030293319138</v>
      </c>
      <c r="H61" s="16">
        <v>2.6100000000000509</v>
      </c>
    </row>
    <row r="62" spans="1:8" hidden="1" x14ac:dyDescent="0.35">
      <c r="A62" s="16">
        <v>89.404773892760957</v>
      </c>
      <c r="B62" s="16">
        <v>2.6000000000000512</v>
      </c>
      <c r="C62" s="16"/>
      <c r="D62" s="16">
        <v>105.20531890368896</v>
      </c>
      <c r="E62" s="16">
        <v>2.6000000000000512</v>
      </c>
      <c r="F62" s="16"/>
      <c r="G62" s="16">
        <v>121.00586391461698</v>
      </c>
      <c r="H62" s="16">
        <v>2.6000000000000512</v>
      </c>
    </row>
    <row r="63" spans="1:8" hidden="1" x14ac:dyDescent="0.35">
      <c r="A63" s="16">
        <v>89.356672988566743</v>
      </c>
      <c r="B63" s="16">
        <v>2.5900000000000514</v>
      </c>
      <c r="C63" s="16"/>
      <c r="D63" s="16">
        <v>105.15405924820993</v>
      </c>
      <c r="E63" s="16">
        <v>2.5900000000000514</v>
      </c>
      <c r="F63" s="16"/>
      <c r="G63" s="16">
        <v>120.95144550785311</v>
      </c>
      <c r="H63" s="16">
        <v>2.5900000000000514</v>
      </c>
    </row>
    <row r="64" spans="1:8" hidden="1" x14ac:dyDescent="0.35">
      <c r="A64" s="16">
        <v>89.308591443144323</v>
      </c>
      <c r="B64" s="16">
        <v>2.5800000000000516</v>
      </c>
      <c r="C64" s="16"/>
      <c r="D64" s="16">
        <v>105.10281957505417</v>
      </c>
      <c r="E64" s="16">
        <v>2.5800000000000516</v>
      </c>
      <c r="F64" s="16"/>
      <c r="G64" s="16">
        <v>120.89704770696402</v>
      </c>
      <c r="H64" s="16">
        <v>2.5800000000000516</v>
      </c>
    </row>
    <row r="65" spans="1:8" hidden="1" x14ac:dyDescent="0.35">
      <c r="A65" s="16">
        <v>89.260529250742735</v>
      </c>
      <c r="B65" s="16">
        <v>2.5700000000000518</v>
      </c>
      <c r="C65" s="16"/>
      <c r="D65" s="16">
        <v>105.05159987837887</v>
      </c>
      <c r="E65" s="16">
        <v>2.5700000000000518</v>
      </c>
      <c r="F65" s="16"/>
      <c r="G65" s="16">
        <v>120.84267050601501</v>
      </c>
      <c r="H65" s="16">
        <v>2.5700000000000518</v>
      </c>
    </row>
    <row r="66" spans="1:8" hidden="1" x14ac:dyDescent="0.35">
      <c r="A66" s="16">
        <v>89.212486405612196</v>
      </c>
      <c r="B66" s="16">
        <v>2.560000000000052</v>
      </c>
      <c r="C66" s="16"/>
      <c r="D66" s="16">
        <v>105.00040015234241</v>
      </c>
      <c r="E66" s="16">
        <v>2.560000000000052</v>
      </c>
      <c r="F66" s="16"/>
      <c r="G66" s="16">
        <v>120.78831389907262</v>
      </c>
      <c r="H66" s="16">
        <v>2.560000000000052</v>
      </c>
    </row>
    <row r="67" spans="1:8" hidden="1" x14ac:dyDescent="0.35">
      <c r="A67" s="16">
        <v>89.164462902004075</v>
      </c>
      <c r="B67" s="16">
        <v>2.5500000000000522</v>
      </c>
      <c r="C67" s="16"/>
      <c r="D67" s="16">
        <v>104.94922039110428</v>
      </c>
      <c r="E67" s="16">
        <v>2.5500000000000522</v>
      </c>
      <c r="F67" s="16"/>
      <c r="G67" s="16">
        <v>120.73397788020449</v>
      </c>
      <c r="H67" s="16">
        <v>2.5500000000000522</v>
      </c>
    </row>
    <row r="68" spans="1:8" hidden="1" x14ac:dyDescent="0.35">
      <c r="A68" s="16">
        <v>89.116458734170806</v>
      </c>
      <c r="B68" s="16">
        <v>2.5400000000000524</v>
      </c>
      <c r="C68" s="16"/>
      <c r="D68" s="16">
        <v>104.8980605888251</v>
      </c>
      <c r="E68" s="16">
        <v>2.5400000000000524</v>
      </c>
      <c r="F68" s="16"/>
      <c r="G68" s="16">
        <v>120.67966244347939</v>
      </c>
      <c r="H68" s="16">
        <v>2.5400000000000524</v>
      </c>
    </row>
    <row r="69" spans="1:8" hidden="1" x14ac:dyDescent="0.35">
      <c r="A69" s="16">
        <v>89.068473896366015</v>
      </c>
      <c r="B69" s="16">
        <v>2.5300000000000527</v>
      </c>
      <c r="C69" s="16"/>
      <c r="D69" s="16">
        <v>104.84692073966664</v>
      </c>
      <c r="E69" s="16">
        <v>2.5300000000000527</v>
      </c>
      <c r="F69" s="16"/>
      <c r="G69" s="16">
        <v>120.6253675829673</v>
      </c>
      <c r="H69" s="16">
        <v>2.5300000000000527</v>
      </c>
    </row>
    <row r="70" spans="1:8" hidden="1" x14ac:dyDescent="0.35">
      <c r="A70" s="16">
        <v>89.020508382844426</v>
      </c>
      <c r="B70" s="16">
        <v>2.5200000000000529</v>
      </c>
      <c r="C70" s="16"/>
      <c r="D70" s="16">
        <v>104.79580083779186</v>
      </c>
      <c r="E70" s="16">
        <v>2.5200000000000529</v>
      </c>
      <c r="F70" s="16"/>
      <c r="G70" s="16">
        <v>120.57109329273925</v>
      </c>
      <c r="H70" s="16">
        <v>2.5200000000000529</v>
      </c>
    </row>
    <row r="71" spans="1:8" hidden="1" x14ac:dyDescent="0.35">
      <c r="A71" s="16">
        <v>88.972562187861911</v>
      </c>
      <c r="B71" s="16">
        <v>2.5100000000000531</v>
      </c>
      <c r="C71" s="16"/>
      <c r="D71" s="16">
        <v>104.74470087736475</v>
      </c>
      <c r="E71" s="16">
        <v>2.5100000000000531</v>
      </c>
      <c r="F71" s="16"/>
      <c r="G71" s="16">
        <v>120.51683956686756</v>
      </c>
      <c r="H71" s="16">
        <v>2.5100000000000531</v>
      </c>
    </row>
    <row r="72" spans="1:8" hidden="1" x14ac:dyDescent="0.35">
      <c r="A72" s="16">
        <v>88.924635305675466</v>
      </c>
      <c r="B72" s="16">
        <v>2.5000000000000533</v>
      </c>
      <c r="C72" s="16"/>
      <c r="D72" s="16">
        <v>104.69362085255047</v>
      </c>
      <c r="E72" s="16">
        <v>2.5000000000000533</v>
      </c>
      <c r="F72" s="16"/>
      <c r="G72" s="16">
        <v>120.46260639942548</v>
      </c>
      <c r="H72" s="16">
        <v>2.5000000000000533</v>
      </c>
    </row>
    <row r="73" spans="1:8" hidden="1" x14ac:dyDescent="0.35">
      <c r="A73" s="16">
        <v>88.876727730543223</v>
      </c>
      <c r="B73" s="16">
        <v>2.4900000000000535</v>
      </c>
      <c r="C73" s="16"/>
      <c r="D73" s="16">
        <v>104.64256075751544</v>
      </c>
      <c r="E73" s="16">
        <v>2.4900000000000535</v>
      </c>
      <c r="F73" s="16"/>
      <c r="G73" s="16">
        <v>120.40839378448764</v>
      </c>
      <c r="H73" s="16">
        <v>2.4900000000000535</v>
      </c>
    </row>
    <row r="74" spans="1:8" hidden="1" x14ac:dyDescent="0.35">
      <c r="A74" s="16">
        <v>88.828839456724438</v>
      </c>
      <c r="B74" s="16">
        <v>2.4800000000000537</v>
      </c>
      <c r="C74" s="16"/>
      <c r="D74" s="16">
        <v>104.59152058642707</v>
      </c>
      <c r="E74" s="16">
        <v>2.4800000000000537</v>
      </c>
      <c r="F74" s="16"/>
      <c r="G74" s="16">
        <v>120.35420171612967</v>
      </c>
      <c r="H74" s="16">
        <v>2.4800000000000537</v>
      </c>
    </row>
    <row r="75" spans="1:8" hidden="1" x14ac:dyDescent="0.35">
      <c r="A75" s="16">
        <v>88.780970478479489</v>
      </c>
      <c r="B75" s="16">
        <v>2.4700000000000539</v>
      </c>
      <c r="C75" s="16"/>
      <c r="D75" s="16">
        <v>104.54050033345392</v>
      </c>
      <c r="E75" s="16">
        <v>2.4700000000000539</v>
      </c>
      <c r="F75" s="16"/>
      <c r="G75" s="16">
        <v>120.30003018842835</v>
      </c>
      <c r="H75" s="16">
        <v>2.4700000000000539</v>
      </c>
    </row>
    <row r="76" spans="1:8" hidden="1" x14ac:dyDescent="0.35">
      <c r="A76" s="16">
        <v>88.73312079006989</v>
      </c>
      <c r="B76" s="16">
        <v>2.4600000000000541</v>
      </c>
      <c r="C76" s="16"/>
      <c r="D76" s="16">
        <v>104.4894999927658</v>
      </c>
      <c r="E76" s="16">
        <v>2.4600000000000541</v>
      </c>
      <c r="F76" s="16"/>
      <c r="G76" s="16">
        <v>120.2458791954617</v>
      </c>
      <c r="H76" s="16">
        <v>2.4600000000000541</v>
      </c>
    </row>
    <row r="77" spans="1:8" hidden="1" x14ac:dyDescent="0.35">
      <c r="A77" s="16">
        <v>88.685290385758364</v>
      </c>
      <c r="B77" s="16">
        <v>2.4500000000000544</v>
      </c>
      <c r="C77" s="16"/>
      <c r="D77" s="16">
        <v>104.43851955853357</v>
      </c>
      <c r="E77" s="16">
        <v>2.4500000000000544</v>
      </c>
      <c r="F77" s="16"/>
      <c r="G77" s="16">
        <v>120.19174873130878</v>
      </c>
      <c r="H77" s="16">
        <v>2.4500000000000544</v>
      </c>
    </row>
    <row r="78" spans="1:8" hidden="1" x14ac:dyDescent="0.35">
      <c r="A78" s="16">
        <v>88.637479259808586</v>
      </c>
      <c r="B78" s="16">
        <v>2.4400000000000546</v>
      </c>
      <c r="C78" s="16"/>
      <c r="D78" s="16">
        <v>104.3875590249292</v>
      </c>
      <c r="E78" s="16">
        <v>2.4400000000000546</v>
      </c>
      <c r="F78" s="16"/>
      <c r="G78" s="16">
        <v>120.13763879004981</v>
      </c>
      <c r="H78" s="16">
        <v>2.4400000000000546</v>
      </c>
    </row>
    <row r="79" spans="1:8" hidden="1" x14ac:dyDescent="0.35">
      <c r="A79" s="16">
        <v>88.589687406485552</v>
      </c>
      <c r="B79" s="16">
        <v>2.4300000000000548</v>
      </c>
      <c r="C79" s="16"/>
      <c r="D79" s="16">
        <v>104.33661838612589</v>
      </c>
      <c r="E79" s="16">
        <v>2.4300000000000548</v>
      </c>
      <c r="F79" s="16"/>
      <c r="G79" s="16">
        <v>120.08354936576623</v>
      </c>
      <c r="H79" s="16">
        <v>2.4300000000000548</v>
      </c>
    </row>
    <row r="80" spans="1:8" hidden="1" x14ac:dyDescent="0.35">
      <c r="A80" s="16">
        <v>88.541914820055297</v>
      </c>
      <c r="B80" s="16">
        <v>2.420000000000055</v>
      </c>
      <c r="C80" s="16"/>
      <c r="D80" s="16">
        <v>104.28569763629793</v>
      </c>
      <c r="E80" s="16">
        <v>2.420000000000055</v>
      </c>
      <c r="F80" s="16"/>
      <c r="G80" s="16">
        <v>120.02948045254057</v>
      </c>
      <c r="H80" s="16">
        <v>2.420000000000055</v>
      </c>
    </row>
    <row r="81" spans="1:8" hidden="1" x14ac:dyDescent="0.35">
      <c r="A81" s="16">
        <v>88.494161494784919</v>
      </c>
      <c r="B81" s="16">
        <v>2.4100000000000552</v>
      </c>
      <c r="C81" s="16"/>
      <c r="D81" s="16">
        <v>104.2347967696207</v>
      </c>
      <c r="E81" s="16">
        <v>2.4100000000000552</v>
      </c>
      <c r="F81" s="16"/>
      <c r="G81" s="16">
        <v>119.9754320444565</v>
      </c>
      <c r="H81" s="16">
        <v>2.4100000000000552</v>
      </c>
    </row>
    <row r="82" spans="1:8" hidden="1" x14ac:dyDescent="0.35">
      <c r="A82" s="16">
        <v>88.446427424942797</v>
      </c>
      <c r="B82" s="16">
        <v>2.4000000000000554</v>
      </c>
      <c r="C82" s="16"/>
      <c r="D82" s="16">
        <v>104.18391578027081</v>
      </c>
      <c r="E82" s="16">
        <v>2.4000000000000554</v>
      </c>
      <c r="F82" s="16"/>
      <c r="G82" s="16">
        <v>119.92140413559883</v>
      </c>
      <c r="H82" s="16">
        <v>2.4000000000000554</v>
      </c>
    </row>
    <row r="83" spans="1:8" hidden="1" x14ac:dyDescent="0.35">
      <c r="A83" s="16">
        <v>88.398712604798348</v>
      </c>
      <c r="B83" s="16">
        <v>2.3900000000000556</v>
      </c>
      <c r="C83" s="16"/>
      <c r="D83" s="16">
        <v>104.13305466242598</v>
      </c>
      <c r="E83" s="16">
        <v>2.3900000000000556</v>
      </c>
      <c r="F83" s="16"/>
      <c r="G83" s="16">
        <v>119.86739672005359</v>
      </c>
      <c r="H83" s="16">
        <v>2.3900000000000556</v>
      </c>
    </row>
    <row r="84" spans="1:8" hidden="1" x14ac:dyDescent="0.35">
      <c r="A84" s="16">
        <v>88.351017028622138</v>
      </c>
      <c r="B84" s="16">
        <v>2.3800000000000558</v>
      </c>
      <c r="C84" s="16"/>
      <c r="D84" s="16">
        <v>104.08221341026497</v>
      </c>
      <c r="E84" s="16">
        <v>2.3800000000000558</v>
      </c>
      <c r="F84" s="16"/>
      <c r="G84" s="16">
        <v>119.8134097919078</v>
      </c>
      <c r="H84" s="16">
        <v>2.3800000000000558</v>
      </c>
    </row>
    <row r="85" spans="1:8" hidden="1" x14ac:dyDescent="0.35">
      <c r="A85" s="16">
        <v>88.303340690685829</v>
      </c>
      <c r="B85" s="16">
        <v>2.3700000000000561</v>
      </c>
      <c r="C85" s="16"/>
      <c r="D85" s="16">
        <v>104.0313920179678</v>
      </c>
      <c r="E85" s="16">
        <v>2.3700000000000561</v>
      </c>
      <c r="F85" s="16"/>
      <c r="G85" s="16">
        <v>119.75944334524979</v>
      </c>
      <c r="H85" s="16">
        <v>2.3700000000000561</v>
      </c>
    </row>
    <row r="86" spans="1:8" hidden="1" x14ac:dyDescent="0.35">
      <c r="A86" s="16">
        <v>88.255683585262275</v>
      </c>
      <c r="B86" s="16">
        <v>2.3600000000000563</v>
      </c>
      <c r="C86" s="16"/>
      <c r="D86" s="16">
        <v>103.98059047971563</v>
      </c>
      <c r="E86" s="16">
        <v>2.3600000000000563</v>
      </c>
      <c r="F86" s="16"/>
      <c r="G86" s="16">
        <v>119.70549737416897</v>
      </c>
      <c r="H86" s="16">
        <v>2.3600000000000563</v>
      </c>
    </row>
    <row r="87" spans="1:8" hidden="1" x14ac:dyDescent="0.35">
      <c r="A87" s="16">
        <v>88.208045706625413</v>
      </c>
      <c r="B87" s="16">
        <v>2.3500000000000565</v>
      </c>
      <c r="C87" s="16"/>
      <c r="D87" s="16">
        <v>103.92980878969064</v>
      </c>
      <c r="E87" s="16">
        <v>2.3500000000000565</v>
      </c>
      <c r="F87" s="16"/>
      <c r="G87" s="16">
        <v>119.65157187275584</v>
      </c>
      <c r="H87" s="16">
        <v>2.3500000000000565</v>
      </c>
    </row>
    <row r="88" spans="1:8" hidden="1" x14ac:dyDescent="0.35">
      <c r="A88" s="16">
        <v>88.160427049050341</v>
      </c>
      <c r="B88" s="16">
        <v>2.3400000000000567</v>
      </c>
      <c r="C88" s="16"/>
      <c r="D88" s="16">
        <v>103.87904694207622</v>
      </c>
      <c r="E88" s="16">
        <v>2.3400000000000567</v>
      </c>
      <c r="F88" s="16"/>
      <c r="G88" s="16">
        <v>119.59766683510209</v>
      </c>
      <c r="H88" s="16">
        <v>2.3400000000000567</v>
      </c>
    </row>
    <row r="89" spans="1:8" hidden="1" x14ac:dyDescent="0.35">
      <c r="A89" s="16">
        <v>88.112827606813241</v>
      </c>
      <c r="B89" s="16">
        <v>2.3300000000000569</v>
      </c>
      <c r="C89" s="16"/>
      <c r="D89" s="16">
        <v>103.82830493105693</v>
      </c>
      <c r="E89" s="16">
        <v>2.3300000000000569</v>
      </c>
      <c r="F89" s="16"/>
      <c r="G89" s="16">
        <v>119.54378225530061</v>
      </c>
      <c r="H89" s="16">
        <v>2.3300000000000569</v>
      </c>
    </row>
    <row r="90" spans="1:8" hidden="1" x14ac:dyDescent="0.35">
      <c r="A90" s="16">
        <v>88.065247374191472</v>
      </c>
      <c r="B90" s="16">
        <v>2.3200000000000571</v>
      </c>
      <c r="C90" s="16"/>
      <c r="D90" s="16">
        <v>103.7775827508184</v>
      </c>
      <c r="E90" s="16">
        <v>2.3200000000000571</v>
      </c>
      <c r="F90" s="16"/>
      <c r="G90" s="16">
        <v>119.48991812744531</v>
      </c>
      <c r="H90" s="16">
        <v>2.3200000000000571</v>
      </c>
    </row>
    <row r="91" spans="1:8" hidden="1" x14ac:dyDescent="0.35">
      <c r="A91" s="16">
        <v>88.017686345463517</v>
      </c>
      <c r="B91" s="16">
        <v>2.3100000000000573</v>
      </c>
      <c r="C91" s="16"/>
      <c r="D91" s="16">
        <v>103.72688039554743</v>
      </c>
      <c r="E91" s="16">
        <v>2.3100000000000573</v>
      </c>
      <c r="F91" s="16"/>
      <c r="G91" s="16">
        <v>119.43607444563135</v>
      </c>
      <c r="H91" s="16">
        <v>2.3100000000000573</v>
      </c>
    </row>
    <row r="92" spans="1:8" hidden="1" x14ac:dyDescent="0.35">
      <c r="A92" s="16">
        <v>87.970144514908952</v>
      </c>
      <c r="B92" s="16">
        <v>2.3000000000000576</v>
      </c>
      <c r="C92" s="16"/>
      <c r="D92" s="16">
        <v>103.67619785943198</v>
      </c>
      <c r="E92" s="16">
        <v>2.3000000000000576</v>
      </c>
      <c r="F92" s="16"/>
      <c r="G92" s="16">
        <v>119.38225120395498</v>
      </c>
      <c r="H92" s="16">
        <v>2.3000000000000576</v>
      </c>
    </row>
    <row r="93" spans="1:8" hidden="1" x14ac:dyDescent="0.35">
      <c r="A93" s="16">
        <v>87.922621876808478</v>
      </c>
      <c r="B93" s="16">
        <v>2.2900000000000578</v>
      </c>
      <c r="C93" s="16"/>
      <c r="D93" s="16">
        <v>103.62553513666104</v>
      </c>
      <c r="E93" s="16">
        <v>2.2900000000000578</v>
      </c>
      <c r="F93" s="16"/>
      <c r="G93" s="16">
        <v>119.32844839651361</v>
      </c>
      <c r="H93" s="16">
        <v>2.2900000000000578</v>
      </c>
    </row>
    <row r="94" spans="1:8" hidden="1" x14ac:dyDescent="0.35">
      <c r="A94" s="16">
        <v>87.875118425444001</v>
      </c>
      <c r="B94" s="16">
        <v>2.280000000000058</v>
      </c>
      <c r="C94" s="16"/>
      <c r="D94" s="16">
        <v>103.5748922214249</v>
      </c>
      <c r="E94" s="16">
        <v>2.280000000000058</v>
      </c>
      <c r="F94" s="16"/>
      <c r="G94" s="16">
        <v>119.27466601740581</v>
      </c>
      <c r="H94" s="16">
        <v>2.280000000000058</v>
      </c>
    </row>
    <row r="95" spans="1:8" hidden="1" x14ac:dyDescent="0.35">
      <c r="A95" s="16">
        <v>87.827634155098508</v>
      </c>
      <c r="B95" s="16">
        <v>2.2700000000000582</v>
      </c>
      <c r="C95" s="16"/>
      <c r="D95" s="16">
        <v>103.52426910791488</v>
      </c>
      <c r="E95" s="16">
        <v>2.2700000000000582</v>
      </c>
      <c r="F95" s="16"/>
      <c r="G95" s="16">
        <v>119.22090406073124</v>
      </c>
      <c r="H95" s="16">
        <v>2.2700000000000582</v>
      </c>
    </row>
    <row r="96" spans="1:8" hidden="1" x14ac:dyDescent="0.35">
      <c r="A96" s="16">
        <v>87.780169060056053</v>
      </c>
      <c r="B96" s="16">
        <v>2.2600000000000584</v>
      </c>
      <c r="C96" s="16"/>
      <c r="D96" s="16">
        <v>103.47366579032341</v>
      </c>
      <c r="E96" s="16">
        <v>2.2600000000000584</v>
      </c>
      <c r="F96" s="16"/>
      <c r="G96" s="16">
        <v>119.16716252059075</v>
      </c>
      <c r="H96" s="16">
        <v>2.2600000000000584</v>
      </c>
    </row>
    <row r="97" spans="1:8" hidden="1" x14ac:dyDescent="0.35">
      <c r="A97" s="16">
        <v>87.732723134601926</v>
      </c>
      <c r="B97" s="16">
        <v>2.2500000000000586</v>
      </c>
      <c r="C97" s="16"/>
      <c r="D97" s="16">
        <v>103.42308226284413</v>
      </c>
      <c r="E97" s="16">
        <v>2.2500000000000586</v>
      </c>
      <c r="F97" s="16"/>
      <c r="G97" s="16">
        <v>119.11344139108634</v>
      </c>
      <c r="H97" s="16">
        <v>2.2500000000000586</v>
      </c>
    </row>
    <row r="98" spans="1:8" hidden="1" x14ac:dyDescent="0.35">
      <c r="A98" s="16">
        <v>87.685296373022496</v>
      </c>
      <c r="B98" s="16">
        <v>2.2400000000000588</v>
      </c>
      <c r="C98" s="16"/>
      <c r="D98" s="16">
        <v>103.3725185196718</v>
      </c>
      <c r="E98" s="16">
        <v>2.2400000000000588</v>
      </c>
      <c r="F98" s="16"/>
      <c r="G98" s="16">
        <v>119.0597406663211</v>
      </c>
      <c r="H98" s="16">
        <v>2.2400000000000588</v>
      </c>
    </row>
    <row r="99" spans="1:8" hidden="1" x14ac:dyDescent="0.35">
      <c r="A99" s="16">
        <v>87.637888769605226</v>
      </c>
      <c r="B99" s="16">
        <v>2.230000000000059</v>
      </c>
      <c r="C99" s="16"/>
      <c r="D99" s="16">
        <v>103.32197455500227</v>
      </c>
      <c r="E99" s="16">
        <v>2.230000000000059</v>
      </c>
      <c r="F99" s="16"/>
      <c r="G99" s="16">
        <v>119.00606034039933</v>
      </c>
      <c r="H99" s="16">
        <v>2.230000000000059</v>
      </c>
    </row>
    <row r="100" spans="1:8" hidden="1" x14ac:dyDescent="0.35">
      <c r="A100" s="16">
        <v>87.590500318638775</v>
      </c>
      <c r="B100" s="16">
        <v>2.2200000000000593</v>
      </c>
      <c r="C100" s="16"/>
      <c r="D100" s="16">
        <v>103.27145036303257</v>
      </c>
      <c r="E100" s="16">
        <v>2.2200000000000593</v>
      </c>
      <c r="F100" s="16"/>
      <c r="G100" s="16">
        <v>118.9524004074264</v>
      </c>
      <c r="H100" s="16">
        <v>2.2200000000000593</v>
      </c>
    </row>
    <row r="101" spans="1:8" hidden="1" x14ac:dyDescent="0.35">
      <c r="A101" s="16">
        <v>87.543131014412879</v>
      </c>
      <c r="B101" s="16">
        <v>2.2100000000000595</v>
      </c>
      <c r="C101" s="16"/>
      <c r="D101" s="16">
        <v>103.22094593796089</v>
      </c>
      <c r="E101" s="16">
        <v>2.2100000000000595</v>
      </c>
      <c r="F101" s="16"/>
      <c r="G101" s="16">
        <v>118.89876086150889</v>
      </c>
      <c r="H101" s="16">
        <v>2.2100000000000595</v>
      </c>
    </row>
    <row r="102" spans="1:8" hidden="1" x14ac:dyDescent="0.35">
      <c r="A102" s="16">
        <v>87.495780851218399</v>
      </c>
      <c r="B102" s="16">
        <v>2.2000000000000597</v>
      </c>
      <c r="C102" s="16"/>
      <c r="D102" s="16">
        <v>103.17046127398642</v>
      </c>
      <c r="E102" s="16">
        <v>2.2000000000000597</v>
      </c>
      <c r="F102" s="16"/>
      <c r="G102" s="16">
        <v>118.84514169675445</v>
      </c>
      <c r="H102" s="16">
        <v>2.2000000000000597</v>
      </c>
    </row>
    <row r="103" spans="1:8" hidden="1" x14ac:dyDescent="0.35">
      <c r="A103" s="16">
        <v>87.448449823347403</v>
      </c>
      <c r="B103" s="16">
        <v>2.1900000000000599</v>
      </c>
      <c r="C103" s="16"/>
      <c r="D103" s="16">
        <v>103.11999636530969</v>
      </c>
      <c r="E103" s="16">
        <v>2.1900000000000599</v>
      </c>
      <c r="F103" s="16"/>
      <c r="G103" s="16">
        <v>118.79154290727195</v>
      </c>
      <c r="H103" s="16">
        <v>2.1900000000000599</v>
      </c>
    </row>
    <row r="104" spans="1:8" hidden="1" x14ac:dyDescent="0.35">
      <c r="A104" s="16">
        <v>87.40113792509301</v>
      </c>
      <c r="B104" s="16">
        <v>2.1800000000000601</v>
      </c>
      <c r="C104" s="16"/>
      <c r="D104" s="16">
        <v>103.06955120613219</v>
      </c>
      <c r="E104" s="16">
        <v>2.1800000000000601</v>
      </c>
      <c r="F104" s="16"/>
      <c r="G104" s="16">
        <v>118.7379644871714</v>
      </c>
      <c r="H104" s="16">
        <v>2.1800000000000601</v>
      </c>
    </row>
    <row r="105" spans="1:8" hidden="1" x14ac:dyDescent="0.35">
      <c r="A105" s="16">
        <v>87.353845150749422</v>
      </c>
      <c r="B105" s="16">
        <v>2.1700000000000603</v>
      </c>
      <c r="C105" s="16"/>
      <c r="D105" s="16">
        <v>103.01912579065663</v>
      </c>
      <c r="E105" s="16">
        <v>2.1700000000000603</v>
      </c>
      <c r="F105" s="16"/>
      <c r="G105" s="16">
        <v>118.68440643056383</v>
      </c>
      <c r="H105" s="16">
        <v>2.1700000000000603</v>
      </c>
    </row>
    <row r="106" spans="1:8" hidden="1" x14ac:dyDescent="0.35">
      <c r="A106" s="16">
        <v>87.306571494612086</v>
      </c>
      <c r="B106" s="16">
        <v>2.1600000000000605</v>
      </c>
      <c r="C106" s="16"/>
      <c r="D106" s="16">
        <v>102.96872011308682</v>
      </c>
      <c r="E106" s="16">
        <v>2.1600000000000605</v>
      </c>
      <c r="F106" s="16"/>
      <c r="G106" s="16">
        <v>118.63086873156155</v>
      </c>
      <c r="H106" s="16">
        <v>2.1600000000000605</v>
      </c>
    </row>
    <row r="107" spans="1:8" hidden="1" x14ac:dyDescent="0.35">
      <c r="A107" s="16">
        <v>87.259316950977549</v>
      </c>
      <c r="B107" s="16">
        <v>2.1500000000000608</v>
      </c>
      <c r="C107" s="16"/>
      <c r="D107" s="16">
        <v>102.91833416762776</v>
      </c>
      <c r="E107" s="16">
        <v>2.1500000000000608</v>
      </c>
      <c r="F107" s="16"/>
      <c r="G107" s="16">
        <v>118.57735138427796</v>
      </c>
      <c r="H107" s="16">
        <v>2.1500000000000608</v>
      </c>
    </row>
    <row r="108" spans="1:8" hidden="1" x14ac:dyDescent="0.35">
      <c r="A108" s="16">
        <v>87.212081514143392</v>
      </c>
      <c r="B108" s="16">
        <v>2.140000000000061</v>
      </c>
      <c r="C108" s="16"/>
      <c r="D108" s="16">
        <v>102.8679679484855</v>
      </c>
      <c r="E108" s="16">
        <v>2.140000000000061</v>
      </c>
      <c r="F108" s="16"/>
      <c r="G108" s="16">
        <v>118.52385438282759</v>
      </c>
      <c r="H108" s="16">
        <v>2.140000000000061</v>
      </c>
    </row>
    <row r="109" spans="1:8" hidden="1" x14ac:dyDescent="0.35">
      <c r="A109" s="16">
        <v>87.164865178408419</v>
      </c>
      <c r="B109" s="16">
        <v>2.1300000000000612</v>
      </c>
      <c r="C109" s="16"/>
      <c r="D109" s="16">
        <v>102.81762144986727</v>
      </c>
      <c r="E109" s="16">
        <v>2.1300000000000612</v>
      </c>
      <c r="F109" s="16"/>
      <c r="G109" s="16">
        <v>118.47037772132614</v>
      </c>
      <c r="H109" s="16">
        <v>2.1300000000000612</v>
      </c>
    </row>
    <row r="110" spans="1:8" hidden="1" x14ac:dyDescent="0.35">
      <c r="A110" s="16">
        <v>87.117667938072529</v>
      </c>
      <c r="B110" s="16">
        <v>2.1200000000000614</v>
      </c>
      <c r="C110" s="16"/>
      <c r="D110" s="16">
        <v>102.76729466598148</v>
      </c>
      <c r="E110" s="16">
        <v>2.1200000000000614</v>
      </c>
      <c r="F110" s="16"/>
      <c r="G110" s="16">
        <v>118.41692139389045</v>
      </c>
      <c r="H110" s="16">
        <v>2.1200000000000614</v>
      </c>
    </row>
    <row r="111" spans="1:8" hidden="1" x14ac:dyDescent="0.35">
      <c r="A111" s="16">
        <v>87.070489787436756</v>
      </c>
      <c r="B111" s="16">
        <v>2.1100000000000616</v>
      </c>
      <c r="C111" s="16"/>
      <c r="D111" s="16">
        <v>102.71698759103759</v>
      </c>
      <c r="E111" s="16">
        <v>2.1100000000000616</v>
      </c>
      <c r="F111" s="16"/>
      <c r="G111" s="16">
        <v>118.36348539463846</v>
      </c>
      <c r="H111" s="16">
        <v>2.1100000000000616</v>
      </c>
    </row>
    <row r="112" spans="1:8" hidden="1" x14ac:dyDescent="0.35">
      <c r="A112" s="16">
        <v>87.02333072080323</v>
      </c>
      <c r="B112" s="16">
        <v>2.1000000000000618</v>
      </c>
      <c r="C112" s="16"/>
      <c r="D112" s="16">
        <v>102.66670021924624</v>
      </c>
      <c r="E112" s="16">
        <v>2.1000000000000618</v>
      </c>
      <c r="F112" s="16"/>
      <c r="G112" s="16">
        <v>118.31006971768927</v>
      </c>
      <c r="H112" s="16">
        <v>2.1000000000000618</v>
      </c>
    </row>
    <row r="113" spans="1:8" hidden="1" x14ac:dyDescent="0.35">
      <c r="A113" s="16">
        <v>86.976190732475246</v>
      </c>
      <c r="B113" s="16">
        <v>2.090000000000062</v>
      </c>
      <c r="C113" s="16"/>
      <c r="D113" s="16">
        <v>102.61643254481919</v>
      </c>
      <c r="E113" s="16">
        <v>2.090000000000062</v>
      </c>
      <c r="F113" s="16"/>
      <c r="G113" s="16">
        <v>118.25667435716315</v>
      </c>
      <c r="H113" s="16">
        <v>2.090000000000062</v>
      </c>
    </row>
    <row r="114" spans="1:8" hidden="1" x14ac:dyDescent="0.35">
      <c r="A114" s="16">
        <v>86.929069816757249</v>
      </c>
      <c r="B114" s="16">
        <v>2.0800000000000622</v>
      </c>
      <c r="C114" s="16"/>
      <c r="D114" s="16">
        <v>102.56618456196937</v>
      </c>
      <c r="E114" s="16">
        <v>2.0800000000000622</v>
      </c>
      <c r="F114" s="16"/>
      <c r="G114" s="16">
        <v>118.20329930718151</v>
      </c>
      <c r="H114" s="16">
        <v>2.0800000000000622</v>
      </c>
    </row>
    <row r="115" spans="1:8" hidden="1" x14ac:dyDescent="0.35">
      <c r="A115" s="16">
        <v>86.881967967954694</v>
      </c>
      <c r="B115" s="16">
        <v>2.0700000000000625</v>
      </c>
      <c r="C115" s="16"/>
      <c r="D115" s="16">
        <v>102.51595626491076</v>
      </c>
      <c r="E115" s="16">
        <v>2.0700000000000625</v>
      </c>
      <c r="F115" s="16"/>
      <c r="G115" s="16">
        <v>118.1499445618668</v>
      </c>
      <c r="H115" s="16">
        <v>2.0700000000000625</v>
      </c>
    </row>
    <row r="116" spans="1:8" hidden="1" x14ac:dyDescent="0.35">
      <c r="A116" s="16">
        <v>86.8348851803743</v>
      </c>
      <c r="B116" s="16">
        <v>2.0600000000000627</v>
      </c>
      <c r="C116" s="16"/>
      <c r="D116" s="16">
        <v>102.46574764785856</v>
      </c>
      <c r="E116" s="16">
        <v>2.0600000000000627</v>
      </c>
      <c r="F116" s="16"/>
      <c r="G116" s="16">
        <v>118.0966101153428</v>
      </c>
      <c r="H116" s="16">
        <v>2.0600000000000627</v>
      </c>
    </row>
    <row r="117" spans="1:8" hidden="1" x14ac:dyDescent="0.35">
      <c r="A117" s="16">
        <v>86.787821448323854</v>
      </c>
      <c r="B117" s="16">
        <v>2.0500000000000629</v>
      </c>
      <c r="C117" s="16"/>
      <c r="D117" s="16">
        <v>102.41555870502904</v>
      </c>
      <c r="E117" s="16">
        <v>2.0500000000000629</v>
      </c>
      <c r="F117" s="16"/>
      <c r="G117" s="16">
        <v>118.04329596173426</v>
      </c>
      <c r="H117" s="16">
        <v>2.0500000000000629</v>
      </c>
    </row>
    <row r="118" spans="1:8" hidden="1" x14ac:dyDescent="0.35">
      <c r="A118" s="16">
        <v>86.740776766112205</v>
      </c>
      <c r="B118" s="16">
        <v>2.0400000000000631</v>
      </c>
      <c r="C118" s="16"/>
      <c r="D118" s="16">
        <v>102.36538943063967</v>
      </c>
      <c r="E118" s="16">
        <v>2.0400000000000631</v>
      </c>
      <c r="F118" s="16"/>
      <c r="G118" s="16">
        <v>117.99000209516713</v>
      </c>
      <c r="H118" s="16">
        <v>2.0400000000000631</v>
      </c>
    </row>
    <row r="119" spans="1:8" hidden="1" x14ac:dyDescent="0.35">
      <c r="A119" s="16">
        <v>86.693751128049456</v>
      </c>
      <c r="B119" s="16">
        <v>2.0300000000000633</v>
      </c>
      <c r="C119" s="16"/>
      <c r="D119" s="16">
        <v>102.31523981890899</v>
      </c>
      <c r="E119" s="16">
        <v>2.0300000000000633</v>
      </c>
      <c r="F119" s="16"/>
      <c r="G119" s="16">
        <v>117.93672850976851</v>
      </c>
      <c r="H119" s="16">
        <v>2.0300000000000633</v>
      </c>
    </row>
    <row r="120" spans="1:8" hidden="1" x14ac:dyDescent="0.35">
      <c r="A120" s="16">
        <v>86.646744528446774</v>
      </c>
      <c r="B120" s="16">
        <v>2.0200000000000635</v>
      </c>
      <c r="C120" s="16"/>
      <c r="D120" s="16">
        <v>102.26510986405671</v>
      </c>
      <c r="E120" s="16">
        <v>2.0200000000000635</v>
      </c>
      <c r="F120" s="16"/>
      <c r="G120" s="16">
        <v>117.88347519966666</v>
      </c>
      <c r="H120" s="16">
        <v>2.0200000000000635</v>
      </c>
    </row>
    <row r="121" spans="1:8" hidden="1" x14ac:dyDescent="0.35">
      <c r="A121" s="16">
        <v>86.599756961616379</v>
      </c>
      <c r="B121" s="16">
        <v>2.0100000000000637</v>
      </c>
      <c r="C121" s="16"/>
      <c r="D121" s="16">
        <v>102.21499956030365</v>
      </c>
      <c r="E121" s="16">
        <v>2.0100000000000637</v>
      </c>
      <c r="F121" s="16"/>
      <c r="G121" s="16">
        <v>117.83024215899093</v>
      </c>
      <c r="H121" s="16">
        <v>2.0100000000000637</v>
      </c>
    </row>
    <row r="122" spans="1:8" x14ac:dyDescent="0.35">
      <c r="A122" s="16">
        <v>86.552788421871767</v>
      </c>
      <c r="B122" s="16">
        <v>2.0000000000000639</v>
      </c>
      <c r="C122" s="16"/>
      <c r="D122" s="16">
        <v>102.16490890187177</v>
      </c>
      <c r="E122" s="16">
        <v>2.0000000000000639</v>
      </c>
      <c r="F122" s="16"/>
      <c r="G122" s="16">
        <v>117.77702938187181</v>
      </c>
      <c r="H122" s="16">
        <v>2.0000000000000639</v>
      </c>
    </row>
    <row r="123" spans="1:8" hidden="1" x14ac:dyDescent="0.35">
      <c r="A123" s="16">
        <v>86.505838903527447</v>
      </c>
      <c r="B123" s="16">
        <v>1.9900000000000639</v>
      </c>
      <c r="C123" s="16"/>
      <c r="D123" s="16">
        <v>102.11483788298422</v>
      </c>
      <c r="E123" s="16">
        <v>1.9900000000000639</v>
      </c>
      <c r="F123" s="16"/>
      <c r="G123" s="16">
        <v>117.723836862441</v>
      </c>
      <c r="H123" s="16">
        <v>1.9900000000000639</v>
      </c>
    </row>
    <row r="124" spans="1:8" hidden="1" x14ac:dyDescent="0.35">
      <c r="A124" s="16">
        <v>86.458908400899062</v>
      </c>
      <c r="B124" s="16">
        <v>1.9800000000000639</v>
      </c>
      <c r="C124" s="16"/>
      <c r="D124" s="16">
        <v>102.06478649786516</v>
      </c>
      <c r="E124" s="16">
        <v>1.9800000000000639</v>
      </c>
      <c r="F124" s="16"/>
      <c r="G124" s="16">
        <v>117.67066459483128</v>
      </c>
      <c r="H124" s="16">
        <v>1.9800000000000639</v>
      </c>
    </row>
    <row r="125" spans="1:8" hidden="1" x14ac:dyDescent="0.35">
      <c r="A125" s="16">
        <v>86.411996908303422</v>
      </c>
      <c r="B125" s="16">
        <v>1.9700000000000639</v>
      </c>
      <c r="C125" s="16"/>
      <c r="D125" s="16">
        <v>102.01475474073999</v>
      </c>
      <c r="E125" s="16">
        <v>1.9700000000000639</v>
      </c>
      <c r="F125" s="16"/>
      <c r="G125" s="16">
        <v>117.61751257317654</v>
      </c>
      <c r="H125" s="16">
        <v>1.9700000000000639</v>
      </c>
    </row>
    <row r="126" spans="1:8" hidden="1" x14ac:dyDescent="0.35">
      <c r="A126" s="16">
        <v>86.365104420058458</v>
      </c>
      <c r="B126" s="16">
        <v>1.9600000000000639</v>
      </c>
      <c r="C126" s="16"/>
      <c r="D126" s="16">
        <v>101.9647426058352</v>
      </c>
      <c r="E126" s="16">
        <v>1.9600000000000639</v>
      </c>
      <c r="F126" s="16"/>
      <c r="G126" s="16">
        <v>117.56438079161192</v>
      </c>
      <c r="H126" s="16">
        <v>1.9600000000000639</v>
      </c>
    </row>
    <row r="127" spans="1:8" hidden="1" x14ac:dyDescent="0.35">
      <c r="A127" s="16">
        <v>86.318230930483182</v>
      </c>
      <c r="B127" s="16">
        <v>1.9500000000000639</v>
      </c>
      <c r="C127" s="16"/>
      <c r="D127" s="16">
        <v>101.91475008737839</v>
      </c>
      <c r="E127" s="16">
        <v>1.9500000000000639</v>
      </c>
      <c r="F127" s="16"/>
      <c r="G127" s="16">
        <v>117.51126924427361</v>
      </c>
      <c r="H127" s="16">
        <v>1.9500000000000639</v>
      </c>
    </row>
    <row r="128" spans="1:8" hidden="1" x14ac:dyDescent="0.35">
      <c r="A128" s="16">
        <v>86.271376433897785</v>
      </c>
      <c r="B128" s="16">
        <v>1.9400000000000639</v>
      </c>
      <c r="C128" s="16"/>
      <c r="D128" s="16">
        <v>101.86477717959836</v>
      </c>
      <c r="E128" s="16">
        <v>1.9400000000000639</v>
      </c>
      <c r="F128" s="16"/>
      <c r="G128" s="16">
        <v>117.45817792529893</v>
      </c>
      <c r="H128" s="16">
        <v>1.9400000000000639</v>
      </c>
    </row>
    <row r="129" spans="1:8" hidden="1" x14ac:dyDescent="0.35">
      <c r="A129" s="16">
        <v>86.224540924623554</v>
      </c>
      <c r="B129" s="16">
        <v>1.9300000000000639</v>
      </c>
      <c r="C129" s="16"/>
      <c r="D129" s="16">
        <v>101.81482387672497</v>
      </c>
      <c r="E129" s="16">
        <v>1.9300000000000639</v>
      </c>
      <c r="F129" s="16"/>
      <c r="G129" s="16">
        <v>117.40510682882639</v>
      </c>
      <c r="H129" s="16">
        <v>1.9300000000000639</v>
      </c>
    </row>
    <row r="130" spans="1:8" hidden="1" x14ac:dyDescent="0.35">
      <c r="A130" s="16">
        <v>86.17772439698291</v>
      </c>
      <c r="B130" s="16">
        <v>1.9200000000000639</v>
      </c>
      <c r="C130" s="16"/>
      <c r="D130" s="16">
        <v>101.76489017298928</v>
      </c>
      <c r="E130" s="16">
        <v>1.9200000000000639</v>
      </c>
      <c r="F130" s="16"/>
      <c r="G130" s="16">
        <v>117.35205594899566</v>
      </c>
      <c r="H130" s="16">
        <v>1.9200000000000639</v>
      </c>
    </row>
    <row r="131" spans="1:8" hidden="1" x14ac:dyDescent="0.35">
      <c r="A131" s="16">
        <v>86.130926845299385</v>
      </c>
      <c r="B131" s="16">
        <v>1.9100000000000639</v>
      </c>
      <c r="C131" s="16"/>
      <c r="D131" s="16">
        <v>101.71497606262341</v>
      </c>
      <c r="E131" s="16">
        <v>1.9100000000000639</v>
      </c>
      <c r="F131" s="16"/>
      <c r="G131" s="16">
        <v>117.29902527994743</v>
      </c>
      <c r="H131" s="16">
        <v>1.9100000000000639</v>
      </c>
    </row>
    <row r="132" spans="1:8" hidden="1" x14ac:dyDescent="0.35">
      <c r="A132" s="16">
        <v>86.084148263897632</v>
      </c>
      <c r="B132" s="16">
        <v>1.9000000000000639</v>
      </c>
      <c r="C132" s="16"/>
      <c r="D132" s="16">
        <v>101.66508153986065</v>
      </c>
      <c r="E132" s="16">
        <v>1.9000000000000639</v>
      </c>
      <c r="F132" s="16"/>
      <c r="G132" s="16">
        <v>117.24601481582367</v>
      </c>
      <c r="H132" s="16">
        <v>1.9000000000000639</v>
      </c>
    </row>
    <row r="133" spans="1:8" hidden="1" x14ac:dyDescent="0.35">
      <c r="A133" s="16">
        <v>86.037388647103455</v>
      </c>
      <c r="B133" s="16">
        <v>1.8900000000000639</v>
      </c>
      <c r="C133" s="16"/>
      <c r="D133" s="16">
        <v>101.61520659893543</v>
      </c>
      <c r="E133" s="16">
        <v>1.8900000000000639</v>
      </c>
      <c r="F133" s="16"/>
      <c r="G133" s="16">
        <v>117.1930245507674</v>
      </c>
      <c r="H133" s="16">
        <v>1.8900000000000639</v>
      </c>
    </row>
    <row r="134" spans="1:8" hidden="1" x14ac:dyDescent="0.35">
      <c r="A134" s="16">
        <v>85.990647989243783</v>
      </c>
      <c r="B134" s="16">
        <v>1.8800000000000638</v>
      </c>
      <c r="C134" s="16"/>
      <c r="D134" s="16">
        <v>101.56535123408329</v>
      </c>
      <c r="E134" s="16">
        <v>1.8800000000000638</v>
      </c>
      <c r="F134" s="16"/>
      <c r="G134" s="16">
        <v>117.14005447892283</v>
      </c>
      <c r="H134" s="16">
        <v>1.8800000000000638</v>
      </c>
    </row>
    <row r="135" spans="1:8" hidden="1" x14ac:dyDescent="0.35">
      <c r="A135" s="16">
        <v>85.943926284646622</v>
      </c>
      <c r="B135" s="16">
        <v>1.8700000000000638</v>
      </c>
      <c r="C135" s="16"/>
      <c r="D135" s="16">
        <v>101.51551543954095</v>
      </c>
      <c r="E135" s="16">
        <v>1.8700000000000638</v>
      </c>
      <c r="F135" s="16"/>
      <c r="G135" s="16">
        <v>117.08710459443525</v>
      </c>
      <c r="H135" s="16">
        <v>1.8700000000000638</v>
      </c>
    </row>
    <row r="136" spans="1:8" hidden="1" x14ac:dyDescent="0.35">
      <c r="A136" s="16">
        <v>85.897223527641174</v>
      </c>
      <c r="B136" s="16">
        <v>1.8600000000000638</v>
      </c>
      <c r="C136" s="16"/>
      <c r="D136" s="16">
        <v>101.46569920954616</v>
      </c>
      <c r="E136" s="16">
        <v>1.8600000000000638</v>
      </c>
      <c r="F136" s="16"/>
      <c r="G136" s="16">
        <v>117.03417489145116</v>
      </c>
      <c r="H136" s="16">
        <v>1.8600000000000638</v>
      </c>
    </row>
    <row r="137" spans="1:8" hidden="1" x14ac:dyDescent="0.35">
      <c r="A137" s="16">
        <v>85.850539712557691</v>
      </c>
      <c r="B137" s="16">
        <v>1.8500000000000638</v>
      </c>
      <c r="C137" s="16"/>
      <c r="D137" s="16">
        <v>101.41590253833787</v>
      </c>
      <c r="E137" s="16">
        <v>1.8500000000000638</v>
      </c>
      <c r="F137" s="16"/>
      <c r="G137" s="16">
        <v>116.98126536411809</v>
      </c>
      <c r="H137" s="16">
        <v>1.8500000000000638</v>
      </c>
    </row>
    <row r="138" spans="1:8" hidden="1" x14ac:dyDescent="0.35">
      <c r="A138" s="16">
        <v>85.803874833727576</v>
      </c>
      <c r="B138" s="16">
        <v>1.8400000000000638</v>
      </c>
      <c r="C138" s="16"/>
      <c r="D138" s="16">
        <v>101.36612542015622</v>
      </c>
      <c r="E138" s="16">
        <v>1.8400000000000638</v>
      </c>
      <c r="F138" s="16"/>
      <c r="G138" s="16">
        <v>116.92837600658487</v>
      </c>
      <c r="H138" s="16">
        <v>1.8400000000000638</v>
      </c>
    </row>
    <row r="139" spans="1:8" hidden="1" x14ac:dyDescent="0.35">
      <c r="A139" s="16">
        <v>85.757228885483414</v>
      </c>
      <c r="B139" s="16">
        <v>1.8300000000000638</v>
      </c>
      <c r="C139" s="16"/>
      <c r="D139" s="16">
        <v>101.31636784924237</v>
      </c>
      <c r="E139" s="16">
        <v>1.8300000000000638</v>
      </c>
      <c r="F139" s="16"/>
      <c r="G139" s="16">
        <v>116.87550681300131</v>
      </c>
      <c r="H139" s="16">
        <v>1.8300000000000638</v>
      </c>
    </row>
    <row r="140" spans="1:8" hidden="1" x14ac:dyDescent="0.35">
      <c r="A140" s="16">
        <v>85.710601862158825</v>
      </c>
      <c r="B140" s="16">
        <v>1.8200000000000638</v>
      </c>
      <c r="C140" s="16"/>
      <c r="D140" s="16">
        <v>101.26662981983864</v>
      </c>
      <c r="E140" s="16">
        <v>1.8200000000000638</v>
      </c>
      <c r="F140" s="16"/>
      <c r="G140" s="16">
        <v>116.82265777751849</v>
      </c>
      <c r="H140" s="16">
        <v>1.8200000000000638</v>
      </c>
    </row>
    <row r="141" spans="1:8" hidden="1" x14ac:dyDescent="0.35">
      <c r="A141" s="16">
        <v>85.663993758088566</v>
      </c>
      <c r="B141" s="16">
        <v>1.8100000000000638</v>
      </c>
      <c r="C141" s="16"/>
      <c r="D141" s="16">
        <v>101.21691132618852</v>
      </c>
      <c r="E141" s="16">
        <v>1.8100000000000638</v>
      </c>
      <c r="F141" s="16"/>
      <c r="G141" s="16">
        <v>116.76982889428848</v>
      </c>
      <c r="H141" s="16">
        <v>1.8100000000000638</v>
      </c>
    </row>
    <row r="142" spans="1:8" hidden="1" x14ac:dyDescent="0.35">
      <c r="A142" s="16">
        <v>85.617404567608602</v>
      </c>
      <c r="B142" s="16">
        <v>1.8000000000000638</v>
      </c>
      <c r="C142" s="16"/>
      <c r="D142" s="16">
        <v>101.16721236253663</v>
      </c>
      <c r="E142" s="16">
        <v>1.8000000000000638</v>
      </c>
      <c r="F142" s="16"/>
      <c r="G142" s="16">
        <v>116.71702015746465</v>
      </c>
      <c r="H142" s="16">
        <v>1.8000000000000638</v>
      </c>
    </row>
    <row r="143" spans="1:8" hidden="1" x14ac:dyDescent="0.35">
      <c r="A143" s="16">
        <v>85.570834285055938</v>
      </c>
      <c r="B143" s="16">
        <v>1.7900000000000638</v>
      </c>
      <c r="C143" s="16"/>
      <c r="D143" s="16">
        <v>101.11753292312865</v>
      </c>
      <c r="E143" s="16">
        <v>1.7900000000000638</v>
      </c>
      <c r="F143" s="16"/>
      <c r="G143" s="16">
        <v>116.66423156120138</v>
      </c>
      <c r="H143" s="16">
        <v>1.7900000000000638</v>
      </c>
    </row>
    <row r="144" spans="1:8" hidden="1" x14ac:dyDescent="0.35">
      <c r="A144" s="16">
        <v>85.524282904768683</v>
      </c>
      <c r="B144" s="16">
        <v>1.7800000000000638</v>
      </c>
      <c r="C144" s="16"/>
      <c r="D144" s="16">
        <v>101.06787300221147</v>
      </c>
      <c r="E144" s="16">
        <v>1.7800000000000638</v>
      </c>
      <c r="F144" s="16"/>
      <c r="G144" s="16">
        <v>116.61146309965423</v>
      </c>
      <c r="H144" s="16">
        <v>1.7800000000000638</v>
      </c>
    </row>
    <row r="145" spans="1:8" hidden="1" x14ac:dyDescent="0.35">
      <c r="A145" s="16">
        <v>85.477750421086171</v>
      </c>
      <c r="B145" s="16">
        <v>1.7700000000000637</v>
      </c>
      <c r="C145" s="16"/>
      <c r="D145" s="16">
        <v>101.01823259403307</v>
      </c>
      <c r="E145" s="16">
        <v>1.7700000000000637</v>
      </c>
      <c r="F145" s="16"/>
      <c r="G145" s="16">
        <v>116.55871476697995</v>
      </c>
      <c r="H145" s="16">
        <v>1.7700000000000637</v>
      </c>
    </row>
    <row r="146" spans="1:8" hidden="1" x14ac:dyDescent="0.35">
      <c r="A146" s="16">
        <v>85.431236828348759</v>
      </c>
      <c r="B146" s="16">
        <v>1.7600000000000637</v>
      </c>
      <c r="C146" s="16"/>
      <c r="D146" s="16">
        <v>100.96861169284256</v>
      </c>
      <c r="E146" s="16">
        <v>1.7600000000000637</v>
      </c>
      <c r="F146" s="16"/>
      <c r="G146" s="16">
        <v>116.50598655733636</v>
      </c>
      <c r="H146" s="16">
        <v>1.7600000000000637</v>
      </c>
    </row>
    <row r="147" spans="1:8" hidden="1" x14ac:dyDescent="0.35">
      <c r="A147" s="16">
        <v>85.384742120897997</v>
      </c>
      <c r="B147" s="16">
        <v>1.7500000000000637</v>
      </c>
      <c r="C147" s="16"/>
      <c r="D147" s="16">
        <v>100.91901029289021</v>
      </c>
      <c r="E147" s="16">
        <v>1.7500000000000637</v>
      </c>
      <c r="F147" s="16"/>
      <c r="G147" s="16">
        <v>116.4532784648824</v>
      </c>
      <c r="H147" s="16">
        <v>1.7500000000000637</v>
      </c>
    </row>
    <row r="148" spans="1:8" hidden="1" x14ac:dyDescent="0.35">
      <c r="A148" s="16">
        <v>85.338266293076487</v>
      </c>
      <c r="B148" s="16">
        <v>1.7400000000000637</v>
      </c>
      <c r="C148" s="16"/>
      <c r="D148" s="16">
        <v>100.86942838842739</v>
      </c>
      <c r="E148" s="16">
        <v>1.7400000000000637</v>
      </c>
      <c r="F148" s="16"/>
      <c r="G148" s="16">
        <v>116.40059048377827</v>
      </c>
      <c r="H148" s="16">
        <v>1.7400000000000637</v>
      </c>
    </row>
    <row r="149" spans="1:8" hidden="1" x14ac:dyDescent="0.35">
      <c r="A149" s="16">
        <v>85.291809339228067</v>
      </c>
      <c r="B149" s="16">
        <v>1.7300000000000637</v>
      </c>
      <c r="C149" s="16"/>
      <c r="D149" s="16">
        <v>100.8198659737066</v>
      </c>
      <c r="E149" s="16">
        <v>1.7300000000000637</v>
      </c>
      <c r="F149" s="16"/>
      <c r="G149" s="16">
        <v>116.34792260818514</v>
      </c>
      <c r="H149" s="16">
        <v>1.7300000000000637</v>
      </c>
    </row>
    <row r="150" spans="1:8" hidden="1" x14ac:dyDescent="0.35">
      <c r="A150" s="16">
        <v>85.24537125369757</v>
      </c>
      <c r="B150" s="16">
        <v>1.7200000000000637</v>
      </c>
      <c r="C150" s="16"/>
      <c r="D150" s="16">
        <v>100.77032304298149</v>
      </c>
      <c r="E150" s="16">
        <v>1.7200000000000637</v>
      </c>
      <c r="F150" s="16"/>
      <c r="G150" s="16">
        <v>116.29527483226542</v>
      </c>
      <c r="H150" s="16">
        <v>1.7200000000000637</v>
      </c>
    </row>
    <row r="151" spans="1:8" hidden="1" x14ac:dyDescent="0.35">
      <c r="A151" s="16">
        <v>85.198952030830966</v>
      </c>
      <c r="B151" s="16">
        <v>1.7100000000000637</v>
      </c>
      <c r="C151" s="16"/>
      <c r="D151" s="16">
        <v>100.72079959050681</v>
      </c>
      <c r="E151" s="16">
        <v>1.7100000000000637</v>
      </c>
      <c r="F151" s="16"/>
      <c r="G151" s="16">
        <v>116.24264715018266</v>
      </c>
      <c r="H151" s="16">
        <v>1.7100000000000637</v>
      </c>
    </row>
    <row r="152" spans="1:8" hidden="1" x14ac:dyDescent="0.35">
      <c r="A152" s="16">
        <v>85.152551664975505</v>
      </c>
      <c r="B152" s="16">
        <v>1.7000000000000637</v>
      </c>
      <c r="C152" s="16"/>
      <c r="D152" s="16">
        <v>100.67129561053851</v>
      </c>
      <c r="E152" s="16">
        <v>1.7000000000000637</v>
      </c>
      <c r="F152" s="16"/>
      <c r="G152" s="16">
        <v>116.19003955610154</v>
      </c>
      <c r="H152" s="16">
        <v>1.7000000000000637</v>
      </c>
    </row>
    <row r="153" spans="1:8" hidden="1" x14ac:dyDescent="0.35">
      <c r="A153" s="16">
        <v>85.106170150479329</v>
      </c>
      <c r="B153" s="16">
        <v>1.6900000000000637</v>
      </c>
      <c r="C153" s="16"/>
      <c r="D153" s="16">
        <v>100.62181109733356</v>
      </c>
      <c r="E153" s="16">
        <v>1.6900000000000637</v>
      </c>
      <c r="F153" s="16"/>
      <c r="G153" s="16">
        <v>116.1374520441878</v>
      </c>
      <c r="H153" s="16">
        <v>1.6900000000000637</v>
      </c>
    </row>
    <row r="154" spans="1:8" hidden="1" x14ac:dyDescent="0.35">
      <c r="A154" s="16">
        <v>85.059807481691877</v>
      </c>
      <c r="B154" s="16">
        <v>1.6800000000000637</v>
      </c>
      <c r="C154" s="16"/>
      <c r="D154" s="16">
        <v>100.57234604515014</v>
      </c>
      <c r="E154" s="16">
        <v>1.6800000000000637</v>
      </c>
      <c r="F154" s="16"/>
      <c r="G154" s="16">
        <v>116.08488460860842</v>
      </c>
      <c r="H154" s="16">
        <v>1.6800000000000637</v>
      </c>
    </row>
    <row r="155" spans="1:8" hidden="1" x14ac:dyDescent="0.35">
      <c r="A155" s="16">
        <v>85.013463652963608</v>
      </c>
      <c r="B155" s="16">
        <v>1.6700000000000637</v>
      </c>
      <c r="C155" s="16"/>
      <c r="D155" s="16">
        <v>100.52290044824754</v>
      </c>
      <c r="E155" s="16">
        <v>1.6700000000000637</v>
      </c>
      <c r="F155" s="16"/>
      <c r="G155" s="16">
        <v>116.03233724353144</v>
      </c>
      <c r="H155" s="16">
        <v>1.6700000000000637</v>
      </c>
    </row>
    <row r="156" spans="1:8" hidden="1" x14ac:dyDescent="0.35">
      <c r="A156" s="16">
        <v>84.967138658646192</v>
      </c>
      <c r="B156" s="16">
        <v>1.6600000000000636</v>
      </c>
      <c r="C156" s="16"/>
      <c r="D156" s="16">
        <v>100.47347430088617</v>
      </c>
      <c r="E156" s="16">
        <v>1.6600000000000636</v>
      </c>
      <c r="F156" s="16"/>
      <c r="G156" s="16">
        <v>115.9798099431261</v>
      </c>
      <c r="H156" s="16">
        <v>1.6600000000000636</v>
      </c>
    </row>
    <row r="157" spans="1:8" hidden="1" x14ac:dyDescent="0.35">
      <c r="A157" s="16">
        <v>84.92083249309232</v>
      </c>
      <c r="B157" s="16">
        <v>1.6500000000000636</v>
      </c>
      <c r="C157" s="16"/>
      <c r="D157" s="16">
        <v>100.42406759732754</v>
      </c>
      <c r="E157" s="16">
        <v>1.6500000000000636</v>
      </c>
      <c r="F157" s="16"/>
      <c r="G157" s="16">
        <v>115.92730270156274</v>
      </c>
      <c r="H157" s="16">
        <v>1.6500000000000636</v>
      </c>
    </row>
    <row r="158" spans="1:8" hidden="1" x14ac:dyDescent="0.35">
      <c r="A158" s="16">
        <v>84.874545150655905</v>
      </c>
      <c r="B158" s="16">
        <v>1.6400000000000636</v>
      </c>
      <c r="C158" s="16"/>
      <c r="D158" s="16">
        <v>100.37468033183436</v>
      </c>
      <c r="E158" s="16">
        <v>1.6400000000000636</v>
      </c>
      <c r="F158" s="16"/>
      <c r="G158" s="16">
        <v>115.87481551301282</v>
      </c>
      <c r="H158" s="16">
        <v>1.6400000000000636</v>
      </c>
    </row>
    <row r="159" spans="1:8" hidden="1" x14ac:dyDescent="0.35">
      <c r="A159" s="16">
        <v>84.828276625691913</v>
      </c>
      <c r="B159" s="16">
        <v>1.6300000000000636</v>
      </c>
      <c r="C159" s="16"/>
      <c r="D159" s="16">
        <v>100.32531249867046</v>
      </c>
      <c r="E159" s="16">
        <v>1.6300000000000636</v>
      </c>
      <c r="F159" s="16"/>
      <c r="G159" s="16">
        <v>115.82234837164901</v>
      </c>
      <c r="H159" s="16">
        <v>1.6300000000000636</v>
      </c>
    </row>
    <row r="160" spans="1:8" hidden="1" x14ac:dyDescent="0.35">
      <c r="A160" s="16">
        <v>84.782026912556418</v>
      </c>
      <c r="B160" s="16">
        <v>1.6200000000000636</v>
      </c>
      <c r="C160" s="16"/>
      <c r="D160" s="16">
        <v>100.27596409210069</v>
      </c>
      <c r="E160" s="16">
        <v>1.6200000000000636</v>
      </c>
      <c r="F160" s="16"/>
      <c r="G160" s="16">
        <v>115.76990127164497</v>
      </c>
      <c r="H160" s="16">
        <v>1.6200000000000636</v>
      </c>
    </row>
    <row r="161" spans="1:8" hidden="1" x14ac:dyDescent="0.35">
      <c r="A161" s="16">
        <v>84.735796005606687</v>
      </c>
      <c r="B161" s="16">
        <v>1.6100000000000636</v>
      </c>
      <c r="C161" s="16"/>
      <c r="D161" s="16">
        <v>100.22663510639117</v>
      </c>
      <c r="E161" s="16">
        <v>1.6100000000000636</v>
      </c>
      <c r="F161" s="16"/>
      <c r="G161" s="16">
        <v>115.71747420717567</v>
      </c>
      <c r="H161" s="16">
        <v>1.6100000000000636</v>
      </c>
    </row>
    <row r="162" spans="1:8" hidden="1" x14ac:dyDescent="0.35">
      <c r="A162" s="16">
        <v>84.689583899201082</v>
      </c>
      <c r="B162" s="16">
        <v>1.6000000000000636</v>
      </c>
      <c r="C162" s="16"/>
      <c r="D162" s="16">
        <v>100.17732553580908</v>
      </c>
      <c r="E162" s="16">
        <v>1.6000000000000636</v>
      </c>
      <c r="F162" s="16"/>
      <c r="G162" s="16">
        <v>115.66506717241711</v>
      </c>
      <c r="H162" s="16">
        <v>1.6000000000000636</v>
      </c>
    </row>
    <row r="163" spans="1:8" hidden="1" x14ac:dyDescent="0.35">
      <c r="A163" s="16">
        <v>84.643390587699017</v>
      </c>
      <c r="B163" s="16">
        <v>1.5900000000000636</v>
      </c>
      <c r="C163" s="16"/>
      <c r="D163" s="16">
        <v>100.12803537462274</v>
      </c>
      <c r="E163" s="16">
        <v>1.5900000000000636</v>
      </c>
      <c r="F163" s="16"/>
      <c r="G163" s="16">
        <v>115.61268016154644</v>
      </c>
      <c r="H163" s="16">
        <v>1.5900000000000636</v>
      </c>
    </row>
    <row r="164" spans="1:8" hidden="1" x14ac:dyDescent="0.35">
      <c r="A164" s="16">
        <v>84.59721606546114</v>
      </c>
      <c r="B164" s="16">
        <v>1.5800000000000636</v>
      </c>
      <c r="C164" s="16"/>
      <c r="D164" s="16">
        <v>100.07876461710154</v>
      </c>
      <c r="E164" s="16">
        <v>1.5800000000000636</v>
      </c>
      <c r="F164" s="16"/>
      <c r="G164" s="16">
        <v>115.56031316874193</v>
      </c>
      <c r="H164" s="16">
        <v>1.5800000000000636</v>
      </c>
    </row>
    <row r="165" spans="1:8" hidden="1" x14ac:dyDescent="0.35">
      <c r="A165" s="16">
        <v>84.551060326849154</v>
      </c>
      <c r="B165" s="16">
        <v>1.5700000000000636</v>
      </c>
      <c r="C165" s="16"/>
      <c r="D165" s="16">
        <v>100.02951325751613</v>
      </c>
      <c r="E165" s="16">
        <v>1.5700000000000636</v>
      </c>
      <c r="F165" s="16"/>
      <c r="G165" s="16">
        <v>115.5079661881831</v>
      </c>
      <c r="H165" s="16">
        <v>1.5700000000000636</v>
      </c>
    </row>
    <row r="166" spans="1:8" hidden="1" x14ac:dyDescent="0.35">
      <c r="A166" s="16">
        <v>84.504923366225853</v>
      </c>
      <c r="B166" s="16">
        <v>1.5600000000000636</v>
      </c>
      <c r="C166" s="16"/>
      <c r="D166" s="16">
        <v>99.980281290138151</v>
      </c>
      <c r="E166" s="16">
        <v>1.5600000000000636</v>
      </c>
      <c r="F166" s="16"/>
      <c r="G166" s="16">
        <v>115.45563921405044</v>
      </c>
      <c r="H166" s="16">
        <v>1.5600000000000636</v>
      </c>
    </row>
    <row r="167" spans="1:8" hidden="1" x14ac:dyDescent="0.35">
      <c r="A167" s="16">
        <v>84.458805177955227</v>
      </c>
      <c r="B167" s="16">
        <v>1.5500000000000635</v>
      </c>
      <c r="C167" s="16"/>
      <c r="D167" s="16">
        <v>99.931068709240421</v>
      </c>
      <c r="E167" s="16">
        <v>1.5500000000000635</v>
      </c>
      <c r="F167" s="16"/>
      <c r="G167" s="16">
        <v>115.40333224052564</v>
      </c>
      <c r="H167" s="16">
        <v>1.5500000000000635</v>
      </c>
    </row>
    <row r="168" spans="1:8" hidden="1" x14ac:dyDescent="0.35">
      <c r="A168" s="16">
        <v>84.412705756402346</v>
      </c>
      <c r="B168" s="16">
        <v>1.5400000000000635</v>
      </c>
      <c r="C168" s="16"/>
      <c r="D168" s="16">
        <v>99.881875509096972</v>
      </c>
      <c r="E168" s="16">
        <v>1.5400000000000635</v>
      </c>
      <c r="F168" s="16"/>
      <c r="G168" s="16">
        <v>115.35104526179157</v>
      </c>
      <c r="H168" s="16">
        <v>1.5400000000000635</v>
      </c>
    </row>
    <row r="169" spans="1:8" hidden="1" x14ac:dyDescent="0.35">
      <c r="A169" s="16">
        <v>84.366625095933401</v>
      </c>
      <c r="B169" s="16">
        <v>1.5300000000000635</v>
      </c>
      <c r="C169" s="16"/>
      <c r="D169" s="16">
        <v>99.832701683982805</v>
      </c>
      <c r="E169" s="16">
        <v>1.5300000000000635</v>
      </c>
      <c r="F169" s="16"/>
      <c r="G169" s="16">
        <v>115.29877827203221</v>
      </c>
      <c r="H169" s="16">
        <v>1.5300000000000635</v>
      </c>
    </row>
    <row r="170" spans="1:8" hidden="1" x14ac:dyDescent="0.35">
      <c r="A170" s="16">
        <v>84.320563190915706</v>
      </c>
      <c r="B170" s="16">
        <v>1.5200000000000635</v>
      </c>
      <c r="C170" s="16"/>
      <c r="D170" s="16">
        <v>99.783547228174157</v>
      </c>
      <c r="E170" s="16">
        <v>1.5200000000000635</v>
      </c>
      <c r="F170" s="16"/>
      <c r="G170" s="16">
        <v>115.24653126543262</v>
      </c>
      <c r="H170" s="16">
        <v>1.5200000000000635</v>
      </c>
    </row>
    <row r="171" spans="1:8" hidden="1" x14ac:dyDescent="0.35">
      <c r="A171" s="16">
        <v>84.274520035717671</v>
      </c>
      <c r="B171" s="16">
        <v>1.5100000000000635</v>
      </c>
      <c r="C171" s="16"/>
      <c r="D171" s="16">
        <v>99.734412135948389</v>
      </c>
      <c r="E171" s="16">
        <v>1.5100000000000635</v>
      </c>
      <c r="F171" s="16"/>
      <c r="G171" s="16">
        <v>115.19430423617908</v>
      </c>
      <c r="H171" s="16">
        <v>1.5100000000000635</v>
      </c>
    </row>
    <row r="172" spans="1:8" hidden="1" x14ac:dyDescent="0.35">
      <c r="A172" s="16">
        <v>84.228495624708913</v>
      </c>
      <c r="B172" s="16">
        <v>1.5000000000000635</v>
      </c>
      <c r="C172" s="16"/>
      <c r="D172" s="16">
        <v>99.68529640158394</v>
      </c>
      <c r="E172" s="16">
        <v>1.5000000000000635</v>
      </c>
      <c r="F172" s="16"/>
      <c r="G172" s="16">
        <v>115.14209717845897</v>
      </c>
      <c r="H172" s="16">
        <v>1.5000000000000635</v>
      </c>
    </row>
    <row r="173" spans="1:8" hidden="1" x14ac:dyDescent="0.35">
      <c r="A173" s="16">
        <v>84.18248995226007</v>
      </c>
      <c r="B173" s="16">
        <v>1.4900000000000635</v>
      </c>
      <c r="C173" s="16"/>
      <c r="D173" s="16">
        <v>99.636200019360416</v>
      </c>
      <c r="E173" s="16">
        <v>1.4900000000000635</v>
      </c>
      <c r="F173" s="16"/>
      <c r="G173" s="16">
        <v>115.08991008646076</v>
      </c>
      <c r="H173" s="16">
        <v>1.4900000000000635</v>
      </c>
    </row>
    <row r="174" spans="1:8" hidden="1" x14ac:dyDescent="0.35">
      <c r="A174" s="16">
        <v>84.136503012742921</v>
      </c>
      <c r="B174" s="16">
        <v>1.4800000000000635</v>
      </c>
      <c r="C174" s="16"/>
      <c r="D174" s="16">
        <v>99.587122983558515</v>
      </c>
      <c r="E174" s="16">
        <v>1.4800000000000635</v>
      </c>
      <c r="F174" s="16"/>
      <c r="G174" s="16">
        <v>115.0377429543741</v>
      </c>
      <c r="H174" s="16">
        <v>1.4800000000000635</v>
      </c>
    </row>
    <row r="175" spans="1:8" hidden="1" x14ac:dyDescent="0.35">
      <c r="A175" s="16">
        <v>84.090534800530449</v>
      </c>
      <c r="B175" s="16">
        <v>1.4700000000000635</v>
      </c>
      <c r="C175" s="16"/>
      <c r="D175" s="16">
        <v>99.538065288460118</v>
      </c>
      <c r="E175" s="16">
        <v>1.4700000000000635</v>
      </c>
      <c r="F175" s="16"/>
      <c r="G175" s="16">
        <v>114.9855957763898</v>
      </c>
      <c r="H175" s="16">
        <v>1.4700000000000635</v>
      </c>
    </row>
    <row r="176" spans="1:8" hidden="1" x14ac:dyDescent="0.35">
      <c r="A176" s="16">
        <v>84.044585309996577</v>
      </c>
      <c r="B176" s="16">
        <v>1.4600000000000635</v>
      </c>
      <c r="C176" s="16"/>
      <c r="D176" s="16">
        <v>99.489026928348153</v>
      </c>
      <c r="E176" s="16">
        <v>1.4600000000000635</v>
      </c>
      <c r="F176" s="16"/>
      <c r="G176" s="16">
        <v>114.93346854669974</v>
      </c>
      <c r="H176" s="16">
        <v>1.4600000000000635</v>
      </c>
    </row>
    <row r="177" spans="1:8" hidden="1" x14ac:dyDescent="0.35">
      <c r="A177" s="16">
        <v>83.998654535516536</v>
      </c>
      <c r="B177" s="16">
        <v>1.4500000000000635</v>
      </c>
      <c r="C177" s="16"/>
      <c r="D177" s="16">
        <v>99.440007897506746</v>
      </c>
      <c r="E177" s="16">
        <v>1.4500000000000635</v>
      </c>
      <c r="F177" s="16"/>
      <c r="G177" s="16">
        <v>114.88136125949696</v>
      </c>
      <c r="H177" s="16">
        <v>1.4500000000000635</v>
      </c>
    </row>
    <row r="178" spans="1:8" hidden="1" x14ac:dyDescent="0.35">
      <c r="A178" s="16">
        <v>83.952742471466607</v>
      </c>
      <c r="B178" s="16">
        <v>1.4400000000000635</v>
      </c>
      <c r="C178" s="16"/>
      <c r="D178" s="16">
        <v>99.391008190221143</v>
      </c>
      <c r="E178" s="16">
        <v>1.4400000000000635</v>
      </c>
      <c r="F178" s="16"/>
      <c r="G178" s="16">
        <v>114.82927390897567</v>
      </c>
      <c r="H178" s="16">
        <v>1.4400000000000635</v>
      </c>
    </row>
    <row r="179" spans="1:8" hidden="1" x14ac:dyDescent="0.35">
      <c r="A179" s="16">
        <v>83.906849112224137</v>
      </c>
      <c r="B179" s="16">
        <v>1.4300000000000634</v>
      </c>
      <c r="C179" s="16"/>
      <c r="D179" s="16">
        <v>99.342027800777643</v>
      </c>
      <c r="E179" s="16">
        <v>1.4300000000000634</v>
      </c>
      <c r="F179" s="16"/>
      <c r="G179" s="16">
        <v>114.77720648933114</v>
      </c>
      <c r="H179" s="16">
        <v>1.4300000000000634</v>
      </c>
    </row>
    <row r="180" spans="1:8" hidden="1" x14ac:dyDescent="0.35">
      <c r="A180" s="16">
        <v>83.860974452167682</v>
      </c>
      <c r="B180" s="16">
        <v>1.4200000000000634</v>
      </c>
      <c r="C180" s="16"/>
      <c r="D180" s="16">
        <v>99.293066723463767</v>
      </c>
      <c r="E180" s="16">
        <v>1.4200000000000634</v>
      </c>
      <c r="F180" s="16"/>
      <c r="G180" s="16">
        <v>114.72515899475987</v>
      </c>
      <c r="H180" s="16">
        <v>1.4200000000000634</v>
      </c>
    </row>
    <row r="181" spans="1:8" hidden="1" x14ac:dyDescent="0.35">
      <c r="A181" s="16">
        <v>83.815118485676862</v>
      </c>
      <c r="B181" s="16">
        <v>1.4100000000000634</v>
      </c>
      <c r="C181" s="16"/>
      <c r="D181" s="16">
        <v>99.244124952568129</v>
      </c>
      <c r="E181" s="16">
        <v>1.4100000000000634</v>
      </c>
      <c r="F181" s="16"/>
      <c r="G181" s="16">
        <v>114.67313141945939</v>
      </c>
      <c r="H181" s="16">
        <v>1.4100000000000634</v>
      </c>
    </row>
    <row r="182" spans="1:8" hidden="1" x14ac:dyDescent="0.35">
      <c r="A182" s="16">
        <v>83.769281207132394</v>
      </c>
      <c r="B182" s="16">
        <v>1.4000000000000634</v>
      </c>
      <c r="C182" s="16"/>
      <c r="D182" s="16">
        <v>99.195202482380409</v>
      </c>
      <c r="E182" s="16">
        <v>1.4000000000000634</v>
      </c>
      <c r="F182" s="16"/>
      <c r="G182" s="16">
        <v>114.62112375762842</v>
      </c>
      <c r="H182" s="16">
        <v>1.4000000000000634</v>
      </c>
    </row>
    <row r="183" spans="1:8" hidden="1" x14ac:dyDescent="0.35">
      <c r="A183" s="16">
        <v>83.723462610916172</v>
      </c>
      <c r="B183" s="16">
        <v>1.3900000000000634</v>
      </c>
      <c r="C183" s="16"/>
      <c r="D183" s="16">
        <v>99.146299307191512</v>
      </c>
      <c r="E183" s="16">
        <v>1.3900000000000634</v>
      </c>
      <c r="F183" s="16"/>
      <c r="G183" s="16">
        <v>114.56913600346684</v>
      </c>
      <c r="H183" s="16">
        <v>1.3900000000000634</v>
      </c>
    </row>
    <row r="184" spans="1:8" hidden="1" x14ac:dyDescent="0.35">
      <c r="A184" s="16">
        <v>83.677662691411186</v>
      </c>
      <c r="B184" s="16">
        <v>1.3800000000000634</v>
      </c>
      <c r="C184" s="16"/>
      <c r="D184" s="16">
        <v>99.097415421293391</v>
      </c>
      <c r="E184" s="16">
        <v>1.3800000000000634</v>
      </c>
      <c r="F184" s="16"/>
      <c r="G184" s="16">
        <v>114.5171681511756</v>
      </c>
      <c r="H184" s="16">
        <v>1.3800000000000634</v>
      </c>
    </row>
    <row r="185" spans="1:8" hidden="1" x14ac:dyDescent="0.35">
      <c r="A185" s="16">
        <v>83.631881443001575</v>
      </c>
      <c r="B185" s="16">
        <v>1.3700000000000634</v>
      </c>
      <c r="C185" s="16"/>
      <c r="D185" s="16">
        <v>99.048550818979194</v>
      </c>
      <c r="E185" s="16">
        <v>1.3700000000000634</v>
      </c>
      <c r="F185" s="16"/>
      <c r="G185" s="16">
        <v>114.46522019495683</v>
      </c>
      <c r="H185" s="16">
        <v>1.3700000000000634</v>
      </c>
    </row>
    <row r="186" spans="1:8" hidden="1" x14ac:dyDescent="0.35">
      <c r="A186" s="16">
        <v>83.586118860072489</v>
      </c>
      <c r="B186" s="16">
        <v>1.3600000000000634</v>
      </c>
      <c r="C186" s="16"/>
      <c r="D186" s="16">
        <v>98.999705494543107</v>
      </c>
      <c r="E186" s="16">
        <v>1.3600000000000634</v>
      </c>
      <c r="F186" s="16"/>
      <c r="G186" s="16">
        <v>114.41329212901371</v>
      </c>
      <c r="H186" s="16">
        <v>1.3600000000000634</v>
      </c>
    </row>
    <row r="187" spans="1:8" hidden="1" x14ac:dyDescent="0.35">
      <c r="A187" s="16">
        <v>83.540374937010313</v>
      </c>
      <c r="B187" s="16">
        <v>1.3500000000000634</v>
      </c>
      <c r="C187" s="16"/>
      <c r="D187" s="16">
        <v>98.950879442280524</v>
      </c>
      <c r="E187" s="16">
        <v>1.3500000000000634</v>
      </c>
      <c r="F187" s="16"/>
      <c r="G187" s="16">
        <v>114.36138394755073</v>
      </c>
      <c r="H187" s="16">
        <v>1.3500000000000634</v>
      </c>
    </row>
    <row r="188" spans="1:8" hidden="1" x14ac:dyDescent="0.35">
      <c r="A188" s="16">
        <v>83.494649668202527</v>
      </c>
      <c r="B188" s="16">
        <v>1.3400000000000634</v>
      </c>
      <c r="C188" s="16"/>
      <c r="D188" s="16">
        <v>98.902072656487931</v>
      </c>
      <c r="E188" s="16">
        <v>1.3400000000000634</v>
      </c>
      <c r="F188" s="16"/>
      <c r="G188" s="16">
        <v>114.30949564477332</v>
      </c>
      <c r="H188" s="16">
        <v>1.3400000000000634</v>
      </c>
    </row>
    <row r="189" spans="1:8" hidden="1" x14ac:dyDescent="0.35">
      <c r="A189" s="16">
        <v>83.448943048037677</v>
      </c>
      <c r="B189" s="16">
        <v>1.3300000000000634</v>
      </c>
      <c r="C189" s="16"/>
      <c r="D189" s="16">
        <v>98.853285131462911</v>
      </c>
      <c r="E189" s="16">
        <v>1.3300000000000634</v>
      </c>
      <c r="F189" s="16"/>
      <c r="G189" s="16">
        <v>114.25762721488815</v>
      </c>
      <c r="H189" s="16">
        <v>1.3300000000000634</v>
      </c>
    </row>
    <row r="190" spans="1:8" hidden="1" x14ac:dyDescent="0.35">
      <c r="A190" s="16">
        <v>83.403255070905487</v>
      </c>
      <c r="B190" s="16">
        <v>1.3200000000000633</v>
      </c>
      <c r="C190" s="16"/>
      <c r="D190" s="16">
        <v>98.80451686150424</v>
      </c>
      <c r="E190" s="16">
        <v>1.3200000000000633</v>
      </c>
      <c r="F190" s="16"/>
      <c r="G190" s="16">
        <v>114.20577865210299</v>
      </c>
      <c r="H190" s="16">
        <v>1.3200000000000633</v>
      </c>
    </row>
    <row r="191" spans="1:8" hidden="1" x14ac:dyDescent="0.35">
      <c r="A191" s="16">
        <v>83.357585731196764</v>
      </c>
      <c r="B191" s="16">
        <v>1.3100000000000633</v>
      </c>
      <c r="C191" s="16"/>
      <c r="D191" s="16">
        <v>98.755767840911773</v>
      </c>
      <c r="E191" s="16">
        <v>1.3100000000000633</v>
      </c>
      <c r="F191" s="16"/>
      <c r="G191" s="16">
        <v>114.15394995062675</v>
      </c>
      <c r="H191" s="16">
        <v>1.3100000000000633</v>
      </c>
    </row>
    <row r="192" spans="1:8" hidden="1" x14ac:dyDescent="0.35">
      <c r="A192" s="16">
        <v>83.31193502330342</v>
      </c>
      <c r="B192" s="16">
        <v>1.3000000000000633</v>
      </c>
      <c r="C192" s="16"/>
      <c r="D192" s="16">
        <v>98.707038063986431</v>
      </c>
      <c r="E192" s="16">
        <v>1.3000000000000633</v>
      </c>
      <c r="F192" s="16"/>
      <c r="G192" s="16">
        <v>114.10214110466947</v>
      </c>
      <c r="H192" s="16">
        <v>1.3000000000000633</v>
      </c>
    </row>
    <row r="193" spans="1:8" hidden="1" x14ac:dyDescent="0.35">
      <c r="A193" s="16">
        <v>83.266302941618534</v>
      </c>
      <c r="B193" s="16">
        <v>1.2900000000000633</v>
      </c>
      <c r="C193" s="16"/>
      <c r="D193" s="16">
        <v>98.65832752503043</v>
      </c>
      <c r="E193" s="16">
        <v>1.2900000000000633</v>
      </c>
      <c r="F193" s="16"/>
      <c r="G193" s="16">
        <v>114.0503521084423</v>
      </c>
      <c r="H193" s="16">
        <v>1.2900000000000633</v>
      </c>
    </row>
    <row r="194" spans="1:8" hidden="1" x14ac:dyDescent="0.35">
      <c r="A194" s="16">
        <v>83.220689480536279</v>
      </c>
      <c r="B194" s="16">
        <v>1.2800000000000633</v>
      </c>
      <c r="C194" s="16"/>
      <c r="D194" s="16">
        <v>98.609636218346949</v>
      </c>
      <c r="E194" s="16">
        <v>1.2800000000000633</v>
      </c>
      <c r="F194" s="16"/>
      <c r="G194" s="16">
        <v>113.99858295615761</v>
      </c>
      <c r="H194" s="16">
        <v>1.2800000000000633</v>
      </c>
    </row>
    <row r="195" spans="1:8" hidden="1" x14ac:dyDescent="0.35">
      <c r="A195" s="16">
        <v>83.175094634451924</v>
      </c>
      <c r="B195" s="16">
        <v>1.2700000000000633</v>
      </c>
      <c r="C195" s="16"/>
      <c r="D195" s="16">
        <v>98.560964138240323</v>
      </c>
      <c r="E195" s="16">
        <v>1.2700000000000633</v>
      </c>
      <c r="F195" s="16"/>
      <c r="G195" s="16">
        <v>113.94683364202876</v>
      </c>
      <c r="H195" s="16">
        <v>1.2700000000000633</v>
      </c>
    </row>
    <row r="196" spans="1:8" hidden="1" x14ac:dyDescent="0.35">
      <c r="A196" s="16">
        <v>83.129518397761871</v>
      </c>
      <c r="B196" s="16">
        <v>1.2600000000000633</v>
      </c>
      <c r="C196" s="16"/>
      <c r="D196" s="16">
        <v>98.512311279016103</v>
      </c>
      <c r="E196" s="16">
        <v>1.2600000000000633</v>
      </c>
      <c r="F196" s="16"/>
      <c r="G196" s="16">
        <v>113.89510416027034</v>
      </c>
      <c r="H196" s="16">
        <v>1.2600000000000633</v>
      </c>
    </row>
    <row r="197" spans="1:8" hidden="1" x14ac:dyDescent="0.35">
      <c r="A197" s="16">
        <v>83.083960764863662</v>
      </c>
      <c r="B197" s="16">
        <v>1.2500000000000633</v>
      </c>
      <c r="C197" s="16"/>
      <c r="D197" s="16">
        <v>98.463677634980868</v>
      </c>
      <c r="E197" s="16">
        <v>1.2500000000000633</v>
      </c>
      <c r="F197" s="16"/>
      <c r="G197" s="16">
        <v>113.84339450509809</v>
      </c>
      <c r="H197" s="16">
        <v>1.2500000000000633</v>
      </c>
    </row>
    <row r="198" spans="1:8" hidden="1" x14ac:dyDescent="0.35">
      <c r="A198" s="16">
        <v>83.038421730155918</v>
      </c>
      <c r="B198" s="16">
        <v>1.2400000000000633</v>
      </c>
      <c r="C198" s="16"/>
      <c r="D198" s="16">
        <v>98.415063200442347</v>
      </c>
      <c r="E198" s="16">
        <v>1.2400000000000633</v>
      </c>
      <c r="F198" s="16"/>
      <c r="G198" s="16">
        <v>113.79170467072879</v>
      </c>
      <c r="H198" s="16">
        <v>1.2400000000000633</v>
      </c>
    </row>
    <row r="199" spans="1:8" hidden="1" x14ac:dyDescent="0.35">
      <c r="A199" s="16">
        <v>82.992901288038411</v>
      </c>
      <c r="B199" s="16">
        <v>1.2300000000000633</v>
      </c>
      <c r="C199" s="16"/>
      <c r="D199" s="16">
        <v>98.366467969709404</v>
      </c>
      <c r="E199" s="16">
        <v>1.2300000000000633</v>
      </c>
      <c r="F199" s="16"/>
      <c r="G199" s="16">
        <v>113.74003465138043</v>
      </c>
      <c r="H199" s="16">
        <v>1.2300000000000633</v>
      </c>
    </row>
    <row r="200" spans="1:8" hidden="1" x14ac:dyDescent="0.35">
      <c r="A200" s="16">
        <v>82.947399432911979</v>
      </c>
      <c r="B200" s="16">
        <v>1.2200000000000633</v>
      </c>
      <c r="C200" s="16"/>
      <c r="D200" s="16">
        <v>98.317891937092014</v>
      </c>
      <c r="E200" s="16">
        <v>1.2200000000000633</v>
      </c>
      <c r="F200" s="16"/>
      <c r="G200" s="16">
        <v>113.68838444127209</v>
      </c>
      <c r="H200" s="16">
        <v>1.2200000000000633</v>
      </c>
    </row>
    <row r="201" spans="1:8" hidden="1" x14ac:dyDescent="0.35">
      <c r="A201" s="16">
        <v>82.901916159178654</v>
      </c>
      <c r="B201" s="16">
        <v>1.2100000000000632</v>
      </c>
      <c r="C201" s="16"/>
      <c r="D201" s="16">
        <v>98.26933509690133</v>
      </c>
      <c r="E201" s="16">
        <v>1.2100000000000632</v>
      </c>
      <c r="F201" s="16"/>
      <c r="G201" s="16">
        <v>113.63675403462402</v>
      </c>
      <c r="H201" s="16">
        <v>1.2100000000000632</v>
      </c>
    </row>
    <row r="202" spans="1:8" hidden="1" x14ac:dyDescent="0.35">
      <c r="A202" s="16">
        <v>82.856451461241534</v>
      </c>
      <c r="B202" s="16">
        <v>1.2000000000000632</v>
      </c>
      <c r="C202" s="16"/>
      <c r="D202" s="16">
        <v>98.220797443449527</v>
      </c>
      <c r="E202" s="16">
        <v>1.2000000000000632</v>
      </c>
      <c r="F202" s="16"/>
      <c r="G202" s="16">
        <v>113.58514342565756</v>
      </c>
      <c r="H202" s="16">
        <v>1.2000000000000632</v>
      </c>
    </row>
    <row r="203" spans="1:8" hidden="1" x14ac:dyDescent="0.35">
      <c r="A203" s="16">
        <v>82.811005333504795</v>
      </c>
      <c r="B203" s="16">
        <v>1.1900000000000632</v>
      </c>
      <c r="C203" s="16"/>
      <c r="D203" s="16">
        <v>98.172278971049991</v>
      </c>
      <c r="E203" s="16">
        <v>1.1900000000000632</v>
      </c>
      <c r="F203" s="16"/>
      <c r="G203" s="16">
        <v>113.5335526085952</v>
      </c>
      <c r="H203" s="16">
        <v>1.1900000000000632</v>
      </c>
    </row>
    <row r="204" spans="1:8" hidden="1" x14ac:dyDescent="0.35">
      <c r="A204" s="16">
        <v>82.765577770373838</v>
      </c>
      <c r="B204" s="16">
        <v>1.1800000000000632</v>
      </c>
      <c r="C204" s="16"/>
      <c r="D204" s="16">
        <v>98.123779674017214</v>
      </c>
      <c r="E204" s="16">
        <v>1.1800000000000632</v>
      </c>
      <c r="F204" s="16"/>
      <c r="G204" s="16">
        <v>113.48198157766055</v>
      </c>
      <c r="H204" s="16">
        <v>1.1800000000000632</v>
      </c>
    </row>
    <row r="205" spans="1:8" hidden="1" x14ac:dyDescent="0.35">
      <c r="A205" s="16">
        <v>82.7201687662551</v>
      </c>
      <c r="B205" s="16">
        <v>1.1700000000000632</v>
      </c>
      <c r="C205" s="16"/>
      <c r="D205" s="16">
        <v>98.075299546666727</v>
      </c>
      <c r="E205" s="16">
        <v>1.1700000000000632</v>
      </c>
      <c r="F205" s="16"/>
      <c r="G205" s="16">
        <v>113.43043032707837</v>
      </c>
      <c r="H205" s="16">
        <v>1.1700000000000632</v>
      </c>
    </row>
    <row r="206" spans="1:8" hidden="1" x14ac:dyDescent="0.35">
      <c r="A206" s="16">
        <v>82.674778315556139</v>
      </c>
      <c r="B206" s="16">
        <v>1.1600000000000632</v>
      </c>
      <c r="C206" s="16"/>
      <c r="D206" s="16">
        <v>98.026838583315325</v>
      </c>
      <c r="E206" s="16">
        <v>1.1600000000000632</v>
      </c>
      <c r="F206" s="16"/>
      <c r="G206" s="16">
        <v>113.37889885107452</v>
      </c>
      <c r="H206" s="16">
        <v>1.1600000000000632</v>
      </c>
    </row>
    <row r="207" spans="1:8" hidden="1" x14ac:dyDescent="0.35">
      <c r="A207" s="16">
        <v>82.629406412685654</v>
      </c>
      <c r="B207" s="16">
        <v>1.1500000000000632</v>
      </c>
      <c r="C207" s="16"/>
      <c r="D207" s="16">
        <v>97.978396778280867</v>
      </c>
      <c r="E207" s="16">
        <v>1.1500000000000632</v>
      </c>
      <c r="F207" s="16"/>
      <c r="G207" s="16">
        <v>113.32738714387608</v>
      </c>
      <c r="H207" s="16">
        <v>1.1500000000000632</v>
      </c>
    </row>
    <row r="208" spans="1:8" hidden="1" x14ac:dyDescent="0.35">
      <c r="A208" s="16">
        <v>82.584053052053463</v>
      </c>
      <c r="B208" s="16">
        <v>1.1400000000000632</v>
      </c>
      <c r="C208" s="16"/>
      <c r="D208" s="16">
        <v>97.929974125882268</v>
      </c>
      <c r="E208" s="16">
        <v>1.1400000000000632</v>
      </c>
      <c r="F208" s="16"/>
      <c r="G208" s="16">
        <v>113.2758951997111</v>
      </c>
      <c r="H208" s="16">
        <v>1.1400000000000632</v>
      </c>
    </row>
    <row r="209" spans="1:8" hidden="1" x14ac:dyDescent="0.35">
      <c r="A209" s="16">
        <v>82.538718228070451</v>
      </c>
      <c r="B209" s="16">
        <v>1.1300000000000632</v>
      </c>
      <c r="C209" s="16"/>
      <c r="D209" s="16">
        <v>97.881570620439675</v>
      </c>
      <c r="E209" s="16">
        <v>1.1300000000000632</v>
      </c>
      <c r="F209" s="16"/>
      <c r="G209" s="16">
        <v>113.2244230128089</v>
      </c>
      <c r="H209" s="16">
        <v>1.1300000000000632</v>
      </c>
    </row>
    <row r="210" spans="1:8" hidden="1" x14ac:dyDescent="0.35">
      <c r="A210" s="16">
        <v>82.493401935148668</v>
      </c>
      <c r="B210" s="16">
        <v>1.1200000000000632</v>
      </c>
      <c r="C210" s="16"/>
      <c r="D210" s="16">
        <v>97.833186256274274</v>
      </c>
      <c r="E210" s="16">
        <v>1.1200000000000632</v>
      </c>
      <c r="F210" s="16"/>
      <c r="G210" s="16">
        <v>113.17297057739987</v>
      </c>
      <c r="H210" s="16">
        <v>1.1200000000000632</v>
      </c>
    </row>
    <row r="211" spans="1:8" hidden="1" x14ac:dyDescent="0.35">
      <c r="A211" s="16">
        <v>82.448104167701288</v>
      </c>
      <c r="B211" s="16">
        <v>1.1100000000000632</v>
      </c>
      <c r="C211" s="16"/>
      <c r="D211" s="16">
        <v>97.784821027708432</v>
      </c>
      <c r="E211" s="16">
        <v>1.1100000000000632</v>
      </c>
      <c r="F211" s="16"/>
      <c r="G211" s="16">
        <v>113.12153788771558</v>
      </c>
      <c r="H211" s="16">
        <v>1.1100000000000632</v>
      </c>
    </row>
    <row r="212" spans="1:8" hidden="1" x14ac:dyDescent="0.35">
      <c r="A212" s="16">
        <v>82.402824920142564</v>
      </c>
      <c r="B212" s="16">
        <v>1.1000000000000631</v>
      </c>
      <c r="C212" s="16"/>
      <c r="D212" s="16">
        <v>97.736474929065608</v>
      </c>
      <c r="E212" s="16">
        <v>1.1000000000000631</v>
      </c>
      <c r="F212" s="16"/>
      <c r="G212" s="16">
        <v>113.07012493798862</v>
      </c>
      <c r="H212" s="16">
        <v>1.1000000000000631</v>
      </c>
    </row>
    <row r="213" spans="1:8" hidden="1" x14ac:dyDescent="0.35">
      <c r="A213" s="16">
        <v>82.357564186887885</v>
      </c>
      <c r="B213" s="16">
        <v>1.0900000000000631</v>
      </c>
      <c r="C213" s="16"/>
      <c r="D213" s="16">
        <v>97.688147954670342</v>
      </c>
      <c r="E213" s="16">
        <v>1.0900000000000631</v>
      </c>
      <c r="F213" s="16"/>
      <c r="G213" s="16">
        <v>113.01873172245281</v>
      </c>
      <c r="H213" s="16">
        <v>1.0900000000000631</v>
      </c>
    </row>
    <row r="214" spans="1:8" hidden="1" x14ac:dyDescent="0.35">
      <c r="A214" s="16">
        <v>82.312321962353749</v>
      </c>
      <c r="B214" s="16">
        <v>1.0800000000000631</v>
      </c>
      <c r="C214" s="16"/>
      <c r="D214" s="16">
        <v>97.639840098848424</v>
      </c>
      <c r="E214" s="16">
        <v>1.0800000000000631</v>
      </c>
      <c r="F214" s="16"/>
      <c r="G214" s="16">
        <v>112.96735823534313</v>
      </c>
      <c r="H214" s="16">
        <v>1.0800000000000631</v>
      </c>
    </row>
    <row r="215" spans="1:8" hidden="1" x14ac:dyDescent="0.35">
      <c r="A215" s="16">
        <v>82.26709824095775</v>
      </c>
      <c r="B215" s="16">
        <v>1.0700000000000631</v>
      </c>
      <c r="C215" s="16"/>
      <c r="D215" s="16">
        <v>97.591551355926654</v>
      </c>
      <c r="E215" s="16">
        <v>1.0700000000000631</v>
      </c>
      <c r="F215" s="16"/>
      <c r="G215" s="16">
        <v>112.91600447089557</v>
      </c>
      <c r="H215" s="16">
        <v>1.0700000000000631</v>
      </c>
    </row>
    <row r="216" spans="1:8" hidden="1" x14ac:dyDescent="0.35">
      <c r="A216" s="16">
        <v>82.221893017118632</v>
      </c>
      <c r="B216" s="16">
        <v>1.0600000000000631</v>
      </c>
      <c r="C216" s="16"/>
      <c r="D216" s="16">
        <v>97.543281720232955</v>
      </c>
      <c r="E216" s="16">
        <v>1.0600000000000631</v>
      </c>
      <c r="F216" s="16"/>
      <c r="G216" s="16">
        <v>112.86467042334728</v>
      </c>
      <c r="H216" s="16">
        <v>1.0600000000000631</v>
      </c>
    </row>
    <row r="217" spans="1:8" hidden="1" x14ac:dyDescent="0.35">
      <c r="A217" s="16">
        <v>82.176706285256273</v>
      </c>
      <c r="B217" s="16">
        <v>1.0500000000000631</v>
      </c>
      <c r="C217" s="16"/>
      <c r="D217" s="16">
        <v>97.495031186096469</v>
      </c>
      <c r="E217" s="16">
        <v>1.0500000000000631</v>
      </c>
      <c r="F217" s="16"/>
      <c r="G217" s="16">
        <v>112.81335608693668</v>
      </c>
      <c r="H217" s="16">
        <v>1.0500000000000631</v>
      </c>
    </row>
    <row r="218" spans="1:8" hidden="1" x14ac:dyDescent="0.35">
      <c r="A218" s="16">
        <v>82.13153803979155</v>
      </c>
      <c r="B218" s="16">
        <v>1.0400000000000631</v>
      </c>
      <c r="C218" s="16"/>
      <c r="D218" s="16">
        <v>97.446799747847336</v>
      </c>
      <c r="E218" s="16">
        <v>1.0400000000000631</v>
      </c>
      <c r="F218" s="16"/>
      <c r="G218" s="16">
        <v>112.76206145590312</v>
      </c>
      <c r="H218" s="16">
        <v>1.0400000000000631</v>
      </c>
    </row>
    <row r="219" spans="1:8" hidden="1" x14ac:dyDescent="0.35">
      <c r="A219" s="16">
        <v>82.086388275146618</v>
      </c>
      <c r="B219" s="16">
        <v>1.0300000000000631</v>
      </c>
      <c r="C219" s="16"/>
      <c r="D219" s="16">
        <v>97.39858739981689</v>
      </c>
      <c r="E219" s="16">
        <v>1.0300000000000631</v>
      </c>
      <c r="F219" s="16"/>
      <c r="G219" s="16">
        <v>112.71078652448719</v>
      </c>
      <c r="H219" s="16">
        <v>1.0300000000000631</v>
      </c>
    </row>
    <row r="220" spans="1:8" hidden="1" x14ac:dyDescent="0.35">
      <c r="A220" s="16">
        <v>82.041256985744624</v>
      </c>
      <c r="B220" s="16">
        <v>1.0200000000000631</v>
      </c>
      <c r="C220" s="16"/>
      <c r="D220" s="16">
        <v>97.350394136337613</v>
      </c>
      <c r="E220" s="16">
        <v>1.0200000000000631</v>
      </c>
      <c r="F220" s="16"/>
      <c r="G220" s="16">
        <v>112.6595312869306</v>
      </c>
      <c r="H220" s="16">
        <v>1.0200000000000631</v>
      </c>
    </row>
    <row r="221" spans="1:8" hidden="1" x14ac:dyDescent="0.35">
      <c r="A221" s="16">
        <v>81.996144166009884</v>
      </c>
      <c r="B221" s="16">
        <v>1.0100000000000631</v>
      </c>
      <c r="C221" s="16"/>
      <c r="D221" s="16">
        <v>97.302219951743041</v>
      </c>
      <c r="E221" s="16">
        <v>1.0100000000000631</v>
      </c>
      <c r="F221" s="16"/>
      <c r="G221" s="16">
        <v>112.60829573747618</v>
      </c>
      <c r="H221" s="16">
        <v>1.0100000000000631</v>
      </c>
    </row>
    <row r="222" spans="1:8" x14ac:dyDescent="0.35">
      <c r="A222" s="16">
        <v>81.95104981036782</v>
      </c>
      <c r="B222" s="16">
        <v>1.0000000000000631</v>
      </c>
      <c r="C222" s="16"/>
      <c r="D222" s="16">
        <v>97.254064840367846</v>
      </c>
      <c r="E222" s="16">
        <v>1.0000000000000631</v>
      </c>
      <c r="F222" s="16"/>
      <c r="G222" s="16">
        <v>112.55707987036784</v>
      </c>
      <c r="H222" s="16">
        <v>1.0000000000000631</v>
      </c>
    </row>
    <row r="223" spans="1:8" hidden="1" x14ac:dyDescent="0.35">
      <c r="A223" s="16">
        <v>81.905973913244964</v>
      </c>
      <c r="B223" s="16">
        <v>0.99000000000006305</v>
      </c>
      <c r="C223" s="16"/>
      <c r="D223" s="16">
        <v>97.205928796547866</v>
      </c>
      <c r="E223" s="16">
        <v>0.99000000000006305</v>
      </c>
      <c r="F223" s="16"/>
      <c r="G223" s="16">
        <v>112.50588367985077</v>
      </c>
      <c r="H223" s="16">
        <v>0.99000000000006305</v>
      </c>
    </row>
    <row r="224" spans="1:8" hidden="1" x14ac:dyDescent="0.35">
      <c r="A224" s="16">
        <v>81.86091646906894</v>
      </c>
      <c r="B224" s="16">
        <v>0.98000000000006304</v>
      </c>
      <c r="C224" s="16"/>
      <c r="D224" s="16">
        <v>97.157811814620018</v>
      </c>
      <c r="E224" s="16">
        <v>0.98000000000006304</v>
      </c>
      <c r="F224" s="16"/>
      <c r="G224" s="16">
        <v>112.45470716017107</v>
      </c>
      <c r="H224" s="16">
        <v>0.98000000000006304</v>
      </c>
    </row>
    <row r="225" spans="1:8" hidden="1" x14ac:dyDescent="0.35">
      <c r="A225" s="16">
        <v>81.815877472268525</v>
      </c>
      <c r="B225" s="16">
        <v>0.97000000000006303</v>
      </c>
      <c r="C225" s="16"/>
      <c r="D225" s="16">
        <v>97.109713888922343</v>
      </c>
      <c r="E225" s="16">
        <v>0.97000000000006303</v>
      </c>
      <c r="F225" s="16"/>
      <c r="G225" s="16">
        <v>112.40355030557616</v>
      </c>
      <c r="H225" s="16">
        <v>0.97000000000006303</v>
      </c>
    </row>
    <row r="226" spans="1:8" hidden="1" x14ac:dyDescent="0.35">
      <c r="A226" s="16">
        <v>81.770856917273605</v>
      </c>
      <c r="B226" s="16">
        <v>0.96000000000006303</v>
      </c>
      <c r="C226" s="16"/>
      <c r="D226" s="16">
        <v>97.061635013794032</v>
      </c>
      <c r="E226" s="16">
        <v>0.96000000000006303</v>
      </c>
      <c r="F226" s="16"/>
      <c r="G226" s="16">
        <v>112.35241311031444</v>
      </c>
      <c r="H226" s="16">
        <v>0.96000000000006303</v>
      </c>
    </row>
    <row r="227" spans="1:8" hidden="1" x14ac:dyDescent="0.35">
      <c r="A227" s="16">
        <v>81.725854798515172</v>
      </c>
      <c r="B227" s="16">
        <v>0.95000000000006302</v>
      </c>
      <c r="C227" s="16"/>
      <c r="D227" s="16">
        <v>97.013575183575398</v>
      </c>
      <c r="E227" s="16">
        <v>0.95000000000006302</v>
      </c>
      <c r="F227" s="16"/>
      <c r="G227" s="16">
        <v>112.3012955686356</v>
      </c>
      <c r="H227" s="16">
        <v>0.95000000000006302</v>
      </c>
    </row>
    <row r="228" spans="1:8" hidden="1" x14ac:dyDescent="0.35">
      <c r="A228" s="16">
        <v>81.680871110425315</v>
      </c>
      <c r="B228" s="16">
        <v>0.94000000000006301</v>
      </c>
      <c r="C228" s="16"/>
      <c r="D228" s="16">
        <v>96.965534392607807</v>
      </c>
      <c r="E228" s="16">
        <v>0.94000000000006301</v>
      </c>
      <c r="F228" s="16"/>
      <c r="G228" s="16">
        <v>112.25019767479029</v>
      </c>
      <c r="H228" s="16">
        <v>0.94000000000006301</v>
      </c>
    </row>
    <row r="229" spans="1:8" hidden="1" x14ac:dyDescent="0.35">
      <c r="A229" s="16">
        <v>81.635905847437257</v>
      </c>
      <c r="B229" s="16">
        <v>0.930000000000063</v>
      </c>
      <c r="C229" s="16"/>
      <c r="D229" s="16">
        <v>96.917512635233834</v>
      </c>
      <c r="E229" s="16">
        <v>0.930000000000063</v>
      </c>
      <c r="F229" s="16"/>
      <c r="G229" s="16">
        <v>112.19911942303041</v>
      </c>
      <c r="H229" s="16">
        <v>0.930000000000063</v>
      </c>
    </row>
    <row r="230" spans="1:8" hidden="1" x14ac:dyDescent="0.35">
      <c r="A230" s="16">
        <v>81.590959003985304</v>
      </c>
      <c r="B230" s="16">
        <v>0.92000000000006299</v>
      </c>
      <c r="C230" s="16"/>
      <c r="D230" s="16">
        <v>96.869509905797116</v>
      </c>
      <c r="E230" s="16">
        <v>0.92000000000006299</v>
      </c>
      <c r="F230" s="16"/>
      <c r="G230" s="16">
        <v>112.14806080760893</v>
      </c>
      <c r="H230" s="16">
        <v>0.92000000000006299</v>
      </c>
    </row>
    <row r="231" spans="1:8" hidden="1" x14ac:dyDescent="0.35">
      <c r="A231" s="16">
        <v>81.54603057450494</v>
      </c>
      <c r="B231" s="16">
        <v>0.91000000000006298</v>
      </c>
      <c r="C231" s="16"/>
      <c r="D231" s="16">
        <v>96.821526198642445</v>
      </c>
      <c r="E231" s="16">
        <v>0.91000000000006298</v>
      </c>
      <c r="F231" s="16"/>
      <c r="G231" s="16">
        <v>112.09702182277995</v>
      </c>
      <c r="H231" s="16">
        <v>0.91000000000006298</v>
      </c>
    </row>
    <row r="232" spans="1:8" hidden="1" x14ac:dyDescent="0.35">
      <c r="A232" s="16">
        <v>81.501120553432685</v>
      </c>
      <c r="B232" s="16">
        <v>0.90000000000006297</v>
      </c>
      <c r="C232" s="16"/>
      <c r="D232" s="16">
        <v>96.773561508115719</v>
      </c>
      <c r="E232" s="16">
        <v>0.90000000000006297</v>
      </c>
      <c r="F232" s="16"/>
      <c r="G232" s="16">
        <v>112.04600246279874</v>
      </c>
      <c r="H232" s="16">
        <v>0.90000000000006297</v>
      </c>
    </row>
    <row r="233" spans="1:8" hidden="1" x14ac:dyDescent="0.35">
      <c r="A233" s="16">
        <v>81.456228935206269</v>
      </c>
      <c r="B233" s="16">
        <v>0.89000000000006296</v>
      </c>
      <c r="C233" s="16"/>
      <c r="D233" s="16">
        <v>96.725615828563946</v>
      </c>
      <c r="E233" s="16">
        <v>0.89000000000006296</v>
      </c>
      <c r="F233" s="16"/>
      <c r="G233" s="16">
        <v>111.99500272192164</v>
      </c>
      <c r="H233" s="16">
        <v>0.89000000000006296</v>
      </c>
    </row>
    <row r="234" spans="1:8" hidden="1" x14ac:dyDescent="0.35">
      <c r="A234" s="16">
        <v>81.411355714264388</v>
      </c>
      <c r="B234" s="16">
        <v>0.88000000000006295</v>
      </c>
      <c r="C234" s="16"/>
      <c r="D234" s="16">
        <v>96.677689154335255</v>
      </c>
      <c r="E234" s="16">
        <v>0.88000000000006295</v>
      </c>
      <c r="F234" s="16"/>
      <c r="G234" s="16">
        <v>111.94402259440615</v>
      </c>
      <c r="H234" s="16">
        <v>0.88000000000006295</v>
      </c>
    </row>
    <row r="235" spans="1:8" hidden="1" x14ac:dyDescent="0.35">
      <c r="A235" s="16">
        <v>81.366500885046989</v>
      </c>
      <c r="B235" s="16">
        <v>0.87000000000006295</v>
      </c>
      <c r="C235" s="16"/>
      <c r="D235" s="16">
        <v>96.629781479778941</v>
      </c>
      <c r="E235" s="16">
        <v>0.87000000000006295</v>
      </c>
      <c r="F235" s="16"/>
      <c r="G235" s="16">
        <v>111.89306207451088</v>
      </c>
      <c r="H235" s="16">
        <v>0.87000000000006295</v>
      </c>
    </row>
    <row r="236" spans="1:8" hidden="1" x14ac:dyDescent="0.35">
      <c r="A236" s="16">
        <v>81.321664441995097</v>
      </c>
      <c r="B236" s="16">
        <v>0.86000000000006294</v>
      </c>
      <c r="C236" s="16"/>
      <c r="D236" s="16">
        <v>96.581892799245367</v>
      </c>
      <c r="E236" s="16">
        <v>0.86000000000006294</v>
      </c>
      <c r="F236" s="16"/>
      <c r="G236" s="16">
        <v>111.84212115649564</v>
      </c>
      <c r="H236" s="16">
        <v>0.86000000000006294</v>
      </c>
    </row>
    <row r="237" spans="1:8" hidden="1" x14ac:dyDescent="0.35">
      <c r="A237" s="16">
        <v>81.276846379550832</v>
      </c>
      <c r="B237" s="16">
        <v>0.85000000000006293</v>
      </c>
      <c r="C237" s="16"/>
      <c r="D237" s="16">
        <v>96.534023107086014</v>
      </c>
      <c r="E237" s="16">
        <v>0.85000000000006293</v>
      </c>
      <c r="F237" s="16"/>
      <c r="G237" s="16">
        <v>111.79119983462122</v>
      </c>
      <c r="H237" s="16">
        <v>0.85000000000006293</v>
      </c>
    </row>
    <row r="238" spans="1:8" hidden="1" x14ac:dyDescent="0.35">
      <c r="A238" s="16">
        <v>81.232046692157368</v>
      </c>
      <c r="B238" s="16">
        <v>0.84000000000006292</v>
      </c>
      <c r="C238" s="16"/>
      <c r="D238" s="16">
        <v>96.486172397653519</v>
      </c>
      <c r="E238" s="16">
        <v>0.84000000000006292</v>
      </c>
      <c r="F238" s="16"/>
      <c r="G238" s="16">
        <v>111.74029810314968</v>
      </c>
      <c r="H238" s="16">
        <v>0.84000000000006292</v>
      </c>
    </row>
    <row r="239" spans="1:8" hidden="1" x14ac:dyDescent="0.35">
      <c r="A239" s="16">
        <v>81.187265374259127</v>
      </c>
      <c r="B239" s="16">
        <v>0.83000000000006291</v>
      </c>
      <c r="C239" s="16"/>
      <c r="D239" s="16">
        <v>96.438340665301638</v>
      </c>
      <c r="E239" s="16">
        <v>0.83000000000006291</v>
      </c>
      <c r="F239" s="16"/>
      <c r="G239" s="16">
        <v>111.68941595634416</v>
      </c>
      <c r="H239" s="16">
        <v>0.83000000000006291</v>
      </c>
    </row>
    <row r="240" spans="1:8" hidden="1" x14ac:dyDescent="0.35">
      <c r="A240" s="16">
        <v>81.142502420301554</v>
      </c>
      <c r="B240" s="16">
        <v>0.8200000000000629</v>
      </c>
      <c r="C240" s="16"/>
      <c r="D240" s="16">
        <v>96.390527904385223</v>
      </c>
      <c r="E240" s="16">
        <v>0.8200000000000629</v>
      </c>
      <c r="F240" s="16"/>
      <c r="G240" s="16">
        <v>111.63855338846889</v>
      </c>
      <c r="H240" s="16">
        <v>0.8200000000000629</v>
      </c>
    </row>
    <row r="241" spans="1:8" hidden="1" x14ac:dyDescent="0.35">
      <c r="A241" s="16">
        <v>81.09775782473119</v>
      </c>
      <c r="B241" s="16">
        <v>0.81000000000006289</v>
      </c>
      <c r="C241" s="16"/>
      <c r="D241" s="16">
        <v>96.342734109260235</v>
      </c>
      <c r="E241" s="16">
        <v>0.81000000000006289</v>
      </c>
      <c r="F241" s="16"/>
      <c r="G241" s="16">
        <v>111.58771039378928</v>
      </c>
      <c r="H241" s="16">
        <v>0.81000000000006289</v>
      </c>
    </row>
    <row r="242" spans="1:8" hidden="1" x14ac:dyDescent="0.35">
      <c r="A242" s="16">
        <v>81.053031581995739</v>
      </c>
      <c r="B242" s="16">
        <v>0.80000000000006288</v>
      </c>
      <c r="C242" s="16"/>
      <c r="D242" s="16">
        <v>96.294959274283769</v>
      </c>
      <c r="E242" s="16">
        <v>0.80000000000006288</v>
      </c>
      <c r="F242" s="16"/>
      <c r="G242" s="16">
        <v>111.53688696657179</v>
      </c>
      <c r="H242" s="16">
        <v>0.80000000000006288</v>
      </c>
    </row>
    <row r="243" spans="1:8" hidden="1" x14ac:dyDescent="0.35">
      <c r="A243" s="16">
        <v>81.008323686544017</v>
      </c>
      <c r="B243" s="16">
        <v>0.79000000000006287</v>
      </c>
      <c r="C243" s="16"/>
      <c r="D243" s="16">
        <v>96.247203393814075</v>
      </c>
      <c r="E243" s="16">
        <v>0.79000000000006287</v>
      </c>
      <c r="F243" s="16"/>
      <c r="G243" s="16">
        <v>111.48608310108412</v>
      </c>
      <c r="H243" s="16">
        <v>0.79000000000006287</v>
      </c>
    </row>
    <row r="244" spans="1:8" hidden="1" x14ac:dyDescent="0.35">
      <c r="A244" s="16">
        <v>80.963634132825916</v>
      </c>
      <c r="B244" s="16">
        <v>0.78000000000006287</v>
      </c>
      <c r="C244" s="16"/>
      <c r="D244" s="16">
        <v>96.199466462210452</v>
      </c>
      <c r="E244" s="16">
        <v>0.78000000000006287</v>
      </c>
      <c r="F244" s="16"/>
      <c r="G244" s="16">
        <v>111.43529879159497</v>
      </c>
      <c r="H244" s="16">
        <v>0.78000000000006287</v>
      </c>
    </row>
    <row r="245" spans="1:8" hidden="1" x14ac:dyDescent="0.35">
      <c r="A245" s="16">
        <v>80.91896291529244</v>
      </c>
      <c r="B245" s="16">
        <v>0.77000000000006286</v>
      </c>
      <c r="C245" s="16"/>
      <c r="D245" s="16">
        <v>96.151748473833379</v>
      </c>
      <c r="E245" s="16">
        <v>0.77000000000006286</v>
      </c>
      <c r="F245" s="16"/>
      <c r="G245" s="16">
        <v>111.38453403237432</v>
      </c>
      <c r="H245" s="16">
        <v>0.77000000000006286</v>
      </c>
    </row>
    <row r="246" spans="1:8" hidden="1" x14ac:dyDescent="0.35">
      <c r="A246" s="16">
        <v>80.874310028395769</v>
      </c>
      <c r="B246" s="16">
        <v>0.76000000000006285</v>
      </c>
      <c r="C246" s="16"/>
      <c r="D246" s="16">
        <v>96.104049423044444</v>
      </c>
      <c r="E246" s="16">
        <v>0.76000000000006285</v>
      </c>
      <c r="F246" s="16"/>
      <c r="G246" s="16">
        <v>111.3337888176931</v>
      </c>
      <c r="H246" s="16">
        <v>0.76000000000006285</v>
      </c>
    </row>
    <row r="247" spans="1:8" hidden="1" x14ac:dyDescent="0.35">
      <c r="A247" s="16">
        <v>80.829675466589109</v>
      </c>
      <c r="B247" s="16">
        <v>0.75000000000006284</v>
      </c>
      <c r="C247" s="16"/>
      <c r="D247" s="16">
        <v>96.056369304206299</v>
      </c>
      <c r="E247" s="16">
        <v>0.75000000000006284</v>
      </c>
      <c r="F247" s="16"/>
      <c r="G247" s="16">
        <v>111.28306314182352</v>
      </c>
      <c r="H247" s="16">
        <v>0.75000000000006284</v>
      </c>
    </row>
    <row r="248" spans="1:8" hidden="1" x14ac:dyDescent="0.35">
      <c r="A248" s="16">
        <v>80.785059224326801</v>
      </c>
      <c r="B248" s="16">
        <v>0.74000000000006283</v>
      </c>
      <c r="C248" s="16"/>
      <c r="D248" s="16">
        <v>96.008708111682807</v>
      </c>
      <c r="E248" s="16">
        <v>0.74000000000006283</v>
      </c>
      <c r="F248" s="16"/>
      <c r="G248" s="16">
        <v>111.2323569990388</v>
      </c>
      <c r="H248" s="16">
        <v>0.74000000000006283</v>
      </c>
    </row>
    <row r="249" spans="1:8" hidden="1" x14ac:dyDescent="0.35">
      <c r="A249" s="16">
        <v>80.740461296064382</v>
      </c>
      <c r="B249" s="16">
        <v>0.73000000000006282</v>
      </c>
      <c r="C249" s="16"/>
      <c r="D249" s="16">
        <v>95.961065839838881</v>
      </c>
      <c r="E249" s="16">
        <v>0.73000000000006282</v>
      </c>
      <c r="F249" s="16"/>
      <c r="G249" s="16">
        <v>111.18167038361337</v>
      </c>
      <c r="H249" s="16">
        <v>0.73000000000006282</v>
      </c>
    </row>
    <row r="250" spans="1:8" hidden="1" x14ac:dyDescent="0.35">
      <c r="A250" s="16">
        <v>80.695881676258381</v>
      </c>
      <c r="B250" s="16">
        <v>0.72000000000006281</v>
      </c>
      <c r="C250" s="16"/>
      <c r="D250" s="16">
        <v>95.913442483040541</v>
      </c>
      <c r="E250" s="16">
        <v>0.72000000000006281</v>
      </c>
      <c r="F250" s="16"/>
      <c r="G250" s="16">
        <v>111.13100328982273</v>
      </c>
      <c r="H250" s="16">
        <v>0.72000000000006281</v>
      </c>
    </row>
    <row r="251" spans="1:8" hidden="1" x14ac:dyDescent="0.35">
      <c r="A251" s="16">
        <v>80.651320359366494</v>
      </c>
      <c r="B251" s="16">
        <v>0.7100000000000628</v>
      </c>
      <c r="C251" s="16"/>
      <c r="D251" s="16">
        <v>95.865838035655003</v>
      </c>
      <c r="E251" s="16">
        <v>0.7100000000000628</v>
      </c>
      <c r="F251" s="16"/>
      <c r="G251" s="16">
        <v>111.08035571194354</v>
      </c>
      <c r="H251" s="16">
        <v>0.7100000000000628</v>
      </c>
    </row>
    <row r="252" spans="1:8" hidden="1" x14ac:dyDescent="0.35">
      <c r="A252" s="16">
        <v>80.606777339847525</v>
      </c>
      <c r="B252" s="16">
        <v>0.70000000000006279</v>
      </c>
      <c r="C252" s="16"/>
      <c r="D252" s="16">
        <v>95.818252492050533</v>
      </c>
      <c r="E252" s="16">
        <v>0.70000000000006279</v>
      </c>
      <c r="F252" s="16"/>
      <c r="G252" s="16">
        <v>111.02972764425357</v>
      </c>
      <c r="H252" s="16">
        <v>0.70000000000006279</v>
      </c>
    </row>
    <row r="253" spans="1:8" hidden="1" x14ac:dyDescent="0.35">
      <c r="A253" s="16">
        <v>80.562252612161402</v>
      </c>
      <c r="B253" s="16">
        <v>0.69000000000006279</v>
      </c>
      <c r="C253" s="16"/>
      <c r="D253" s="16">
        <v>95.770685846596564</v>
      </c>
      <c r="E253" s="16">
        <v>0.69000000000006279</v>
      </c>
      <c r="F253" s="16"/>
      <c r="G253" s="16">
        <v>110.97911908103171</v>
      </c>
      <c r="H253" s="16">
        <v>0.69000000000006279</v>
      </c>
    </row>
    <row r="254" spans="1:8" hidden="1" x14ac:dyDescent="0.35">
      <c r="A254" s="16">
        <v>80.517746170769144</v>
      </c>
      <c r="B254" s="16">
        <v>0.68000000000006278</v>
      </c>
      <c r="C254" s="16"/>
      <c r="D254" s="16">
        <v>95.723138093663565</v>
      </c>
      <c r="E254" s="16">
        <v>0.68000000000006278</v>
      </c>
      <c r="F254" s="16"/>
      <c r="G254" s="16">
        <v>110.928530016558</v>
      </c>
      <c r="H254" s="16">
        <v>0.68000000000006278</v>
      </c>
    </row>
    <row r="255" spans="1:8" hidden="1" x14ac:dyDescent="0.35">
      <c r="A255" s="16">
        <v>80.473258010132852</v>
      </c>
      <c r="B255" s="16">
        <v>0.67000000000006277</v>
      </c>
      <c r="C255" s="16"/>
      <c r="D255" s="16">
        <v>95.675609227623227</v>
      </c>
      <c r="E255" s="16">
        <v>0.67000000000006277</v>
      </c>
      <c r="F255" s="16"/>
      <c r="G255" s="16">
        <v>110.87796044511359</v>
      </c>
      <c r="H255" s="16">
        <v>0.67000000000006277</v>
      </c>
    </row>
    <row r="256" spans="1:8" hidden="1" x14ac:dyDescent="0.35">
      <c r="A256" s="16">
        <v>80.428788124715851</v>
      </c>
      <c r="B256" s="16">
        <v>0.66000000000006276</v>
      </c>
      <c r="C256" s="16"/>
      <c r="D256" s="16">
        <v>95.628099242848293</v>
      </c>
      <c r="E256" s="16">
        <v>0.66000000000006276</v>
      </c>
      <c r="F256" s="16"/>
      <c r="G256" s="16">
        <v>110.82741036098072</v>
      </c>
      <c r="H256" s="16">
        <v>0.66000000000006276</v>
      </c>
    </row>
    <row r="257" spans="1:8" hidden="1" x14ac:dyDescent="0.35">
      <c r="A257" s="16">
        <v>80.384336508982429</v>
      </c>
      <c r="B257" s="16">
        <v>0.65000000000006275</v>
      </c>
      <c r="C257" s="16"/>
      <c r="D257" s="16">
        <v>95.58060813371263</v>
      </c>
      <c r="E257" s="16">
        <v>0.65000000000006275</v>
      </c>
      <c r="F257" s="16"/>
      <c r="G257" s="16">
        <v>110.77687975844282</v>
      </c>
      <c r="H257" s="16">
        <v>0.65000000000006275</v>
      </c>
    </row>
    <row r="258" spans="1:8" hidden="1" x14ac:dyDescent="0.35">
      <c r="A258" s="16">
        <v>80.339903157398055</v>
      </c>
      <c r="B258" s="16">
        <v>0.64000000000006274</v>
      </c>
      <c r="C258" s="16"/>
      <c r="D258" s="16">
        <v>95.53313589459124</v>
      </c>
      <c r="E258" s="16">
        <v>0.64000000000006274</v>
      </c>
      <c r="F258" s="16"/>
      <c r="G258" s="16">
        <v>110.72636863178441</v>
      </c>
      <c r="H258" s="16">
        <v>0.64000000000006274</v>
      </c>
    </row>
    <row r="259" spans="1:8" hidden="1" x14ac:dyDescent="0.35">
      <c r="A259" s="16">
        <v>80.29548806442935</v>
      </c>
      <c r="B259" s="16">
        <v>0.63000000000006273</v>
      </c>
      <c r="C259" s="16"/>
      <c r="D259" s="16">
        <v>95.485682519860248</v>
      </c>
      <c r="E259" s="16">
        <v>0.63000000000006273</v>
      </c>
      <c r="F259" s="16"/>
      <c r="G259" s="16">
        <v>110.67587697529116</v>
      </c>
      <c r="H259" s="16">
        <v>0.63000000000006273</v>
      </c>
    </row>
    <row r="260" spans="1:8" hidden="1" x14ac:dyDescent="0.35">
      <c r="A260" s="16">
        <v>80.251091224543956</v>
      </c>
      <c r="B260" s="16">
        <v>0.62000000000006272</v>
      </c>
      <c r="C260" s="16"/>
      <c r="D260" s="16">
        <v>95.438248003896874</v>
      </c>
      <c r="E260" s="16">
        <v>0.62000000000006272</v>
      </c>
      <c r="F260" s="16"/>
      <c r="G260" s="16">
        <v>110.62540478324981</v>
      </c>
      <c r="H260" s="16">
        <v>0.62000000000006272</v>
      </c>
    </row>
    <row r="261" spans="1:8" hidden="1" x14ac:dyDescent="0.35">
      <c r="A261" s="16">
        <v>80.20671263221071</v>
      </c>
      <c r="B261" s="16">
        <v>0.61000000000006271</v>
      </c>
      <c r="C261" s="16"/>
      <c r="D261" s="16">
        <v>95.390832341079474</v>
      </c>
      <c r="E261" s="16">
        <v>0.61000000000006271</v>
      </c>
      <c r="F261" s="16"/>
      <c r="G261" s="16">
        <v>110.57495204994824</v>
      </c>
      <c r="H261" s="16">
        <v>0.61000000000006271</v>
      </c>
    </row>
    <row r="262" spans="1:8" hidden="1" x14ac:dyDescent="0.35">
      <c r="A262" s="16">
        <v>80.162352281899501</v>
      </c>
      <c r="B262" s="16">
        <v>0.60000000000006271</v>
      </c>
      <c r="C262" s="16"/>
      <c r="D262" s="16">
        <v>95.343435525787513</v>
      </c>
      <c r="E262" s="16">
        <v>0.60000000000006271</v>
      </c>
      <c r="F262" s="16"/>
      <c r="G262" s="16">
        <v>110.52451876967554</v>
      </c>
      <c r="H262" s="16">
        <v>0.60000000000006271</v>
      </c>
    </row>
    <row r="263" spans="1:8" hidden="1" x14ac:dyDescent="0.35">
      <c r="A263" s="16">
        <v>80.118010168081341</v>
      </c>
      <c r="B263" s="16">
        <v>0.5900000000000627</v>
      </c>
      <c r="C263" s="16"/>
      <c r="D263" s="16">
        <v>95.296057552401564</v>
      </c>
      <c r="E263" s="16">
        <v>0.5900000000000627</v>
      </c>
      <c r="F263" s="16"/>
      <c r="G263" s="16">
        <v>110.47410493672179</v>
      </c>
      <c r="H263" s="16">
        <v>0.5900000000000627</v>
      </c>
    </row>
    <row r="264" spans="1:8" hidden="1" x14ac:dyDescent="0.35">
      <c r="A264" s="16">
        <v>80.073686285228376</v>
      </c>
      <c r="B264" s="16">
        <v>0.58000000000006269</v>
      </c>
      <c r="C264" s="16"/>
      <c r="D264" s="16">
        <v>95.248698415303338</v>
      </c>
      <c r="E264" s="16">
        <v>0.58000000000006269</v>
      </c>
      <c r="F264" s="16"/>
      <c r="G264" s="16">
        <v>110.42371054537831</v>
      </c>
      <c r="H264" s="16">
        <v>0.58000000000006269</v>
      </c>
    </row>
    <row r="265" spans="1:8" hidden="1" x14ac:dyDescent="0.35">
      <c r="A265" s="16">
        <v>80.029380627813822</v>
      </c>
      <c r="B265" s="16">
        <v>0.57000000000006268</v>
      </c>
      <c r="C265" s="16"/>
      <c r="D265" s="16">
        <v>95.201358108875638</v>
      </c>
      <c r="E265" s="16">
        <v>0.57000000000006268</v>
      </c>
      <c r="F265" s="16"/>
      <c r="G265" s="16">
        <v>110.37333558993745</v>
      </c>
      <c r="H265" s="16">
        <v>0.57000000000006268</v>
      </c>
    </row>
    <row r="266" spans="1:8" hidden="1" x14ac:dyDescent="0.35">
      <c r="A266" s="16">
        <v>79.985093190312057</v>
      </c>
      <c r="B266" s="16">
        <v>0.56000000000006267</v>
      </c>
      <c r="C266" s="16"/>
      <c r="D266" s="16">
        <v>95.154036627502421</v>
      </c>
      <c r="E266" s="16">
        <v>0.56000000000006267</v>
      </c>
      <c r="F266" s="16"/>
      <c r="G266" s="16">
        <v>110.32298006469279</v>
      </c>
      <c r="H266" s="16">
        <v>0.56000000000006267</v>
      </c>
    </row>
    <row r="267" spans="1:8" hidden="1" x14ac:dyDescent="0.35">
      <c r="A267" s="16">
        <v>79.940823967198526</v>
      </c>
      <c r="B267" s="16">
        <v>0.55000000000006266</v>
      </c>
      <c r="C267" s="16"/>
      <c r="D267" s="16">
        <v>95.106733965568708</v>
      </c>
      <c r="E267" s="16">
        <v>0.55000000000006266</v>
      </c>
      <c r="F267" s="16"/>
      <c r="G267" s="16">
        <v>110.27264396393892</v>
      </c>
      <c r="H267" s="16">
        <v>0.55000000000006266</v>
      </c>
    </row>
    <row r="268" spans="1:8" hidden="1" x14ac:dyDescent="0.35">
      <c r="A268" s="16">
        <v>79.896572952949754</v>
      </c>
      <c r="B268" s="16">
        <v>0.54000000000006265</v>
      </c>
      <c r="C268" s="16"/>
      <c r="D268" s="16">
        <v>95.059450117460699</v>
      </c>
      <c r="E268" s="16">
        <v>0.54000000000006265</v>
      </c>
      <c r="F268" s="16"/>
      <c r="G268" s="16">
        <v>110.22232728197163</v>
      </c>
      <c r="H268" s="16">
        <v>0.54000000000006265</v>
      </c>
    </row>
    <row r="269" spans="1:8" hidden="1" x14ac:dyDescent="0.35">
      <c r="A269" s="16">
        <v>79.852340142043502</v>
      </c>
      <c r="B269" s="16">
        <v>0.53000000000006264</v>
      </c>
      <c r="C269" s="16"/>
      <c r="D269" s="16">
        <v>95.012185077565647</v>
      </c>
      <c r="E269" s="16">
        <v>0.53000000000006264</v>
      </c>
      <c r="F269" s="16"/>
      <c r="G269" s="16">
        <v>110.17203001308781</v>
      </c>
      <c r="H269" s="16">
        <v>0.53000000000006264</v>
      </c>
    </row>
    <row r="270" spans="1:8" hidden="1" x14ac:dyDescent="0.35">
      <c r="A270" s="16">
        <v>79.808125528958456</v>
      </c>
      <c r="B270" s="16">
        <v>0.52000000000006263</v>
      </c>
      <c r="C270" s="16"/>
      <c r="D270" s="16">
        <v>94.964938840271984</v>
      </c>
      <c r="E270" s="16">
        <v>0.52000000000006263</v>
      </c>
      <c r="F270" s="16"/>
      <c r="G270" s="16">
        <v>110.12175215158547</v>
      </c>
      <c r="H270" s="16">
        <v>0.52000000000006263</v>
      </c>
    </row>
    <row r="271" spans="1:8" hidden="1" x14ac:dyDescent="0.35">
      <c r="A271" s="16">
        <v>79.763929108174594</v>
      </c>
      <c r="B271" s="16">
        <v>0.51000000000006263</v>
      </c>
      <c r="C271" s="16"/>
      <c r="D271" s="16">
        <v>94.917711399969178</v>
      </c>
      <c r="E271" s="16">
        <v>0.51000000000006263</v>
      </c>
      <c r="F271" s="16"/>
      <c r="G271" s="16">
        <v>110.07149369176376</v>
      </c>
      <c r="H271" s="16">
        <v>0.51000000000006263</v>
      </c>
    </row>
    <row r="272" spans="1:8" hidden="1" x14ac:dyDescent="0.35">
      <c r="A272" s="16">
        <v>79.719750874172902</v>
      </c>
      <c r="B272" s="16">
        <v>0.50000000000006262</v>
      </c>
      <c r="C272" s="16"/>
      <c r="D272" s="16">
        <v>94.870502751047908</v>
      </c>
      <c r="E272" s="16">
        <v>0.50000000000006262</v>
      </c>
      <c r="F272" s="16"/>
      <c r="G272" s="16">
        <v>110.02125462792293</v>
      </c>
      <c r="H272" s="16">
        <v>0.50000000000006262</v>
      </c>
    </row>
    <row r="273" spans="1:8" hidden="1" x14ac:dyDescent="0.35">
      <c r="A273" s="16">
        <v>79.675590821435435</v>
      </c>
      <c r="B273" s="16">
        <v>0.49000000000006261</v>
      </c>
      <c r="C273" s="16"/>
      <c r="D273" s="16">
        <v>94.823312887899903</v>
      </c>
      <c r="E273" s="16">
        <v>0.49000000000006261</v>
      </c>
      <c r="F273" s="16"/>
      <c r="G273" s="16">
        <v>109.97103495436436</v>
      </c>
      <c r="H273" s="16">
        <v>0.49000000000006261</v>
      </c>
    </row>
    <row r="274" spans="1:8" hidden="1" x14ac:dyDescent="0.35">
      <c r="A274" s="16">
        <v>79.631448944445481</v>
      </c>
      <c r="B274" s="16">
        <v>0.4800000000000626</v>
      </c>
      <c r="C274" s="16"/>
      <c r="D274" s="16">
        <v>94.776141804918026</v>
      </c>
      <c r="E274" s="16">
        <v>0.4800000000000626</v>
      </c>
      <c r="F274" s="16"/>
      <c r="G274" s="16">
        <v>109.92083466539057</v>
      </c>
      <c r="H274" s="16">
        <v>0.4800000000000626</v>
      </c>
    </row>
    <row r="275" spans="1:8" hidden="1" x14ac:dyDescent="0.35">
      <c r="A275" s="16">
        <v>79.587325237687367</v>
      </c>
      <c r="B275" s="16">
        <v>0.47000000000006259</v>
      </c>
      <c r="C275" s="16"/>
      <c r="D275" s="16">
        <v>94.728989496496283</v>
      </c>
      <c r="E275" s="16">
        <v>0.47000000000006259</v>
      </c>
      <c r="F275" s="16"/>
      <c r="G275" s="16">
        <v>109.8706537553052</v>
      </c>
      <c r="H275" s="16">
        <v>0.47000000000006259</v>
      </c>
    </row>
    <row r="276" spans="1:8" hidden="1" x14ac:dyDescent="0.35">
      <c r="A276" s="16">
        <v>79.543219695646442</v>
      </c>
      <c r="B276" s="16">
        <v>0.46000000000006258</v>
      </c>
      <c r="C276" s="16"/>
      <c r="D276" s="16">
        <v>94.681855957029697</v>
      </c>
      <c r="E276" s="16">
        <v>0.46000000000006258</v>
      </c>
      <c r="F276" s="16"/>
      <c r="G276" s="16">
        <v>109.82049221841297</v>
      </c>
      <c r="H276" s="16">
        <v>0.46000000000006258</v>
      </c>
    </row>
    <row r="277" spans="1:8" hidden="1" x14ac:dyDescent="0.35">
      <c r="A277" s="16">
        <v>79.499132312809365</v>
      </c>
      <c r="B277" s="16">
        <v>0.45000000000006257</v>
      </c>
      <c r="C277" s="16"/>
      <c r="D277" s="16">
        <v>94.634741180914588</v>
      </c>
      <c r="E277" s="16">
        <v>0.45000000000006257</v>
      </c>
      <c r="F277" s="16"/>
      <c r="G277" s="16">
        <v>109.77035004901977</v>
      </c>
      <c r="H277" s="16">
        <v>0.45000000000006257</v>
      </c>
    </row>
    <row r="278" spans="1:8" hidden="1" x14ac:dyDescent="0.35">
      <c r="A278" s="16">
        <v>79.455063083663731</v>
      </c>
      <c r="B278" s="16">
        <v>0.44000000000006256</v>
      </c>
      <c r="C278" s="16"/>
      <c r="D278" s="16">
        <v>94.587645162548185</v>
      </c>
      <c r="E278" s="16">
        <v>0.44000000000006256</v>
      </c>
      <c r="F278" s="16"/>
      <c r="G278" s="16">
        <v>109.72022724143262</v>
      </c>
      <c r="H278" s="16">
        <v>0.44000000000006256</v>
      </c>
    </row>
    <row r="279" spans="1:8" hidden="1" x14ac:dyDescent="0.35">
      <c r="A279" s="16">
        <v>79.411012002698314</v>
      </c>
      <c r="B279" s="16">
        <v>0.43000000000006255</v>
      </c>
      <c r="C279" s="16"/>
      <c r="D279" s="16">
        <v>94.540567896328994</v>
      </c>
      <c r="E279" s="16">
        <v>0.43000000000006255</v>
      </c>
      <c r="F279" s="16"/>
      <c r="G279" s="16">
        <v>109.67012378995966</v>
      </c>
      <c r="H279" s="16">
        <v>0.43000000000006255</v>
      </c>
    </row>
    <row r="280" spans="1:8" hidden="1" x14ac:dyDescent="0.35">
      <c r="A280" s="16">
        <v>79.366979064402997</v>
      </c>
      <c r="B280" s="16">
        <v>0.42000000000006255</v>
      </c>
      <c r="C280" s="16"/>
      <c r="D280" s="16">
        <v>94.493509376656547</v>
      </c>
      <c r="E280" s="16">
        <v>0.42000000000006255</v>
      </c>
      <c r="F280" s="16"/>
      <c r="G280" s="16">
        <v>109.62003968891007</v>
      </c>
      <c r="H280" s="16">
        <v>0.42000000000006255</v>
      </c>
    </row>
    <row r="281" spans="1:8" hidden="1" x14ac:dyDescent="0.35">
      <c r="A281" s="16">
        <v>79.322964263268773</v>
      </c>
      <c r="B281" s="16">
        <v>0.41000000000006254</v>
      </c>
      <c r="C281" s="16"/>
      <c r="D281" s="16">
        <v>94.446469597931497</v>
      </c>
      <c r="E281" s="16">
        <v>0.41000000000006254</v>
      </c>
      <c r="F281" s="16"/>
      <c r="G281" s="16">
        <v>109.56997493259425</v>
      </c>
      <c r="H281" s="16">
        <v>0.41000000000006254</v>
      </c>
    </row>
    <row r="282" spans="1:8" hidden="1" x14ac:dyDescent="0.35">
      <c r="A282" s="16">
        <v>79.278967593787684</v>
      </c>
      <c r="B282" s="16">
        <v>0.40000000000006253</v>
      </c>
      <c r="C282" s="16"/>
      <c r="D282" s="16">
        <v>94.39944855455569</v>
      </c>
      <c r="E282" s="16">
        <v>0.40000000000006253</v>
      </c>
      <c r="F282" s="16"/>
      <c r="G282" s="16">
        <v>109.5199295153237</v>
      </c>
      <c r="H282" s="16">
        <v>0.40000000000006253</v>
      </c>
    </row>
    <row r="283" spans="1:8" hidden="1" x14ac:dyDescent="0.35">
      <c r="A283" s="16">
        <v>79.234989050452924</v>
      </c>
      <c r="B283" s="16">
        <v>0.39000000000006252</v>
      </c>
      <c r="C283" s="16"/>
      <c r="D283" s="16">
        <v>94.352446240931997</v>
      </c>
      <c r="E283" s="16">
        <v>0.39000000000006252</v>
      </c>
      <c r="F283" s="16"/>
      <c r="G283" s="16">
        <v>109.46990343141101</v>
      </c>
      <c r="H283" s="16">
        <v>0.39000000000006252</v>
      </c>
    </row>
    <row r="284" spans="1:8" hidden="1" x14ac:dyDescent="0.35">
      <c r="A284" s="16">
        <v>79.19102862775884</v>
      </c>
      <c r="B284" s="16">
        <v>0.38000000000006251</v>
      </c>
      <c r="C284" s="16"/>
      <c r="D284" s="16">
        <v>94.305462651464381</v>
      </c>
      <c r="E284" s="16">
        <v>0.38000000000006251</v>
      </c>
      <c r="F284" s="16"/>
      <c r="G284" s="16">
        <v>109.41989667516995</v>
      </c>
      <c r="H284" s="16">
        <v>0.38000000000006251</v>
      </c>
    </row>
    <row r="285" spans="1:8" hidden="1" x14ac:dyDescent="0.35">
      <c r="A285" s="16">
        <v>79.147086320200813</v>
      </c>
      <c r="B285" s="16">
        <v>0.3700000000000625</v>
      </c>
      <c r="C285" s="16"/>
      <c r="D285" s="16">
        <v>94.258497780558088</v>
      </c>
      <c r="E285" s="16">
        <v>0.3700000000000625</v>
      </c>
      <c r="F285" s="16"/>
      <c r="G285" s="16">
        <v>109.36990924091535</v>
      </c>
      <c r="H285" s="16">
        <v>0.3700000000000625</v>
      </c>
    </row>
    <row r="286" spans="1:8" hidden="1" x14ac:dyDescent="0.35">
      <c r="A286" s="16">
        <v>79.103162122275364</v>
      </c>
      <c r="B286" s="16">
        <v>0.36000000000006249</v>
      </c>
      <c r="C286" s="16"/>
      <c r="D286" s="16">
        <v>94.211551622619254</v>
      </c>
      <c r="E286" s="16">
        <v>0.36000000000006249</v>
      </c>
      <c r="F286" s="16"/>
      <c r="G286" s="16">
        <v>109.31994112296317</v>
      </c>
      <c r="H286" s="16">
        <v>0.36000000000006249</v>
      </c>
    </row>
    <row r="287" spans="1:8" hidden="1" x14ac:dyDescent="0.35">
      <c r="A287" s="16">
        <v>79.059256028480121</v>
      </c>
      <c r="B287" s="16">
        <v>0.35000000000006248</v>
      </c>
      <c r="C287" s="16"/>
      <c r="D287" s="16">
        <v>94.164624172055341</v>
      </c>
      <c r="E287" s="16">
        <v>0.35000000000006248</v>
      </c>
      <c r="F287" s="16"/>
      <c r="G287" s="16">
        <v>109.26999231563053</v>
      </c>
      <c r="H287" s="16">
        <v>0.35000000000006248</v>
      </c>
    </row>
    <row r="288" spans="1:8" hidden="1" x14ac:dyDescent="0.35">
      <c r="A288" s="16">
        <v>79.015368033313848</v>
      </c>
      <c r="B288" s="16">
        <v>0.34000000000006247</v>
      </c>
      <c r="C288" s="16"/>
      <c r="D288" s="16">
        <v>94.117715423274745</v>
      </c>
      <c r="E288" s="16">
        <v>0.34000000000006247</v>
      </c>
      <c r="F288" s="16"/>
      <c r="G288" s="16">
        <v>109.22006281323567</v>
      </c>
      <c r="H288" s="16">
        <v>0.34000000000006247</v>
      </c>
    </row>
    <row r="289" spans="1:8" hidden="1" x14ac:dyDescent="0.35">
      <c r="A289" s="16">
        <v>78.971498131276292</v>
      </c>
      <c r="B289" s="16">
        <v>0.33000000000006247</v>
      </c>
      <c r="C289" s="16"/>
      <c r="D289" s="16">
        <v>94.070825370687089</v>
      </c>
      <c r="E289" s="16">
        <v>0.33000000000006247</v>
      </c>
      <c r="F289" s="16"/>
      <c r="G289" s="16">
        <v>109.17015261009787</v>
      </c>
      <c r="H289" s="16">
        <v>0.33000000000006247</v>
      </c>
    </row>
    <row r="290" spans="1:8" hidden="1" x14ac:dyDescent="0.35">
      <c r="A290" s="16">
        <v>78.92764631686849</v>
      </c>
      <c r="B290" s="16">
        <v>0.32000000000006246</v>
      </c>
      <c r="C290" s="16"/>
      <c r="D290" s="16">
        <v>94.023954008703086</v>
      </c>
      <c r="E290" s="16">
        <v>0.32000000000006246</v>
      </c>
      <c r="F290" s="16"/>
      <c r="G290" s="16">
        <v>109.12026170053765</v>
      </c>
      <c r="H290" s="16">
        <v>0.32000000000006246</v>
      </c>
    </row>
    <row r="291" spans="1:8" hidden="1" x14ac:dyDescent="0.35">
      <c r="A291" s="16">
        <v>78.883812584592448</v>
      </c>
      <c r="B291" s="16">
        <v>0.31000000000006245</v>
      </c>
      <c r="C291" s="16"/>
      <c r="D291" s="16">
        <v>93.977101331734517</v>
      </c>
      <c r="E291" s="16">
        <v>0.31000000000006245</v>
      </c>
      <c r="F291" s="16"/>
      <c r="G291" s="16">
        <v>109.0703900788766</v>
      </c>
      <c r="H291" s="16">
        <v>0.31000000000006245</v>
      </c>
    </row>
    <row r="292" spans="1:8" hidden="1" x14ac:dyDescent="0.35">
      <c r="A292" s="16">
        <v>78.839996928951351</v>
      </c>
      <c r="B292" s="16">
        <v>0.30000000000006244</v>
      </c>
      <c r="C292" s="16"/>
      <c r="D292" s="16">
        <v>93.930267334194383</v>
      </c>
      <c r="E292" s="16">
        <v>0.30000000000006244</v>
      </c>
      <c r="F292" s="16"/>
      <c r="G292" s="16">
        <v>109.0205377394374</v>
      </c>
      <c r="H292" s="16">
        <v>0.30000000000006244</v>
      </c>
    </row>
    <row r="293" spans="1:8" hidden="1" x14ac:dyDescent="0.35">
      <c r="A293" s="16">
        <v>78.796199344449462</v>
      </c>
      <c r="B293" s="16">
        <v>0.29000000000006243</v>
      </c>
      <c r="C293" s="16"/>
      <c r="D293" s="16">
        <v>93.883452010496654</v>
      </c>
      <c r="E293" s="16">
        <v>0.29000000000006243</v>
      </c>
      <c r="F293" s="16"/>
      <c r="G293" s="16">
        <v>108.97070467654387</v>
      </c>
      <c r="H293" s="16">
        <v>0.29000000000006243</v>
      </c>
    </row>
    <row r="294" spans="1:8" hidden="1" x14ac:dyDescent="0.35">
      <c r="A294" s="16">
        <v>78.752419825592142</v>
      </c>
      <c r="B294" s="16">
        <v>0.28000000000006242</v>
      </c>
      <c r="C294" s="16"/>
      <c r="D294" s="16">
        <v>93.836655355056564</v>
      </c>
      <c r="E294" s="16">
        <v>0.28000000000006242</v>
      </c>
      <c r="F294" s="16"/>
      <c r="G294" s="16">
        <v>108.92089088452096</v>
      </c>
      <c r="H294" s="16">
        <v>0.28000000000006242</v>
      </c>
    </row>
    <row r="295" spans="1:8" hidden="1" x14ac:dyDescent="0.35">
      <c r="A295" s="16">
        <v>78.708658366885871</v>
      </c>
      <c r="B295" s="16">
        <v>0.27000000000006241</v>
      </c>
      <c r="C295" s="16"/>
      <c r="D295" s="16">
        <v>93.789877362290312</v>
      </c>
      <c r="E295" s="16">
        <v>0.27000000000006241</v>
      </c>
      <c r="F295" s="16"/>
      <c r="G295" s="16">
        <v>108.87109635769477</v>
      </c>
      <c r="H295" s="16">
        <v>0.27000000000006241</v>
      </c>
    </row>
    <row r="296" spans="1:8" hidden="1" x14ac:dyDescent="0.35">
      <c r="A296" s="16">
        <v>78.664914962838225</v>
      </c>
      <c r="B296" s="16">
        <v>0.2600000000000624</v>
      </c>
      <c r="C296" s="16"/>
      <c r="D296" s="16">
        <v>93.743118026615349</v>
      </c>
      <c r="E296" s="16">
        <v>0.2600000000000624</v>
      </c>
      <c r="F296" s="16"/>
      <c r="G296" s="16">
        <v>108.82132109039246</v>
      </c>
      <c r="H296" s="16">
        <v>0.2600000000000624</v>
      </c>
    </row>
    <row r="297" spans="1:8" hidden="1" x14ac:dyDescent="0.35">
      <c r="A297" s="16">
        <v>78.621189607957916</v>
      </c>
      <c r="B297" s="16">
        <v>0.25000000000006239</v>
      </c>
      <c r="C297" s="16"/>
      <c r="D297" s="16">
        <v>93.696377342450134</v>
      </c>
      <c r="E297" s="16">
        <v>0.25000000000006239</v>
      </c>
      <c r="F297" s="16"/>
      <c r="G297" s="16">
        <v>108.77156507694235</v>
      </c>
      <c r="H297" s="16">
        <v>0.25000000000006239</v>
      </c>
    </row>
    <row r="298" spans="1:8" hidden="1" x14ac:dyDescent="0.35">
      <c r="A298" s="16">
        <v>78.577482296754752</v>
      </c>
      <c r="B298" s="16">
        <v>0.24000000000006239</v>
      </c>
      <c r="C298" s="16"/>
      <c r="D298" s="16">
        <v>93.64965530421432</v>
      </c>
      <c r="E298" s="16">
        <v>0.24000000000006239</v>
      </c>
      <c r="F298" s="16"/>
      <c r="G298" s="16">
        <v>108.72182831167387</v>
      </c>
      <c r="H298" s="16">
        <v>0.24000000000006239</v>
      </c>
    </row>
    <row r="299" spans="1:8" hidden="1" x14ac:dyDescent="0.35">
      <c r="A299" s="16">
        <v>78.533793023739605</v>
      </c>
      <c r="B299" s="16">
        <v>0.23000000000006238</v>
      </c>
      <c r="C299" s="16"/>
      <c r="D299" s="16">
        <v>93.602951906328585</v>
      </c>
      <c r="E299" s="16">
        <v>0.23000000000006238</v>
      </c>
      <c r="F299" s="16"/>
      <c r="G299" s="16">
        <v>108.67211078891755</v>
      </c>
      <c r="H299" s="16">
        <v>0.23000000000006238</v>
      </c>
    </row>
    <row r="300" spans="1:8" hidden="1" x14ac:dyDescent="0.35">
      <c r="A300" s="16">
        <v>78.490121783424499</v>
      </c>
      <c r="B300" s="16">
        <v>0.22000000000006237</v>
      </c>
      <c r="C300" s="16"/>
      <c r="D300" s="16">
        <v>93.556267143214782</v>
      </c>
      <c r="E300" s="16">
        <v>0.22000000000006237</v>
      </c>
      <c r="F300" s="16"/>
      <c r="G300" s="16">
        <v>108.62241250300509</v>
      </c>
      <c r="H300" s="16">
        <v>0.22000000000006237</v>
      </c>
    </row>
    <row r="301" spans="1:8" hidden="1" x14ac:dyDescent="0.35">
      <c r="A301" s="16">
        <v>78.446468570322551</v>
      </c>
      <c r="B301" s="16">
        <v>0.21000000000006236</v>
      </c>
      <c r="C301" s="16"/>
      <c r="D301" s="16">
        <v>93.509601009295935</v>
      </c>
      <c r="E301" s="16">
        <v>0.21000000000006236</v>
      </c>
      <c r="F301" s="16"/>
      <c r="G301" s="16">
        <v>108.57273344826929</v>
      </c>
      <c r="H301" s="16">
        <v>0.21000000000006236</v>
      </c>
    </row>
    <row r="302" spans="1:8" hidden="1" x14ac:dyDescent="0.35">
      <c r="A302" s="16">
        <v>78.402833378947989</v>
      </c>
      <c r="B302" s="16">
        <v>0.20000000000006235</v>
      </c>
      <c r="C302" s="16"/>
      <c r="D302" s="16">
        <v>93.462953498996015</v>
      </c>
      <c r="E302" s="16">
        <v>0.20000000000006235</v>
      </c>
      <c r="F302" s="16"/>
      <c r="G302" s="16">
        <v>108.52307361904401</v>
      </c>
      <c r="H302" s="16">
        <v>0.20000000000006235</v>
      </c>
    </row>
    <row r="303" spans="1:8" hidden="1" x14ac:dyDescent="0.35">
      <c r="A303" s="16">
        <v>78.359216203816104</v>
      </c>
      <c r="B303" s="16">
        <v>0.19000000000006234</v>
      </c>
      <c r="C303" s="16"/>
      <c r="D303" s="16">
        <v>93.416324606740218</v>
      </c>
      <c r="E303" s="16">
        <v>0.19000000000006234</v>
      </c>
      <c r="F303" s="16"/>
      <c r="G303" s="16">
        <v>108.47343300966435</v>
      </c>
      <c r="H303" s="16">
        <v>0.19000000000006234</v>
      </c>
    </row>
    <row r="304" spans="1:8" hidden="1" x14ac:dyDescent="0.35">
      <c r="A304" s="16">
        <v>78.315617039443381</v>
      </c>
      <c r="B304" s="16">
        <v>0.18000000000006233</v>
      </c>
      <c r="C304" s="16"/>
      <c r="D304" s="16">
        <v>93.369714326954892</v>
      </c>
      <c r="E304" s="16">
        <v>0.18000000000006233</v>
      </c>
      <c r="F304" s="16"/>
      <c r="G304" s="16">
        <v>108.42381161446642</v>
      </c>
      <c r="H304" s="16">
        <v>0.18000000000006233</v>
      </c>
    </row>
    <row r="305" spans="1:8" hidden="1" x14ac:dyDescent="0.35">
      <c r="A305" s="16">
        <v>78.272035880347318</v>
      </c>
      <c r="B305" s="16">
        <v>0.17000000000006232</v>
      </c>
      <c r="C305" s="16"/>
      <c r="D305" s="16">
        <v>93.323122654067404</v>
      </c>
      <c r="E305" s="16">
        <v>0.17000000000006232</v>
      </c>
      <c r="F305" s="16"/>
      <c r="G305" s="16">
        <v>108.37420942778749</v>
      </c>
      <c r="H305" s="16">
        <v>0.17000000000006232</v>
      </c>
    </row>
    <row r="306" spans="1:8" hidden="1" x14ac:dyDescent="0.35">
      <c r="A306" s="16">
        <v>78.228472721046572</v>
      </c>
      <c r="B306" s="16">
        <v>0.16000000000006231</v>
      </c>
      <c r="C306" s="16"/>
      <c r="D306" s="16">
        <v>93.276549582506249</v>
      </c>
      <c r="E306" s="16">
        <v>0.16000000000006231</v>
      </c>
      <c r="F306" s="16"/>
      <c r="G306" s="16">
        <v>108.32462644396593</v>
      </c>
      <c r="H306" s="16">
        <v>0.16000000000006231</v>
      </c>
    </row>
    <row r="307" spans="1:8" hidden="1" x14ac:dyDescent="0.35">
      <c r="A307" s="16">
        <v>78.184927556060885</v>
      </c>
      <c r="B307" s="16">
        <v>0.15000000000006231</v>
      </c>
      <c r="C307" s="16"/>
      <c r="D307" s="16">
        <v>93.229995106701082</v>
      </c>
      <c r="E307" s="16">
        <v>0.15000000000006231</v>
      </c>
      <c r="F307" s="16"/>
      <c r="G307" s="16">
        <v>108.27506265734131</v>
      </c>
      <c r="H307" s="16">
        <v>0.15000000000006231</v>
      </c>
    </row>
    <row r="308" spans="1:8" hidden="1" x14ac:dyDescent="0.35">
      <c r="A308" s="16">
        <v>78.141400379911133</v>
      </c>
      <c r="B308" s="16">
        <v>0.1400000000000623</v>
      </c>
      <c r="C308" s="16"/>
      <c r="D308" s="16">
        <v>93.183459221082671</v>
      </c>
      <c r="E308" s="16">
        <v>0.1400000000000623</v>
      </c>
      <c r="F308" s="16"/>
      <c r="G308" s="16">
        <v>108.22551806225422</v>
      </c>
      <c r="H308" s="16">
        <v>0.1400000000000623</v>
      </c>
    </row>
    <row r="309" spans="1:8" hidden="1" x14ac:dyDescent="0.35">
      <c r="A309" s="16">
        <v>78.097891187119231</v>
      </c>
      <c r="B309" s="16">
        <v>0.13000000000006229</v>
      </c>
      <c r="C309" s="16"/>
      <c r="D309" s="16">
        <v>93.136941920082819</v>
      </c>
      <c r="E309" s="16">
        <v>0.13000000000006229</v>
      </c>
      <c r="F309" s="16"/>
      <c r="G309" s="16">
        <v>108.17599265304641</v>
      </c>
      <c r="H309" s="16">
        <v>0.13000000000006229</v>
      </c>
    </row>
    <row r="310" spans="1:8" hidden="1" x14ac:dyDescent="0.35">
      <c r="A310" s="16">
        <v>78.054399972208273</v>
      </c>
      <c r="B310" s="16">
        <v>0.12000000000006229</v>
      </c>
      <c r="C310" s="16"/>
      <c r="D310" s="16">
        <v>93.090443198134523</v>
      </c>
      <c r="E310" s="16">
        <v>0.12000000000006229</v>
      </c>
      <c r="F310" s="16"/>
      <c r="G310" s="16">
        <v>108.12648642406074</v>
      </c>
      <c r="H310" s="16">
        <v>0.12000000000006229</v>
      </c>
    </row>
    <row r="311" spans="1:8" hidden="1" x14ac:dyDescent="0.35">
      <c r="A311" s="16">
        <v>78.010926729702433</v>
      </c>
      <c r="B311" s="16">
        <v>0.1100000000000623</v>
      </c>
      <c r="C311" s="16"/>
      <c r="D311" s="16">
        <v>93.043963049671845</v>
      </c>
      <c r="E311" s="16">
        <v>0.1100000000000623</v>
      </c>
      <c r="F311" s="16"/>
      <c r="G311" s="16">
        <v>108.07699936964124</v>
      </c>
      <c r="H311" s="16">
        <v>0.1100000000000623</v>
      </c>
    </row>
    <row r="312" spans="1:8" hidden="1" x14ac:dyDescent="0.35">
      <c r="A312" s="16">
        <v>77.967471454126922</v>
      </c>
      <c r="B312" s="16">
        <v>0.1000000000000623</v>
      </c>
      <c r="C312" s="16"/>
      <c r="D312" s="16">
        <v>92.997501469129944</v>
      </c>
      <c r="E312" s="16">
        <v>0.1000000000000623</v>
      </c>
      <c r="F312" s="16"/>
      <c r="G312" s="16">
        <v>108.02753148413298</v>
      </c>
      <c r="H312" s="16">
        <v>0.1000000000000623</v>
      </c>
    </row>
    <row r="313" spans="1:8" hidden="1" x14ac:dyDescent="0.35">
      <c r="A313" s="16">
        <v>77.924034140008217</v>
      </c>
      <c r="B313" s="16">
        <v>9.0000000000062308E-2</v>
      </c>
      <c r="C313" s="16"/>
      <c r="D313" s="16">
        <v>92.951058450945197</v>
      </c>
      <c r="E313" s="16">
        <v>9.0000000000062308E-2</v>
      </c>
      <c r="F313" s="16"/>
      <c r="G313" s="16">
        <v>107.97808276188218</v>
      </c>
      <c r="H313" s="16">
        <v>9.0000000000062308E-2</v>
      </c>
    </row>
    <row r="314" spans="1:8" hidden="1" x14ac:dyDescent="0.35">
      <c r="A314" s="16">
        <v>77.880614781873703</v>
      </c>
      <c r="B314" s="16">
        <v>8.0000000000062313E-2</v>
      </c>
      <c r="C314" s="16"/>
      <c r="D314" s="16">
        <v>92.904633989554952</v>
      </c>
      <c r="E314" s="16">
        <v>8.0000000000062313E-2</v>
      </c>
      <c r="F314" s="16"/>
      <c r="G314" s="16">
        <v>107.9286531972362</v>
      </c>
      <c r="H314" s="16">
        <v>8.0000000000062313E-2</v>
      </c>
    </row>
    <row r="315" spans="1:8" hidden="1" x14ac:dyDescent="0.35">
      <c r="A315" s="16">
        <v>77.837213374252016</v>
      </c>
      <c r="B315" s="16">
        <v>7.0000000000062318E-2</v>
      </c>
      <c r="C315" s="16"/>
      <c r="D315" s="16">
        <v>92.858228079397762</v>
      </c>
      <c r="E315" s="16">
        <v>7.0000000000062318E-2</v>
      </c>
      <c r="F315" s="16"/>
      <c r="G315" s="16">
        <v>107.87924278454351</v>
      </c>
      <c r="H315" s="16">
        <v>7.0000000000062318E-2</v>
      </c>
    </row>
    <row r="316" spans="1:8" hidden="1" x14ac:dyDescent="0.35">
      <c r="A316" s="16">
        <v>77.79382991167283</v>
      </c>
      <c r="B316" s="16">
        <v>6.0000000000062316E-2</v>
      </c>
      <c r="C316" s="16"/>
      <c r="D316" s="16">
        <v>92.811840714913231</v>
      </c>
      <c r="E316" s="16">
        <v>6.0000000000062316E-2</v>
      </c>
      <c r="F316" s="16"/>
      <c r="G316" s="16">
        <v>107.82985151815365</v>
      </c>
      <c r="H316" s="16">
        <v>6.0000000000062316E-2</v>
      </c>
    </row>
    <row r="317" spans="1:8" hidden="1" x14ac:dyDescent="0.35">
      <c r="A317" s="16">
        <v>77.750464388666927</v>
      </c>
      <c r="B317" s="16">
        <v>5.0000000000062314E-2</v>
      </c>
      <c r="C317" s="16"/>
      <c r="D317" s="16">
        <v>92.765471890542145</v>
      </c>
      <c r="E317" s="16">
        <v>5.0000000000062314E-2</v>
      </c>
      <c r="F317" s="16"/>
      <c r="G317" s="16">
        <v>107.78047939241735</v>
      </c>
      <c r="H317" s="16">
        <v>5.0000000000062314E-2</v>
      </c>
    </row>
    <row r="318" spans="1:8" hidden="1" x14ac:dyDescent="0.35">
      <c r="A318" s="16">
        <v>77.70711679976624</v>
      </c>
      <c r="B318" s="16">
        <v>4.0000000000062312E-2</v>
      </c>
      <c r="C318" s="16"/>
      <c r="D318" s="16">
        <v>92.719121600726339</v>
      </c>
      <c r="E318" s="16">
        <v>4.0000000000062312E-2</v>
      </c>
      <c r="F318" s="16"/>
      <c r="G318" s="16">
        <v>107.73112640168642</v>
      </c>
      <c r="H318" s="16">
        <v>4.0000000000062312E-2</v>
      </c>
    </row>
    <row r="319" spans="1:8" hidden="1" x14ac:dyDescent="0.35">
      <c r="A319" s="16">
        <v>77.663787139503711</v>
      </c>
      <c r="B319" s="16">
        <v>3.000000000006231E-2</v>
      </c>
      <c r="C319" s="16"/>
      <c r="D319" s="16">
        <v>92.672789839908759</v>
      </c>
      <c r="E319" s="16">
        <v>3.000000000006231E-2</v>
      </c>
      <c r="F319" s="16"/>
      <c r="G319" s="16">
        <v>107.68179254031379</v>
      </c>
      <c r="H319" s="16">
        <v>3.000000000006231E-2</v>
      </c>
    </row>
    <row r="320" spans="1:8" hidden="1" x14ac:dyDescent="0.35">
      <c r="A320" s="16">
        <v>77.620475402413504</v>
      </c>
      <c r="B320" s="16">
        <v>2.0000000000062308E-2</v>
      </c>
      <c r="C320" s="16"/>
      <c r="D320" s="16">
        <v>92.626476602533529</v>
      </c>
      <c r="E320" s="16">
        <v>2.0000000000062308E-2</v>
      </c>
      <c r="F320" s="16"/>
      <c r="G320" s="16">
        <v>107.63247780265355</v>
      </c>
      <c r="H320" s="16">
        <v>2.0000000000062308E-2</v>
      </c>
    </row>
    <row r="321" spans="1:8" hidden="1" x14ac:dyDescent="0.35">
      <c r="A321" s="16">
        <v>77.577181583030821</v>
      </c>
      <c r="B321" s="16">
        <v>1.0000000000062308E-2</v>
      </c>
      <c r="C321" s="16"/>
      <c r="D321" s="16">
        <v>92.580181883045825</v>
      </c>
      <c r="E321" s="16">
        <v>1.0000000000062308E-2</v>
      </c>
      <c r="F321" s="16"/>
      <c r="G321" s="16">
        <v>107.58318218306084</v>
      </c>
      <c r="H321" s="16">
        <v>1.0000000000062308E-2</v>
      </c>
    </row>
    <row r="322" spans="1:8" x14ac:dyDescent="0.35">
      <c r="A322" s="16">
        <v>77.533905675891916</v>
      </c>
      <c r="B322" s="16">
        <v>6.2307797810134957E-14</v>
      </c>
      <c r="C322" s="16"/>
      <c r="D322" s="16">
        <v>92.533905675891916</v>
      </c>
      <c r="E322" s="16">
        <v>6.2307797810134957E-14</v>
      </c>
      <c r="F322" s="16"/>
      <c r="G322" s="16">
        <v>107.53390567589193</v>
      </c>
      <c r="H322" s="16">
        <v>6.2307797810134957E-14</v>
      </c>
    </row>
    <row r="323" spans="1:8" hidden="1" x14ac:dyDescent="0.35">
      <c r="A323" s="16">
        <v>77.490647675534234</v>
      </c>
      <c r="B323" s="16">
        <v>-9.9999999999376924E-3</v>
      </c>
      <c r="C323" s="16"/>
      <c r="D323" s="16">
        <v>92.487647975519252</v>
      </c>
      <c r="E323" s="16">
        <v>-9.9999999999376924E-3</v>
      </c>
      <c r="F323" s="16"/>
      <c r="G323" s="16">
        <v>107.48464827550427</v>
      </c>
      <c r="H323" s="16">
        <v>-9.9999999999376924E-3</v>
      </c>
    </row>
    <row r="324" spans="1:8" hidden="1" x14ac:dyDescent="0.35">
      <c r="A324" s="16">
        <v>77.447407576496317</v>
      </c>
      <c r="B324" s="16">
        <v>-1.9999999999937693E-2</v>
      </c>
      <c r="C324" s="16"/>
      <c r="D324" s="16">
        <v>92.441408776376335</v>
      </c>
      <c r="E324" s="16">
        <v>-1.9999999999937693E-2</v>
      </c>
      <c r="F324" s="16"/>
      <c r="G324" s="16">
        <v>107.43540997625635</v>
      </c>
      <c r="H324" s="16">
        <v>-1.9999999999937693E-2</v>
      </c>
    </row>
    <row r="325" spans="1:8" hidden="1" x14ac:dyDescent="0.35">
      <c r="A325" s="16">
        <v>77.404185373317745</v>
      </c>
      <c r="B325" s="16">
        <v>-2.9999999999937695E-2</v>
      </c>
      <c r="C325" s="16"/>
      <c r="D325" s="16">
        <v>92.395188072912774</v>
      </c>
      <c r="E325" s="16">
        <v>-2.9999999999937695E-2</v>
      </c>
      <c r="F325" s="16"/>
      <c r="G325" s="16">
        <v>107.38619077250783</v>
      </c>
      <c r="H325" s="16">
        <v>-2.9999999999937695E-2</v>
      </c>
    </row>
    <row r="326" spans="1:8" hidden="1" x14ac:dyDescent="0.35">
      <c r="A326" s="16">
        <v>77.36098106053926</v>
      </c>
      <c r="B326" s="16">
        <v>-3.9999999999937697E-2</v>
      </c>
      <c r="C326" s="16"/>
      <c r="D326" s="16">
        <v>92.348985859579344</v>
      </c>
      <c r="E326" s="16">
        <v>-3.9999999999937697E-2</v>
      </c>
      <c r="F326" s="16"/>
      <c r="G326" s="16">
        <v>107.33699065861944</v>
      </c>
      <c r="H326" s="16">
        <v>-3.9999999999937697E-2</v>
      </c>
    </row>
    <row r="327" spans="1:8" hidden="1" x14ac:dyDescent="0.35">
      <c r="A327" s="16">
        <v>77.3177946327027</v>
      </c>
      <c r="B327" s="16">
        <v>-4.9999999999937698E-2</v>
      </c>
      <c r="C327" s="16"/>
      <c r="D327" s="16">
        <v>92.302802130827914</v>
      </c>
      <c r="E327" s="16">
        <v>-4.9999999999937698E-2</v>
      </c>
      <c r="F327" s="16"/>
      <c r="G327" s="16">
        <v>107.28780962895311</v>
      </c>
      <c r="H327" s="16">
        <v>-4.9999999999937698E-2</v>
      </c>
    </row>
    <row r="328" spans="1:8" hidden="1" x14ac:dyDescent="0.35">
      <c r="A328" s="16">
        <v>77.274626084350999</v>
      </c>
      <c r="B328" s="16">
        <v>-5.99999999999377E-2</v>
      </c>
      <c r="C328" s="16"/>
      <c r="D328" s="16">
        <v>92.25663688111139</v>
      </c>
      <c r="E328" s="16">
        <v>-5.99999999999377E-2</v>
      </c>
      <c r="F328" s="16"/>
      <c r="G328" s="16">
        <v>107.23864767787181</v>
      </c>
      <c r="H328" s="16">
        <v>-5.99999999999377E-2</v>
      </c>
    </row>
    <row r="329" spans="1:8" hidden="1" x14ac:dyDescent="0.35">
      <c r="A329" s="16">
        <v>77.231475410028139</v>
      </c>
      <c r="B329" s="16">
        <v>-6.9999999999937695E-2</v>
      </c>
      <c r="C329" s="16"/>
      <c r="D329" s="16">
        <v>92.210490104883888</v>
      </c>
      <c r="E329" s="16">
        <v>-6.9999999999937695E-2</v>
      </c>
      <c r="F329" s="16"/>
      <c r="G329" s="16">
        <v>107.18950479973961</v>
      </c>
      <c r="H329" s="16">
        <v>-6.9999999999937695E-2</v>
      </c>
    </row>
    <row r="330" spans="1:8" hidden="1" x14ac:dyDescent="0.35">
      <c r="A330" s="16">
        <v>77.188342604279313</v>
      </c>
      <c r="B330" s="16">
        <v>-7.999999999993769E-2</v>
      </c>
      <c r="C330" s="16"/>
      <c r="D330" s="16">
        <v>92.164361796600573</v>
      </c>
      <c r="E330" s="16">
        <v>-7.999999999993769E-2</v>
      </c>
      <c r="F330" s="16"/>
      <c r="G330" s="16">
        <v>107.14038098892182</v>
      </c>
      <c r="H330" s="16">
        <v>-7.999999999993769E-2</v>
      </c>
    </row>
    <row r="331" spans="1:8" hidden="1" x14ac:dyDescent="0.35">
      <c r="A331" s="16">
        <v>77.145227661650736</v>
      </c>
      <c r="B331" s="16">
        <v>-8.9999999999937685E-2</v>
      </c>
      <c r="C331" s="16"/>
      <c r="D331" s="16">
        <v>92.118251950717706</v>
      </c>
      <c r="E331" s="16">
        <v>-8.9999999999937685E-2</v>
      </c>
      <c r="F331" s="16"/>
      <c r="G331" s="16">
        <v>107.0912762397847</v>
      </c>
      <c r="H331" s="16">
        <v>-8.9999999999937685E-2</v>
      </c>
    </row>
    <row r="332" spans="1:8" hidden="1" x14ac:dyDescent="0.35">
      <c r="A332" s="16">
        <v>77.102130576689703</v>
      </c>
      <c r="B332" s="16">
        <v>-9.999999999993768E-2</v>
      </c>
      <c r="C332" s="16"/>
      <c r="D332" s="16">
        <v>92.072160561692726</v>
      </c>
      <c r="E332" s="16">
        <v>-9.999999999993768E-2</v>
      </c>
      <c r="F332" s="16"/>
      <c r="G332" s="16">
        <v>107.04219054669576</v>
      </c>
      <c r="H332" s="16">
        <v>-9.999999999993768E-2</v>
      </c>
    </row>
    <row r="333" spans="1:8" hidden="1" x14ac:dyDescent="0.35">
      <c r="A333" s="16">
        <v>77.059051343944731</v>
      </c>
      <c r="B333" s="16">
        <v>-0.10999999999993768</v>
      </c>
      <c r="C333" s="16"/>
      <c r="D333" s="16">
        <v>92.026087623984139</v>
      </c>
      <c r="E333" s="16">
        <v>-0.10999999999993768</v>
      </c>
      <c r="F333" s="16"/>
      <c r="G333" s="16">
        <v>106.99312390402355</v>
      </c>
      <c r="H333" s="16">
        <v>-0.10999999999993768</v>
      </c>
    </row>
    <row r="334" spans="1:8" hidden="1" x14ac:dyDescent="0.35">
      <c r="A334" s="16">
        <v>77.015989957965317</v>
      </c>
      <c r="B334" s="16">
        <v>-0.11999999999993767</v>
      </c>
      <c r="C334" s="16"/>
      <c r="D334" s="16">
        <v>91.980033132051574</v>
      </c>
      <c r="E334" s="16">
        <v>-0.11999999999993767</v>
      </c>
      <c r="F334" s="16"/>
      <c r="G334" s="16">
        <v>106.94407630613783</v>
      </c>
      <c r="H334" s="16">
        <v>-0.11999999999993767</v>
      </c>
    </row>
    <row r="335" spans="1:8" hidden="1" x14ac:dyDescent="0.35">
      <c r="A335" s="16">
        <v>76.972946413302125</v>
      </c>
      <c r="B335" s="16">
        <v>-0.12999999999993767</v>
      </c>
      <c r="C335" s="16"/>
      <c r="D335" s="16">
        <v>91.933997080355724</v>
      </c>
      <c r="E335" s="16">
        <v>-0.12999999999993767</v>
      </c>
      <c r="F335" s="16"/>
      <c r="G335" s="16">
        <v>106.89504774740932</v>
      </c>
      <c r="H335" s="16">
        <v>-0.12999999999993767</v>
      </c>
    </row>
    <row r="336" spans="1:8" hidden="1" x14ac:dyDescent="0.35">
      <c r="A336" s="16">
        <v>76.929920704506884</v>
      </c>
      <c r="B336" s="16">
        <v>-0.13999999999993767</v>
      </c>
      <c r="C336" s="16"/>
      <c r="D336" s="16">
        <v>91.887979463358434</v>
      </c>
      <c r="E336" s="16">
        <v>-0.13999999999993767</v>
      </c>
      <c r="F336" s="16"/>
      <c r="G336" s="16">
        <v>106.84603822220998</v>
      </c>
      <c r="H336" s="16">
        <v>-0.13999999999993767</v>
      </c>
    </row>
    <row r="337" spans="1:8" hidden="1" x14ac:dyDescent="0.35">
      <c r="A337" s="16">
        <v>76.886912826132502</v>
      </c>
      <c r="B337" s="16">
        <v>-0.14999999999993768</v>
      </c>
      <c r="C337" s="16"/>
      <c r="D337" s="16">
        <v>91.841980275522687</v>
      </c>
      <c r="E337" s="16">
        <v>-0.14999999999993768</v>
      </c>
      <c r="F337" s="16"/>
      <c r="G337" s="16">
        <v>106.7970477249129</v>
      </c>
      <c r="H337" s="16">
        <v>-0.14999999999993768</v>
      </c>
    </row>
    <row r="338" spans="1:8" hidden="1" x14ac:dyDescent="0.35">
      <c r="A338" s="16">
        <v>76.843922772732796</v>
      </c>
      <c r="B338" s="16">
        <v>-0.15999999999993769</v>
      </c>
      <c r="C338" s="16"/>
      <c r="D338" s="16">
        <v>91.795999511312488</v>
      </c>
      <c r="E338" s="16">
        <v>-0.15999999999993769</v>
      </c>
      <c r="F338" s="16"/>
      <c r="G338" s="16">
        <v>106.74807624989216</v>
      </c>
      <c r="H338" s="16">
        <v>-0.15999999999993769</v>
      </c>
    </row>
    <row r="339" spans="1:8" hidden="1" x14ac:dyDescent="0.35">
      <c r="A339" s="16">
        <v>76.800950538862949</v>
      </c>
      <c r="B339" s="16">
        <v>-0.1699999999999377</v>
      </c>
      <c r="C339" s="16"/>
      <c r="D339" s="16">
        <v>91.750037165193021</v>
      </c>
      <c r="E339" s="16">
        <v>-0.1699999999999377</v>
      </c>
      <c r="F339" s="16"/>
      <c r="G339" s="16">
        <v>106.69912379152311</v>
      </c>
      <c r="H339" s="16">
        <v>-0.1699999999999377</v>
      </c>
    </row>
    <row r="340" spans="1:8" hidden="1" x14ac:dyDescent="0.35">
      <c r="A340" s="16">
        <v>76.757996119079067</v>
      </c>
      <c r="B340" s="16">
        <v>-0.17999999999993771</v>
      </c>
      <c r="C340" s="16"/>
      <c r="D340" s="16">
        <v>91.70409323163058</v>
      </c>
      <c r="E340" s="16">
        <v>-0.17999999999993771</v>
      </c>
      <c r="F340" s="16"/>
      <c r="G340" s="16">
        <v>106.65019034418209</v>
      </c>
      <c r="H340" s="16">
        <v>-0.17999999999993771</v>
      </c>
    </row>
    <row r="341" spans="1:8" hidden="1" x14ac:dyDescent="0.35">
      <c r="A341" s="16">
        <v>76.715059507938406</v>
      </c>
      <c r="B341" s="16">
        <v>-0.18999999999993772</v>
      </c>
      <c r="C341" s="16"/>
      <c r="D341" s="16">
        <v>91.658167705092524</v>
      </c>
      <c r="E341" s="16">
        <v>-0.18999999999993772</v>
      </c>
      <c r="F341" s="16"/>
      <c r="G341" s="16">
        <v>106.60127590224664</v>
      </c>
      <c r="H341" s="16">
        <v>-0.18999999999993772</v>
      </c>
    </row>
    <row r="342" spans="1:8" hidden="1" x14ac:dyDescent="0.35">
      <c r="A342" s="16">
        <v>76.672140699999318</v>
      </c>
      <c r="B342" s="16">
        <v>-0.19999999999993773</v>
      </c>
      <c r="C342" s="16"/>
      <c r="D342" s="16">
        <v>91.61226058004732</v>
      </c>
      <c r="E342" s="16">
        <v>-0.19999999999993773</v>
      </c>
      <c r="F342" s="16"/>
      <c r="G342" s="16">
        <v>106.55238046009535</v>
      </c>
      <c r="H342" s="16">
        <v>-0.19999999999993773</v>
      </c>
    </row>
    <row r="343" spans="1:8" hidden="1" x14ac:dyDescent="0.35">
      <c r="A343" s="16">
        <v>76.629239689821262</v>
      </c>
      <c r="B343" s="16">
        <v>-0.20999999999993774</v>
      </c>
      <c r="C343" s="16"/>
      <c r="D343" s="16">
        <v>91.566371850964629</v>
      </c>
      <c r="E343" s="16">
        <v>-0.20999999999993774</v>
      </c>
      <c r="F343" s="16"/>
      <c r="G343" s="16">
        <v>106.50350401210798</v>
      </c>
      <c r="H343" s="16">
        <v>-0.20999999999993774</v>
      </c>
    </row>
    <row r="344" spans="1:8" hidden="1" x14ac:dyDescent="0.35">
      <c r="A344" s="16">
        <v>76.586356471964791</v>
      </c>
      <c r="B344" s="16">
        <v>-0.21999999999993775</v>
      </c>
      <c r="C344" s="16"/>
      <c r="D344" s="16">
        <v>91.520501512315079</v>
      </c>
      <c r="E344" s="16">
        <v>-0.21999999999993775</v>
      </c>
      <c r="F344" s="16"/>
      <c r="G344" s="16">
        <v>106.45464655266538</v>
      </c>
      <c r="H344" s="16">
        <v>-0.21999999999993775</v>
      </c>
    </row>
    <row r="345" spans="1:8" hidden="1" x14ac:dyDescent="0.35">
      <c r="A345" s="16">
        <v>76.543491040991583</v>
      </c>
      <c r="B345" s="16">
        <v>-0.22999999999993775</v>
      </c>
      <c r="C345" s="16"/>
      <c r="D345" s="16">
        <v>91.474649558570547</v>
      </c>
      <c r="E345" s="16">
        <v>-0.22999999999993775</v>
      </c>
      <c r="F345" s="16"/>
      <c r="G345" s="16">
        <v>106.40580807614951</v>
      </c>
      <c r="H345" s="16">
        <v>-0.22999999999993775</v>
      </c>
    </row>
    <row r="346" spans="1:8" hidden="1" x14ac:dyDescent="0.35">
      <c r="A346" s="16">
        <v>76.500643391464365</v>
      </c>
      <c r="B346" s="16">
        <v>-0.23999999999993776</v>
      </c>
      <c r="C346" s="16"/>
      <c r="D346" s="16">
        <v>91.428815984203908</v>
      </c>
      <c r="E346" s="16">
        <v>-0.23999999999993776</v>
      </c>
      <c r="F346" s="16"/>
      <c r="G346" s="16">
        <v>106.35698857694346</v>
      </c>
      <c r="H346" s="16">
        <v>-0.23999999999993776</v>
      </c>
    </row>
    <row r="347" spans="1:8" hidden="1" x14ac:dyDescent="0.35">
      <c r="A347" s="16">
        <v>76.457813517947045</v>
      </c>
      <c r="B347" s="16">
        <v>-0.24999999999993777</v>
      </c>
      <c r="C347" s="16"/>
      <c r="D347" s="16">
        <v>91.383000783689241</v>
      </c>
      <c r="E347" s="16">
        <v>-0.24999999999993777</v>
      </c>
      <c r="F347" s="16"/>
      <c r="G347" s="16">
        <v>106.30818804943144</v>
      </c>
      <c r="H347" s="16">
        <v>-0.24999999999993777</v>
      </c>
    </row>
    <row r="348" spans="1:8" hidden="1" x14ac:dyDescent="0.35">
      <c r="A348" s="16">
        <v>76.415001415004525</v>
      </c>
      <c r="B348" s="16">
        <v>-0.25999999999993778</v>
      </c>
      <c r="C348" s="16"/>
      <c r="D348" s="16">
        <v>91.33720395150165</v>
      </c>
      <c r="E348" s="16">
        <v>-0.25999999999993778</v>
      </c>
      <c r="F348" s="16"/>
      <c r="G348" s="16">
        <v>106.25940648799875</v>
      </c>
      <c r="H348" s="16">
        <v>-0.25999999999993778</v>
      </c>
    </row>
    <row r="349" spans="1:8" hidden="1" x14ac:dyDescent="0.35">
      <c r="A349" s="16">
        <v>76.37220707720293</v>
      </c>
      <c r="B349" s="16">
        <v>-0.26999999999993779</v>
      </c>
      <c r="C349" s="16"/>
      <c r="D349" s="16">
        <v>91.291425482117361</v>
      </c>
      <c r="E349" s="16">
        <v>-0.26999999999993779</v>
      </c>
      <c r="F349" s="16"/>
      <c r="G349" s="16">
        <v>106.21064388703182</v>
      </c>
      <c r="H349" s="16">
        <v>-0.26999999999993779</v>
      </c>
    </row>
    <row r="350" spans="1:8" hidden="1" x14ac:dyDescent="0.35">
      <c r="A350" s="16">
        <v>76.329430499109364</v>
      </c>
      <c r="B350" s="16">
        <v>-0.2799999999999378</v>
      </c>
      <c r="C350" s="16"/>
      <c r="D350" s="16">
        <v>91.245665370013782</v>
      </c>
      <c r="E350" s="16">
        <v>-0.2799999999999378</v>
      </c>
      <c r="F350" s="16"/>
      <c r="G350" s="16">
        <v>106.1619002409182</v>
      </c>
      <c r="H350" s="16">
        <v>-0.2799999999999378</v>
      </c>
    </row>
    <row r="351" spans="1:8" hidden="1" x14ac:dyDescent="0.35">
      <c r="A351" s="16">
        <v>76.286671675292126</v>
      </c>
      <c r="B351" s="16">
        <v>-0.28999999999993781</v>
      </c>
      <c r="C351" s="16"/>
      <c r="D351" s="16">
        <v>91.199923609669327</v>
      </c>
      <c r="E351" s="16">
        <v>-0.28999999999993781</v>
      </c>
      <c r="F351" s="16"/>
      <c r="G351" s="16">
        <v>106.11317554404651</v>
      </c>
      <c r="H351" s="16">
        <v>-0.28999999999993781</v>
      </c>
    </row>
    <row r="352" spans="1:8" hidden="1" x14ac:dyDescent="0.35">
      <c r="A352" s="16">
        <v>76.243930600320567</v>
      </c>
      <c r="B352" s="16">
        <v>-0.29999999999993782</v>
      </c>
      <c r="C352" s="16"/>
      <c r="D352" s="16">
        <v>91.15420019556359</v>
      </c>
      <c r="E352" s="16">
        <v>-0.29999999999993782</v>
      </c>
      <c r="F352" s="16"/>
      <c r="G352" s="16">
        <v>106.06446979080658</v>
      </c>
      <c r="H352" s="16">
        <v>-0.29999999999993782</v>
      </c>
    </row>
    <row r="353" spans="1:8" hidden="1" x14ac:dyDescent="0.35">
      <c r="A353" s="16">
        <v>76.20120726876516</v>
      </c>
      <c r="B353" s="16">
        <v>-0.30999999999993783</v>
      </c>
      <c r="C353" s="16"/>
      <c r="D353" s="16">
        <v>91.108495122177217</v>
      </c>
      <c r="E353" s="16">
        <v>-0.30999999999993783</v>
      </c>
      <c r="F353" s="16"/>
      <c r="G353" s="16">
        <v>106.01578297558929</v>
      </c>
      <c r="H353" s="16">
        <v>-0.30999999999993783</v>
      </c>
    </row>
    <row r="354" spans="1:8" hidden="1" x14ac:dyDescent="0.35">
      <c r="A354" s="16">
        <v>76.158501675197428</v>
      </c>
      <c r="B354" s="16">
        <v>-0.31999999999993783</v>
      </c>
      <c r="C354" s="16"/>
      <c r="D354" s="16">
        <v>91.062808383992007</v>
      </c>
      <c r="E354" s="16">
        <v>-0.31999999999993783</v>
      </c>
      <c r="F354" s="16"/>
      <c r="G354" s="16">
        <v>105.9671150927866</v>
      </c>
      <c r="H354" s="16">
        <v>-0.31999999999993783</v>
      </c>
    </row>
    <row r="355" spans="1:8" hidden="1" x14ac:dyDescent="0.35">
      <c r="A355" s="16">
        <v>76.115813814190062</v>
      </c>
      <c r="B355" s="16">
        <v>-0.32999999999993784</v>
      </c>
      <c r="C355" s="16"/>
      <c r="D355" s="16">
        <v>91.017139975490863</v>
      </c>
      <c r="E355" s="16">
        <v>-0.32999999999993784</v>
      </c>
      <c r="F355" s="16"/>
      <c r="G355" s="16">
        <v>105.91846613679166</v>
      </c>
      <c r="H355" s="16">
        <v>-0.32999999999993784</v>
      </c>
    </row>
    <row r="356" spans="1:8" hidden="1" x14ac:dyDescent="0.35">
      <c r="A356" s="16">
        <v>76.073143680316846</v>
      </c>
      <c r="B356" s="16">
        <v>-0.33999999999993785</v>
      </c>
      <c r="C356" s="16"/>
      <c r="D356" s="16">
        <v>90.971489891157759</v>
      </c>
      <c r="E356" s="16">
        <v>-0.33999999999993785</v>
      </c>
      <c r="F356" s="16"/>
      <c r="G356" s="16">
        <v>105.86983610199869</v>
      </c>
      <c r="H356" s="16">
        <v>-0.33999999999993785</v>
      </c>
    </row>
    <row r="357" spans="1:8" hidden="1" x14ac:dyDescent="0.35">
      <c r="A357" s="16">
        <v>76.030491268152588</v>
      </c>
      <c r="B357" s="16">
        <v>-0.34999999999993786</v>
      </c>
      <c r="C357" s="16"/>
      <c r="D357" s="16">
        <v>90.925858125477802</v>
      </c>
      <c r="E357" s="16">
        <v>-0.34999999999993786</v>
      </c>
      <c r="F357" s="16"/>
      <c r="G357" s="16">
        <v>105.821224982803</v>
      </c>
      <c r="H357" s="16">
        <v>-0.34999999999993786</v>
      </c>
    </row>
    <row r="358" spans="1:8" hidden="1" x14ac:dyDescent="0.35">
      <c r="A358" s="16">
        <v>75.987856572273273</v>
      </c>
      <c r="B358" s="16">
        <v>-0.35999999999993787</v>
      </c>
      <c r="C358" s="16"/>
      <c r="D358" s="16">
        <v>90.880244672937195</v>
      </c>
      <c r="E358" s="16">
        <v>-0.35999999999993787</v>
      </c>
      <c r="F358" s="16"/>
      <c r="G358" s="16">
        <v>105.7726327736011</v>
      </c>
      <c r="H358" s="16">
        <v>-0.35999999999993787</v>
      </c>
    </row>
    <row r="359" spans="1:8" hidden="1" x14ac:dyDescent="0.35">
      <c r="A359" s="16">
        <v>75.945239587255983</v>
      </c>
      <c r="B359" s="16">
        <v>-0.36999999999993788</v>
      </c>
      <c r="C359" s="16"/>
      <c r="D359" s="16">
        <v>90.834649528023263</v>
      </c>
      <c r="E359" s="16">
        <v>-0.36999999999993788</v>
      </c>
      <c r="F359" s="16"/>
      <c r="G359" s="16">
        <v>105.72405946879051</v>
      </c>
      <c r="H359" s="16">
        <v>-0.36999999999993788</v>
      </c>
    </row>
    <row r="360" spans="1:8" hidden="1" x14ac:dyDescent="0.35">
      <c r="A360" s="16">
        <v>75.902640307678865</v>
      </c>
      <c r="B360" s="16">
        <v>-0.37999999999993789</v>
      </c>
      <c r="C360" s="16"/>
      <c r="D360" s="16">
        <v>90.789072685224411</v>
      </c>
      <c r="E360" s="16">
        <v>-0.37999999999993789</v>
      </c>
      <c r="F360" s="16"/>
      <c r="G360" s="16">
        <v>105.67550506276997</v>
      </c>
      <c r="H360" s="16">
        <v>-0.37999999999993789</v>
      </c>
    </row>
    <row r="361" spans="1:8" hidden="1" x14ac:dyDescent="0.35">
      <c r="A361" s="16">
        <v>75.860058728121146</v>
      </c>
      <c r="B361" s="16">
        <v>-0.3899999999999379</v>
      </c>
      <c r="C361" s="16"/>
      <c r="D361" s="16">
        <v>90.743514139030196</v>
      </c>
      <c r="E361" s="16">
        <v>-0.3899999999999379</v>
      </c>
      <c r="F361" s="16"/>
      <c r="G361" s="16">
        <v>105.62696954993925</v>
      </c>
      <c r="H361" s="16">
        <v>-0.3899999999999379</v>
      </c>
    </row>
    <row r="362" spans="1:8" hidden="1" x14ac:dyDescent="0.35">
      <c r="A362" s="16">
        <v>75.817494843163217</v>
      </c>
      <c r="B362" s="16">
        <v>-0.39999999999993791</v>
      </c>
      <c r="C362" s="16"/>
      <c r="D362" s="16">
        <v>90.697973883931226</v>
      </c>
      <c r="E362" s="16">
        <v>-0.39999999999993791</v>
      </c>
      <c r="F362" s="16"/>
      <c r="G362" s="16">
        <v>105.57845292469926</v>
      </c>
      <c r="H362" s="16">
        <v>-0.39999999999993791</v>
      </c>
    </row>
    <row r="363" spans="1:8" hidden="1" x14ac:dyDescent="0.35">
      <c r="A363" s="16">
        <v>75.774948647386523</v>
      </c>
      <c r="B363" s="16">
        <v>-0.40999999999993791</v>
      </c>
      <c r="C363" s="16"/>
      <c r="D363" s="16">
        <v>90.65245191441926</v>
      </c>
      <c r="E363" s="16">
        <v>-0.40999999999993791</v>
      </c>
      <c r="F363" s="16"/>
      <c r="G363" s="16">
        <v>105.52995518145202</v>
      </c>
      <c r="H363" s="16">
        <v>-0.40999999999993791</v>
      </c>
    </row>
    <row r="364" spans="1:8" hidden="1" x14ac:dyDescent="0.35">
      <c r="A364" s="16">
        <v>75.732420135373616</v>
      </c>
      <c r="B364" s="16">
        <v>-0.41999999999993792</v>
      </c>
      <c r="C364" s="16"/>
      <c r="D364" s="16">
        <v>90.606948224987136</v>
      </c>
      <c r="E364" s="16">
        <v>-0.41999999999993792</v>
      </c>
      <c r="F364" s="16"/>
      <c r="G364" s="16">
        <v>105.48147631460066</v>
      </c>
      <c r="H364" s="16">
        <v>-0.41999999999993792</v>
      </c>
    </row>
    <row r="365" spans="1:8" hidden="1" x14ac:dyDescent="0.35">
      <c r="A365" s="16">
        <v>75.689909301708141</v>
      </c>
      <c r="B365" s="16">
        <v>-0.42999999999993793</v>
      </c>
      <c r="C365" s="16"/>
      <c r="D365" s="16">
        <v>90.561462810128788</v>
      </c>
      <c r="E365" s="16">
        <v>-0.42999999999993793</v>
      </c>
      <c r="F365" s="16"/>
      <c r="G365" s="16">
        <v>105.43301631854945</v>
      </c>
      <c r="H365" s="16">
        <v>-0.42999999999993793</v>
      </c>
    </row>
    <row r="366" spans="1:8" hidden="1" x14ac:dyDescent="0.35">
      <c r="A366" s="16">
        <v>75.647416140974869</v>
      </c>
      <c r="B366" s="16">
        <v>-0.43999999999993794</v>
      </c>
      <c r="C366" s="16"/>
      <c r="D366" s="16">
        <v>90.515995664339329</v>
      </c>
      <c r="E366" s="16">
        <v>-0.43999999999993794</v>
      </c>
      <c r="F366" s="16"/>
      <c r="G366" s="16">
        <v>105.38457518770377</v>
      </c>
      <c r="H366" s="16">
        <v>-0.43999999999993794</v>
      </c>
    </row>
    <row r="367" spans="1:8" hidden="1" x14ac:dyDescent="0.35">
      <c r="A367" s="16">
        <v>75.604940647759648</v>
      </c>
      <c r="B367" s="16">
        <v>-0.44999999999993795</v>
      </c>
      <c r="C367" s="16"/>
      <c r="D367" s="16">
        <v>90.470546782114837</v>
      </c>
      <c r="E367" s="16">
        <v>-0.44999999999993795</v>
      </c>
      <c r="F367" s="16"/>
      <c r="G367" s="16">
        <v>105.33615291647004</v>
      </c>
      <c r="H367" s="16">
        <v>-0.44999999999993795</v>
      </c>
    </row>
    <row r="368" spans="1:8" hidden="1" x14ac:dyDescent="0.35">
      <c r="A368" s="16">
        <v>75.562482816649378</v>
      </c>
      <c r="B368" s="16">
        <v>-0.45999999999993796</v>
      </c>
      <c r="C368" s="16"/>
      <c r="D368" s="16">
        <v>90.425116157952658</v>
      </c>
      <c r="E368" s="16">
        <v>-0.45999999999993796</v>
      </c>
      <c r="F368" s="16"/>
      <c r="G368" s="16">
        <v>105.28774949925592</v>
      </c>
      <c r="H368" s="16">
        <v>-0.45999999999993796</v>
      </c>
    </row>
    <row r="369" spans="1:8" hidden="1" x14ac:dyDescent="0.35">
      <c r="A369" s="16">
        <v>75.520042642232212</v>
      </c>
      <c r="B369" s="16">
        <v>-0.46999999999993797</v>
      </c>
      <c r="C369" s="16"/>
      <c r="D369" s="16">
        <v>90.379703786351143</v>
      </c>
      <c r="E369" s="16">
        <v>-0.46999999999993797</v>
      </c>
      <c r="F369" s="16"/>
      <c r="G369" s="16">
        <v>105.23936493047006</v>
      </c>
      <c r="H369" s="16">
        <v>-0.46999999999993797</v>
      </c>
    </row>
    <row r="370" spans="1:8" hidden="1" x14ac:dyDescent="0.35">
      <c r="A370" s="16">
        <v>75.477620119097196</v>
      </c>
      <c r="B370" s="16">
        <v>-0.47999999999993798</v>
      </c>
      <c r="C370" s="16"/>
      <c r="D370" s="16">
        <v>90.334309661809712</v>
      </c>
      <c r="E370" s="16">
        <v>-0.47999999999993798</v>
      </c>
      <c r="F370" s="16"/>
      <c r="G370" s="16">
        <v>105.19099920452227</v>
      </c>
      <c r="H370" s="16">
        <v>-0.47999999999993798</v>
      </c>
    </row>
    <row r="371" spans="1:8" hidden="1" x14ac:dyDescent="0.35">
      <c r="A371" s="16">
        <v>75.43521524183457</v>
      </c>
      <c r="B371" s="16">
        <v>-0.48999999999993799</v>
      </c>
      <c r="C371" s="16"/>
      <c r="D371" s="16">
        <v>90.288933778829048</v>
      </c>
      <c r="E371" s="16">
        <v>-0.48999999999993799</v>
      </c>
      <c r="F371" s="16"/>
      <c r="G371" s="16">
        <v>105.14265231582348</v>
      </c>
      <c r="H371" s="16">
        <v>-0.48999999999993799</v>
      </c>
    </row>
    <row r="372" spans="1:8" hidden="1" x14ac:dyDescent="0.35">
      <c r="A372" s="16">
        <v>75.392828005035767</v>
      </c>
      <c r="B372" s="16">
        <v>-0.49999999999993799</v>
      </c>
      <c r="C372" s="16"/>
      <c r="D372" s="16">
        <v>90.243576131910771</v>
      </c>
      <c r="E372" s="16">
        <v>-0.49999999999993799</v>
      </c>
      <c r="F372" s="16"/>
      <c r="G372" s="16">
        <v>105.09432425878579</v>
      </c>
      <c r="H372" s="16">
        <v>-0.49999999999993799</v>
      </c>
    </row>
    <row r="373" spans="1:8" hidden="1" x14ac:dyDescent="0.35">
      <c r="A373" s="16">
        <v>75.350458403293146</v>
      </c>
      <c r="B373" s="16">
        <v>-0.50999999999993795</v>
      </c>
      <c r="C373" s="16"/>
      <c r="D373" s="16">
        <v>90.198236715557726</v>
      </c>
      <c r="E373" s="16">
        <v>-0.50999999999993795</v>
      </c>
      <c r="F373" s="16"/>
      <c r="G373" s="16">
        <v>105.04601502782231</v>
      </c>
      <c r="H373" s="16">
        <v>-0.50999999999993795</v>
      </c>
    </row>
    <row r="374" spans="1:8" hidden="1" x14ac:dyDescent="0.35">
      <c r="A374" s="16">
        <v>75.308106431200272</v>
      </c>
      <c r="B374" s="16">
        <v>-0.51999999999993796</v>
      </c>
      <c r="C374" s="16"/>
      <c r="D374" s="16">
        <v>90.152915524273766</v>
      </c>
      <c r="E374" s="16">
        <v>-0.51999999999993796</v>
      </c>
      <c r="F374" s="16"/>
      <c r="G374" s="16">
        <v>104.99772461734727</v>
      </c>
      <c r="H374" s="16">
        <v>-0.51999999999993796</v>
      </c>
    </row>
    <row r="375" spans="1:8" hidden="1" x14ac:dyDescent="0.35">
      <c r="A375" s="16">
        <v>75.265772083351777</v>
      </c>
      <c r="B375" s="16">
        <v>-0.52999999999993797</v>
      </c>
      <c r="C375" s="16"/>
      <c r="D375" s="16">
        <v>90.107612552563936</v>
      </c>
      <c r="E375" s="16">
        <v>-0.52999999999993797</v>
      </c>
      <c r="F375" s="16"/>
      <c r="G375" s="16">
        <v>104.94945302177607</v>
      </c>
      <c r="H375" s="16">
        <v>-0.52999999999993797</v>
      </c>
    </row>
    <row r="376" spans="1:8" hidden="1" x14ac:dyDescent="0.35">
      <c r="A376" s="16">
        <v>75.223455354343372</v>
      </c>
      <c r="B376" s="16">
        <v>-0.53999999999993797</v>
      </c>
      <c r="C376" s="16"/>
      <c r="D376" s="16">
        <v>90.062327794934305</v>
      </c>
      <c r="E376" s="16">
        <v>-0.53999999999993797</v>
      </c>
      <c r="F376" s="16"/>
      <c r="G376" s="16">
        <v>104.90120023552524</v>
      </c>
      <c r="H376" s="16">
        <v>-0.53999999999993797</v>
      </c>
    </row>
    <row r="377" spans="1:8" hidden="1" x14ac:dyDescent="0.35">
      <c r="A377" s="16">
        <v>75.181156238771905</v>
      </c>
      <c r="B377" s="16">
        <v>-0.54999999999993798</v>
      </c>
      <c r="C377" s="16"/>
      <c r="D377" s="16">
        <v>90.017061245892108</v>
      </c>
      <c r="E377" s="16">
        <v>-0.54999999999993798</v>
      </c>
      <c r="F377" s="16"/>
      <c r="G377" s="16">
        <v>104.85296625301231</v>
      </c>
      <c r="H377" s="16">
        <v>-0.54999999999993798</v>
      </c>
    </row>
    <row r="378" spans="1:8" hidden="1" x14ac:dyDescent="0.35">
      <c r="A378" s="16">
        <v>75.13887473123529</v>
      </c>
      <c r="B378" s="16">
        <v>-0.55999999999993799</v>
      </c>
      <c r="C378" s="16"/>
      <c r="D378" s="16">
        <v>89.971812899945661</v>
      </c>
      <c r="E378" s="16">
        <v>-0.55999999999993799</v>
      </c>
      <c r="F378" s="16"/>
      <c r="G378" s="16">
        <v>104.80475106865602</v>
      </c>
      <c r="H378" s="16">
        <v>-0.55999999999993799</v>
      </c>
    </row>
    <row r="379" spans="1:8" hidden="1" x14ac:dyDescent="0.35">
      <c r="A379" s="16">
        <v>75.096610826332565</v>
      </c>
      <c r="B379" s="16">
        <v>-0.569999999999938</v>
      </c>
      <c r="C379" s="16"/>
      <c r="D379" s="16">
        <v>89.926582751604386</v>
      </c>
      <c r="E379" s="16">
        <v>-0.569999999999938</v>
      </c>
      <c r="F379" s="16"/>
      <c r="G379" s="16">
        <v>104.75655467687622</v>
      </c>
      <c r="H379" s="16">
        <v>-0.569999999999938</v>
      </c>
    </row>
    <row r="380" spans="1:8" hidden="1" x14ac:dyDescent="0.35">
      <c r="A380" s="16">
        <v>75.054364518663846</v>
      </c>
      <c r="B380" s="16">
        <v>-0.57999999999993801</v>
      </c>
      <c r="C380" s="16"/>
      <c r="D380" s="16">
        <v>89.881370795378814</v>
      </c>
      <c r="E380" s="16">
        <v>-0.57999999999993801</v>
      </c>
      <c r="F380" s="16"/>
      <c r="G380" s="16">
        <v>104.7083770720938</v>
      </c>
      <c r="H380" s="16">
        <v>-0.57999999999993801</v>
      </c>
    </row>
    <row r="381" spans="1:8" hidden="1" x14ac:dyDescent="0.35">
      <c r="A381" s="16">
        <v>75.012135802830343</v>
      </c>
      <c r="B381" s="16">
        <v>-0.58999999999993802</v>
      </c>
      <c r="C381" s="16"/>
      <c r="D381" s="16">
        <v>89.836177025780572</v>
      </c>
      <c r="E381" s="16">
        <v>-0.58999999999993802</v>
      </c>
      <c r="F381" s="16"/>
      <c r="G381" s="16">
        <v>104.66021824873079</v>
      </c>
      <c r="H381" s="16">
        <v>-0.58999999999993802</v>
      </c>
    </row>
    <row r="382" spans="1:8" hidden="1" x14ac:dyDescent="0.35">
      <c r="A382" s="16">
        <v>74.969924673434363</v>
      </c>
      <c r="B382" s="16">
        <v>-0.59999999999993803</v>
      </c>
      <c r="C382" s="16"/>
      <c r="D382" s="16">
        <v>89.791001437322393</v>
      </c>
      <c r="E382" s="16">
        <v>-0.59999999999993803</v>
      </c>
      <c r="F382" s="16"/>
      <c r="G382" s="16">
        <v>104.61207820121041</v>
      </c>
      <c r="H382" s="16">
        <v>-0.59999999999993803</v>
      </c>
    </row>
    <row r="383" spans="1:8" hidden="1" x14ac:dyDescent="0.35">
      <c r="A383" s="16">
        <v>74.927731125079347</v>
      </c>
      <c r="B383" s="16">
        <v>-0.60999999999993804</v>
      </c>
      <c r="C383" s="16"/>
      <c r="D383" s="16">
        <v>89.745844024518107</v>
      </c>
      <c r="E383" s="16">
        <v>-0.60999999999993804</v>
      </c>
      <c r="F383" s="16"/>
      <c r="G383" s="16">
        <v>104.56395692395688</v>
      </c>
      <c r="H383" s="16">
        <v>-0.60999999999993804</v>
      </c>
    </row>
    <row r="384" spans="1:8" hidden="1" x14ac:dyDescent="0.35">
      <c r="A384" s="16">
        <v>74.885555152369747</v>
      </c>
      <c r="B384" s="16">
        <v>-0.61999999999993805</v>
      </c>
      <c r="C384" s="16"/>
      <c r="D384" s="16">
        <v>89.700704781882663</v>
      </c>
      <c r="E384" s="16">
        <v>-0.61999999999993805</v>
      </c>
      <c r="F384" s="16"/>
      <c r="G384" s="16">
        <v>104.51585441139561</v>
      </c>
      <c r="H384" s="16">
        <v>-0.61999999999993805</v>
      </c>
    </row>
    <row r="385" spans="1:8" hidden="1" x14ac:dyDescent="0.35">
      <c r="A385" s="16">
        <v>74.843396749911236</v>
      </c>
      <c r="B385" s="16">
        <v>-0.62999999999993805</v>
      </c>
      <c r="C385" s="16"/>
      <c r="D385" s="16">
        <v>89.655583703932137</v>
      </c>
      <c r="E385" s="16">
        <v>-0.62999999999993805</v>
      </c>
      <c r="F385" s="16"/>
      <c r="G385" s="16">
        <v>104.46777065795304</v>
      </c>
      <c r="H385" s="16">
        <v>-0.62999999999993805</v>
      </c>
    </row>
    <row r="386" spans="1:8" hidden="1" x14ac:dyDescent="0.35">
      <c r="A386" s="16">
        <v>74.801255912310438</v>
      </c>
      <c r="B386" s="16">
        <v>-0.63999999999993806</v>
      </c>
      <c r="C386" s="16"/>
      <c r="D386" s="16">
        <v>89.610480785183626</v>
      </c>
      <c r="E386" s="16">
        <v>-0.63999999999993806</v>
      </c>
      <c r="F386" s="16"/>
      <c r="G386" s="16">
        <v>104.41970565805678</v>
      </c>
      <c r="H386" s="16">
        <v>-0.63999999999993806</v>
      </c>
    </row>
    <row r="387" spans="1:8" hidden="1" x14ac:dyDescent="0.35">
      <c r="A387" s="16">
        <v>74.759132634175202</v>
      </c>
      <c r="B387" s="16">
        <v>-0.64999999999993807</v>
      </c>
      <c r="C387" s="16"/>
      <c r="D387" s="16">
        <v>89.56539602015539</v>
      </c>
      <c r="E387" s="16">
        <v>-0.64999999999993807</v>
      </c>
      <c r="F387" s="16"/>
      <c r="G387" s="16">
        <v>104.37165940613562</v>
      </c>
      <c r="H387" s="16">
        <v>-0.64999999999993807</v>
      </c>
    </row>
    <row r="388" spans="1:8" hidden="1" x14ac:dyDescent="0.35">
      <c r="A388" s="16">
        <v>74.717026910114384</v>
      </c>
      <c r="B388" s="16">
        <v>-0.65999999999993808</v>
      </c>
      <c r="C388" s="16"/>
      <c r="D388" s="16">
        <v>89.520329403366816</v>
      </c>
      <c r="E388" s="16">
        <v>-0.65999999999993808</v>
      </c>
      <c r="F388" s="16"/>
      <c r="G388" s="16">
        <v>104.32363189661926</v>
      </c>
      <c r="H388" s="16">
        <v>-0.65999999999993808</v>
      </c>
    </row>
    <row r="389" spans="1:8" hidden="1" x14ac:dyDescent="0.35">
      <c r="A389" s="16">
        <v>74.674938734738021</v>
      </c>
      <c r="B389" s="16">
        <v>-0.66999999999993809</v>
      </c>
      <c r="C389" s="16"/>
      <c r="D389" s="16">
        <v>89.475280929338354</v>
      </c>
      <c r="E389" s="16">
        <v>-0.66999999999993809</v>
      </c>
      <c r="F389" s="16"/>
      <c r="G389" s="16">
        <v>104.27562312393873</v>
      </c>
      <c r="H389" s="16">
        <v>-0.66999999999993809</v>
      </c>
    </row>
    <row r="390" spans="1:8" hidden="1" x14ac:dyDescent="0.35">
      <c r="A390" s="16">
        <v>74.632868102657127</v>
      </c>
      <c r="B390" s="16">
        <v>-0.6799999999999381</v>
      </c>
      <c r="C390" s="16"/>
      <c r="D390" s="16">
        <v>89.430250592591563</v>
      </c>
      <c r="E390" s="16">
        <v>-0.6799999999999381</v>
      </c>
      <c r="F390" s="16"/>
      <c r="G390" s="16">
        <v>104.227633082526</v>
      </c>
      <c r="H390" s="16">
        <v>-0.6799999999999381</v>
      </c>
    </row>
    <row r="391" spans="1:8" hidden="1" x14ac:dyDescent="0.35">
      <c r="A391" s="16">
        <v>74.590815008483929</v>
      </c>
      <c r="B391" s="16">
        <v>-0.68999999999993811</v>
      </c>
      <c r="C391" s="16"/>
      <c r="D391" s="16">
        <v>89.385238387649096</v>
      </c>
      <c r="E391" s="16">
        <v>-0.68999999999993811</v>
      </c>
      <c r="F391" s="16"/>
      <c r="G391" s="16">
        <v>104.17966176681425</v>
      </c>
      <c r="H391" s="16">
        <v>-0.68999999999993811</v>
      </c>
    </row>
    <row r="392" spans="1:8" hidden="1" x14ac:dyDescent="0.35">
      <c r="A392" s="16">
        <v>74.54877944683173</v>
      </c>
      <c r="B392" s="16">
        <v>-0.69999999999993812</v>
      </c>
      <c r="C392" s="16"/>
      <c r="D392" s="16">
        <v>89.340244309034745</v>
      </c>
      <c r="E392" s="16">
        <v>-0.69999999999993812</v>
      </c>
      <c r="F392" s="16"/>
      <c r="G392" s="16">
        <v>104.13170917123777</v>
      </c>
      <c r="H392" s="16">
        <v>-0.69999999999993812</v>
      </c>
    </row>
    <row r="393" spans="1:8" hidden="1" x14ac:dyDescent="0.35">
      <c r="A393" s="16">
        <v>74.50676141231483</v>
      </c>
      <c r="B393" s="16">
        <v>-0.70999999999993813</v>
      </c>
      <c r="C393" s="16"/>
      <c r="D393" s="16">
        <v>89.29526835127335</v>
      </c>
      <c r="E393" s="16">
        <v>-0.70999999999993813</v>
      </c>
      <c r="F393" s="16"/>
      <c r="G393" s="16">
        <v>104.08377529023187</v>
      </c>
      <c r="H393" s="16">
        <v>-0.70999999999993813</v>
      </c>
    </row>
    <row r="394" spans="1:8" hidden="1" x14ac:dyDescent="0.35">
      <c r="A394" s="16">
        <v>74.464760899548722</v>
      </c>
      <c r="B394" s="16">
        <v>-0.71999999999993813</v>
      </c>
      <c r="C394" s="16"/>
      <c r="D394" s="16">
        <v>89.250310508890905</v>
      </c>
      <c r="E394" s="16">
        <v>-0.71999999999993813</v>
      </c>
      <c r="F394" s="16"/>
      <c r="G394" s="16">
        <v>104.03586011823309</v>
      </c>
      <c r="H394" s="16">
        <v>-0.71999999999993813</v>
      </c>
    </row>
    <row r="395" spans="1:8" hidden="1" x14ac:dyDescent="0.35">
      <c r="A395" s="16">
        <v>74.422777903150006</v>
      </c>
      <c r="B395" s="16">
        <v>-0.72999999999993814</v>
      </c>
      <c r="C395" s="16"/>
      <c r="D395" s="16">
        <v>89.205370776414497</v>
      </c>
      <c r="E395" s="16">
        <v>-0.72999999999993814</v>
      </c>
      <c r="F395" s="16"/>
      <c r="G395" s="16">
        <v>103.98796364967897</v>
      </c>
      <c r="H395" s="16">
        <v>-0.72999999999993814</v>
      </c>
    </row>
    <row r="396" spans="1:8" hidden="1" x14ac:dyDescent="0.35">
      <c r="A396" s="16">
        <v>74.380812417736266</v>
      </c>
      <c r="B396" s="16">
        <v>-0.73999999999993815</v>
      </c>
      <c r="C396" s="16"/>
      <c r="D396" s="16">
        <v>89.16044914837228</v>
      </c>
      <c r="E396" s="16">
        <v>-0.73999999999993815</v>
      </c>
      <c r="F396" s="16"/>
      <c r="G396" s="16">
        <v>103.94008587900825</v>
      </c>
      <c r="H396" s="16">
        <v>-0.73999999999993815</v>
      </c>
    </row>
    <row r="397" spans="1:8" hidden="1" x14ac:dyDescent="0.35">
      <c r="A397" s="16">
        <v>74.338864437926318</v>
      </c>
      <c r="B397" s="16">
        <v>-0.74999999999993816</v>
      </c>
      <c r="C397" s="16"/>
      <c r="D397" s="16">
        <v>89.115545619293513</v>
      </c>
      <c r="E397" s="16">
        <v>-0.74999999999993816</v>
      </c>
      <c r="F397" s="16"/>
      <c r="G397" s="16">
        <v>103.89222680066074</v>
      </c>
      <c r="H397" s="16">
        <v>-0.74999999999993816</v>
      </c>
    </row>
    <row r="398" spans="1:8" hidden="1" x14ac:dyDescent="0.35">
      <c r="A398" s="16">
        <v>74.296933958339991</v>
      </c>
      <c r="B398" s="16">
        <v>-0.75999999999993817</v>
      </c>
      <c r="C398" s="16"/>
      <c r="D398" s="16">
        <v>89.070660183708654</v>
      </c>
      <c r="E398" s="16">
        <v>-0.75999999999993817</v>
      </c>
      <c r="F398" s="16"/>
      <c r="G398" s="16">
        <v>103.84438640907732</v>
      </c>
      <c r="H398" s="16">
        <v>-0.75999999999993817</v>
      </c>
    </row>
    <row r="399" spans="1:8" hidden="1" x14ac:dyDescent="0.35">
      <c r="A399" s="16">
        <v>74.255020973598192</v>
      </c>
      <c r="B399" s="16">
        <v>-0.76999999999993818</v>
      </c>
      <c r="C399" s="16"/>
      <c r="D399" s="16">
        <v>89.025792836149122</v>
      </c>
      <c r="E399" s="16">
        <v>-0.76999999999993818</v>
      </c>
      <c r="F399" s="16"/>
      <c r="G399" s="16">
        <v>103.79656469870005</v>
      </c>
      <c r="H399" s="16">
        <v>-0.76999999999993818</v>
      </c>
    </row>
    <row r="400" spans="1:8" hidden="1" x14ac:dyDescent="0.35">
      <c r="A400" s="16">
        <v>74.213125478322993</v>
      </c>
      <c r="B400" s="16">
        <v>-0.77999999999993819</v>
      </c>
      <c r="C400" s="16"/>
      <c r="D400" s="16">
        <v>88.98094357114752</v>
      </c>
      <c r="E400" s="16">
        <v>-0.77999999999993819</v>
      </c>
      <c r="F400" s="16"/>
      <c r="G400" s="16">
        <v>103.74876166397205</v>
      </c>
      <c r="H400" s="16">
        <v>-0.77999999999993819</v>
      </c>
    </row>
    <row r="401" spans="1:8" hidden="1" x14ac:dyDescent="0.35">
      <c r="A401" s="16">
        <v>74.171247467137505</v>
      </c>
      <c r="B401" s="16">
        <v>-0.7899999999999382</v>
      </c>
      <c r="C401" s="16"/>
      <c r="D401" s="16">
        <v>88.936112383237543</v>
      </c>
      <c r="E401" s="16">
        <v>-0.7899999999999382</v>
      </c>
      <c r="F401" s="16"/>
      <c r="G401" s="16">
        <v>103.70097729933757</v>
      </c>
      <c r="H401" s="16">
        <v>-0.7899999999999382</v>
      </c>
    </row>
    <row r="402" spans="1:8" hidden="1" x14ac:dyDescent="0.35">
      <c r="A402" s="16">
        <v>74.129386934665973</v>
      </c>
      <c r="B402" s="16">
        <v>-0.7999999999999382</v>
      </c>
      <c r="C402" s="16"/>
      <c r="D402" s="16">
        <v>88.891299266953993</v>
      </c>
      <c r="E402" s="16">
        <v>-0.7999999999999382</v>
      </c>
      <c r="F402" s="16"/>
      <c r="G402" s="16">
        <v>103.653211599242</v>
      </c>
      <c r="H402" s="16">
        <v>-0.7999999999999382</v>
      </c>
    </row>
    <row r="403" spans="1:8" hidden="1" x14ac:dyDescent="0.35">
      <c r="A403" s="16">
        <v>74.087543875533711</v>
      </c>
      <c r="B403" s="16">
        <v>-0.80999999999993821</v>
      </c>
      <c r="C403" s="16"/>
      <c r="D403" s="16">
        <v>88.846504216832741</v>
      </c>
      <c r="E403" s="16">
        <v>-0.80999999999993821</v>
      </c>
      <c r="F403" s="16"/>
      <c r="G403" s="16">
        <v>103.60546455813176</v>
      </c>
      <c r="H403" s="16">
        <v>-0.80999999999993821</v>
      </c>
    </row>
    <row r="404" spans="1:8" hidden="1" x14ac:dyDescent="0.35">
      <c r="A404" s="16">
        <v>74.045718284367112</v>
      </c>
      <c r="B404" s="16">
        <v>-0.81999999999993822</v>
      </c>
      <c r="C404" s="16"/>
      <c r="D404" s="16">
        <v>88.80172722741078</v>
      </c>
      <c r="E404" s="16">
        <v>-0.81999999999993822</v>
      </c>
      <c r="F404" s="16"/>
      <c r="G404" s="16">
        <v>103.55773617045445</v>
      </c>
      <c r="H404" s="16">
        <v>-0.81999999999993822</v>
      </c>
    </row>
    <row r="405" spans="1:8" hidden="1" x14ac:dyDescent="0.35">
      <c r="A405" s="16">
        <v>74.003910155793719</v>
      </c>
      <c r="B405" s="16">
        <v>-0.82999999999993823</v>
      </c>
      <c r="C405" s="16"/>
      <c r="D405" s="16">
        <v>88.756968293226237</v>
      </c>
      <c r="E405" s="16">
        <v>-0.82999999999993823</v>
      </c>
      <c r="F405" s="16"/>
      <c r="G405" s="16">
        <v>103.51002643065874</v>
      </c>
      <c r="H405" s="16">
        <v>-0.82999999999993823</v>
      </c>
    </row>
    <row r="406" spans="1:8" hidden="1" x14ac:dyDescent="0.35">
      <c r="A406" s="16">
        <v>73.962119484442113</v>
      </c>
      <c r="B406" s="16">
        <v>-0.83999999999993824</v>
      </c>
      <c r="C406" s="16"/>
      <c r="D406" s="16">
        <v>88.712227408818279</v>
      </c>
      <c r="E406" s="16">
        <v>-0.83999999999993824</v>
      </c>
      <c r="F406" s="16"/>
      <c r="G406" s="16">
        <v>103.46233533319443</v>
      </c>
      <c r="H406" s="16">
        <v>-0.83999999999993824</v>
      </c>
    </row>
    <row r="407" spans="1:8" hidden="1" x14ac:dyDescent="0.35">
      <c r="A407" s="16">
        <v>73.920346264941983</v>
      </c>
      <c r="B407" s="16">
        <v>-0.84999999999993825</v>
      </c>
      <c r="C407" s="16"/>
      <c r="D407" s="16">
        <v>88.667504568727196</v>
      </c>
      <c r="E407" s="16">
        <v>-0.84999999999993825</v>
      </c>
      <c r="F407" s="16"/>
      <c r="G407" s="16">
        <v>103.41466287251239</v>
      </c>
      <c r="H407" s="16">
        <v>-0.84999999999993825</v>
      </c>
    </row>
    <row r="408" spans="1:8" hidden="1" x14ac:dyDescent="0.35">
      <c r="A408" s="16">
        <v>73.878590491924129</v>
      </c>
      <c r="B408" s="16">
        <v>-0.85999999999993826</v>
      </c>
      <c r="C408" s="16"/>
      <c r="D408" s="16">
        <v>88.622799767494413</v>
      </c>
      <c r="E408" s="16">
        <v>-0.85999999999993826</v>
      </c>
      <c r="F408" s="16"/>
      <c r="G408" s="16">
        <v>103.36700904306467</v>
      </c>
      <c r="H408" s="16">
        <v>-0.85999999999993826</v>
      </c>
    </row>
    <row r="409" spans="1:8" hidden="1" x14ac:dyDescent="0.35">
      <c r="A409" s="16">
        <v>73.836852160020456</v>
      </c>
      <c r="B409" s="16">
        <v>-0.86999999999993827</v>
      </c>
      <c r="C409" s="16"/>
      <c r="D409" s="16">
        <v>88.578112999662409</v>
      </c>
      <c r="E409" s="16">
        <v>-0.86999999999993827</v>
      </c>
      <c r="F409" s="16"/>
      <c r="G409" s="16">
        <v>103.31937383930435</v>
      </c>
      <c r="H409" s="16">
        <v>-0.86999999999993827</v>
      </c>
    </row>
    <row r="410" spans="1:8" hidden="1" x14ac:dyDescent="0.35">
      <c r="A410" s="16">
        <v>73.795131263863908</v>
      </c>
      <c r="B410" s="16">
        <v>-0.87999999999993828</v>
      </c>
      <c r="C410" s="16"/>
      <c r="D410" s="16">
        <v>88.533444259774782</v>
      </c>
      <c r="E410" s="16">
        <v>-0.87999999999993828</v>
      </c>
      <c r="F410" s="16"/>
      <c r="G410" s="16">
        <v>103.27175725568566</v>
      </c>
      <c r="H410" s="16">
        <v>-0.87999999999993828</v>
      </c>
    </row>
    <row r="411" spans="1:8" hidden="1" x14ac:dyDescent="0.35">
      <c r="A411" s="16">
        <v>73.75342779808858</v>
      </c>
      <c r="B411" s="16">
        <v>-0.88999999999993828</v>
      </c>
      <c r="C411" s="16"/>
      <c r="D411" s="16">
        <v>88.488793542376257</v>
      </c>
      <c r="E411" s="16">
        <v>-0.88999999999993828</v>
      </c>
      <c r="F411" s="16"/>
      <c r="G411" s="16">
        <v>103.22415928666396</v>
      </c>
      <c r="H411" s="16">
        <v>-0.88999999999993828</v>
      </c>
    </row>
    <row r="412" spans="1:8" hidden="1" x14ac:dyDescent="0.35">
      <c r="A412" s="16">
        <v>73.711741757329605</v>
      </c>
      <c r="B412" s="16">
        <v>-0.89999999999993829</v>
      </c>
      <c r="C412" s="16"/>
      <c r="D412" s="16">
        <v>88.444160842012607</v>
      </c>
      <c r="E412" s="16">
        <v>-0.89999999999993829</v>
      </c>
      <c r="F412" s="16"/>
      <c r="G412" s="16">
        <v>103.17657992669565</v>
      </c>
      <c r="H412" s="16">
        <v>-0.89999999999993829</v>
      </c>
    </row>
    <row r="413" spans="1:8" hidden="1" x14ac:dyDescent="0.35">
      <c r="A413" s="16">
        <v>73.670073136223266</v>
      </c>
      <c r="B413" s="16">
        <v>-0.9099999999999383</v>
      </c>
      <c r="C413" s="16"/>
      <c r="D413" s="16">
        <v>88.399546153230773</v>
      </c>
      <c r="E413" s="16">
        <v>-0.9099999999999383</v>
      </c>
      <c r="F413" s="16"/>
      <c r="G413" s="16">
        <v>103.12901917023827</v>
      </c>
      <c r="H413" s="16">
        <v>-0.9099999999999383</v>
      </c>
    </row>
    <row r="414" spans="1:8" hidden="1" x14ac:dyDescent="0.35">
      <c r="A414" s="16">
        <v>73.628421929406912</v>
      </c>
      <c r="B414" s="16">
        <v>-0.91999999999993831</v>
      </c>
      <c r="C414" s="16"/>
      <c r="D414" s="16">
        <v>88.354949470578703</v>
      </c>
      <c r="E414" s="16">
        <v>-0.91999999999993831</v>
      </c>
      <c r="F414" s="16"/>
      <c r="G414" s="16">
        <v>103.08147701175054</v>
      </c>
      <c r="H414" s="16">
        <v>-0.91999999999993831</v>
      </c>
    </row>
    <row r="415" spans="1:8" hidden="1" x14ac:dyDescent="0.35">
      <c r="A415" s="16">
        <v>73.586788131519</v>
      </c>
      <c r="B415" s="16">
        <v>-0.92999999999993832</v>
      </c>
      <c r="C415" s="16"/>
      <c r="D415" s="16">
        <v>88.310370788605567</v>
      </c>
      <c r="E415" s="16">
        <v>-0.92999999999993832</v>
      </c>
      <c r="F415" s="16"/>
      <c r="G415" s="16">
        <v>103.03395344569218</v>
      </c>
      <c r="H415" s="16">
        <v>-0.92999999999993832</v>
      </c>
    </row>
    <row r="416" spans="1:8" hidden="1" x14ac:dyDescent="0.35">
      <c r="A416" s="16">
        <v>73.545171737199041</v>
      </c>
      <c r="B416" s="16">
        <v>-0.93999999999993833</v>
      </c>
      <c r="C416" s="16"/>
      <c r="D416" s="16">
        <v>88.265810101861533</v>
      </c>
      <c r="E416" s="16">
        <v>-0.93999999999993833</v>
      </c>
      <c r="F416" s="16"/>
      <c r="G416" s="16">
        <v>102.98644846652404</v>
      </c>
      <c r="H416" s="16">
        <v>-0.93999999999993833</v>
      </c>
    </row>
    <row r="417" spans="1:8" hidden="1" x14ac:dyDescent="0.35">
      <c r="A417" s="16">
        <v>73.503572741087666</v>
      </c>
      <c r="B417" s="16">
        <v>-0.94999999999993834</v>
      </c>
      <c r="C417" s="16"/>
      <c r="D417" s="16">
        <v>88.221267404897887</v>
      </c>
      <c r="E417" s="16">
        <v>-0.94999999999993834</v>
      </c>
      <c r="F417" s="16"/>
      <c r="G417" s="16">
        <v>102.93896206870808</v>
      </c>
      <c r="H417" s="16">
        <v>-0.94999999999993834</v>
      </c>
    </row>
    <row r="418" spans="1:8" hidden="1" x14ac:dyDescent="0.35">
      <c r="A418" s="16">
        <v>73.461991137826644</v>
      </c>
      <c r="B418" s="16">
        <v>-0.95999999999993835</v>
      </c>
      <c r="C418" s="16"/>
      <c r="D418" s="16">
        <v>88.176742692267055</v>
      </c>
      <c r="E418" s="16">
        <v>-0.95999999999993835</v>
      </c>
      <c r="F418" s="16"/>
      <c r="G418" s="16">
        <v>102.89149424670745</v>
      </c>
      <c r="H418" s="16">
        <v>-0.95999999999993835</v>
      </c>
    </row>
    <row r="419" spans="1:8" hidden="1" x14ac:dyDescent="0.35">
      <c r="A419" s="16">
        <v>73.420426922058724</v>
      </c>
      <c r="B419" s="16">
        <v>-0.96999999999993836</v>
      </c>
      <c r="C419" s="16"/>
      <c r="D419" s="16">
        <v>88.132235958522514</v>
      </c>
      <c r="E419" s="16">
        <v>-0.96999999999993836</v>
      </c>
      <c r="F419" s="16"/>
      <c r="G419" s="16">
        <v>102.84404499498632</v>
      </c>
      <c r="H419" s="16">
        <v>-0.96999999999993836</v>
      </c>
    </row>
    <row r="420" spans="1:8" hidden="1" x14ac:dyDescent="0.35">
      <c r="A420" s="16">
        <v>73.378880088427849</v>
      </c>
      <c r="B420" s="16">
        <v>-0.97999999999993836</v>
      </c>
      <c r="C420" s="16"/>
      <c r="D420" s="16">
        <v>88.087747198218906</v>
      </c>
      <c r="E420" s="16">
        <v>-0.97999999999993836</v>
      </c>
      <c r="F420" s="16"/>
      <c r="G420" s="16">
        <v>102.79661430800998</v>
      </c>
      <c r="H420" s="16">
        <v>-0.97999999999993836</v>
      </c>
    </row>
    <row r="421" spans="1:8" hidden="1" x14ac:dyDescent="0.35">
      <c r="A421" s="16">
        <v>73.337350631579028</v>
      </c>
      <c r="B421" s="16">
        <v>-0.98999999999993837</v>
      </c>
      <c r="C421" s="16"/>
      <c r="D421" s="16">
        <v>88.043276405911925</v>
      </c>
      <c r="E421" s="16">
        <v>-0.98999999999993837</v>
      </c>
      <c r="F421" s="16"/>
      <c r="G421" s="16">
        <v>102.74920218024484</v>
      </c>
      <c r="H421" s="16">
        <v>-0.98999999999993837</v>
      </c>
    </row>
    <row r="422" spans="1:8" x14ac:dyDescent="0.35">
      <c r="A422" s="16">
        <v>73.295838546158322</v>
      </c>
      <c r="B422" s="16">
        <v>-0.99999999999993838</v>
      </c>
      <c r="C422" s="16"/>
      <c r="D422" s="16">
        <v>87.998823576158358</v>
      </c>
      <c r="E422" s="16">
        <v>-0.99999999999993838</v>
      </c>
      <c r="F422" s="16"/>
      <c r="G422" s="16">
        <v>102.70180860615838</v>
      </c>
      <c r="H422" s="16">
        <v>-0.99999999999993838</v>
      </c>
    </row>
    <row r="423" spans="1:8" hidden="1" x14ac:dyDescent="0.35">
      <c r="A423" s="16">
        <v>73.254343826812956</v>
      </c>
      <c r="B423" s="16">
        <v>-1.0099999999999383</v>
      </c>
      <c r="C423" s="16"/>
      <c r="D423" s="16">
        <v>87.954388703516088</v>
      </c>
      <c r="E423" s="16">
        <v>-1.0099999999999383</v>
      </c>
      <c r="F423" s="16"/>
      <c r="G423" s="16">
        <v>102.65443358021923</v>
      </c>
      <c r="H423" s="16">
        <v>-1.0099999999999383</v>
      </c>
    </row>
    <row r="424" spans="1:8" hidden="1" x14ac:dyDescent="0.35">
      <c r="A424" s="16">
        <v>73.212866468191194</v>
      </c>
      <c r="B424" s="16">
        <v>-1.0199999999999383</v>
      </c>
      <c r="C424" s="16"/>
      <c r="D424" s="16">
        <v>87.909971782544176</v>
      </c>
      <c r="E424" s="16">
        <v>-1.0199999999999383</v>
      </c>
      <c r="F424" s="16"/>
      <c r="G424" s="16">
        <v>102.60707709689716</v>
      </c>
      <c r="H424" s="16">
        <v>-1.0199999999999383</v>
      </c>
    </row>
    <row r="425" spans="1:8" hidden="1" x14ac:dyDescent="0.35">
      <c r="A425" s="16">
        <v>73.171406464942365</v>
      </c>
      <c r="B425" s="16">
        <v>-1.0299999999999383</v>
      </c>
      <c r="C425" s="16"/>
      <c r="D425" s="16">
        <v>87.86557280780265</v>
      </c>
      <c r="E425" s="16">
        <v>-1.0299999999999383</v>
      </c>
      <c r="F425" s="16"/>
      <c r="G425" s="16">
        <v>102.55973915066294</v>
      </c>
      <c r="H425" s="16">
        <v>-1.0299999999999383</v>
      </c>
    </row>
    <row r="426" spans="1:8" hidden="1" x14ac:dyDescent="0.35">
      <c r="A426" s="16">
        <v>73.129963811716976</v>
      </c>
      <c r="B426" s="16">
        <v>-1.0399999999999383</v>
      </c>
      <c r="C426" s="16"/>
      <c r="D426" s="16">
        <v>87.82119177385276</v>
      </c>
      <c r="E426" s="16">
        <v>-1.0399999999999383</v>
      </c>
      <c r="F426" s="16"/>
      <c r="G426" s="16">
        <v>102.51241973598854</v>
      </c>
      <c r="H426" s="16">
        <v>-1.0399999999999383</v>
      </c>
    </row>
    <row r="427" spans="1:8" hidden="1" x14ac:dyDescent="0.35">
      <c r="A427" s="16">
        <v>73.088538503166575</v>
      </c>
      <c r="B427" s="16">
        <v>-1.0499999999999383</v>
      </c>
      <c r="C427" s="16"/>
      <c r="D427" s="16">
        <v>87.77682867525678</v>
      </c>
      <c r="E427" s="16">
        <v>-1.0499999999999383</v>
      </c>
      <c r="F427" s="16"/>
      <c r="G427" s="16">
        <v>102.46511884734699</v>
      </c>
      <c r="H427" s="16">
        <v>-1.0499999999999383</v>
      </c>
    </row>
    <row r="428" spans="1:8" hidden="1" x14ac:dyDescent="0.35">
      <c r="A428" s="16">
        <v>73.0471305339438</v>
      </c>
      <c r="B428" s="16">
        <v>-1.0599999999999383</v>
      </c>
      <c r="C428" s="16"/>
      <c r="D428" s="16">
        <v>87.732483506578149</v>
      </c>
      <c r="E428" s="16">
        <v>-1.0599999999999383</v>
      </c>
      <c r="F428" s="16"/>
      <c r="G428" s="16">
        <v>102.41783647921247</v>
      </c>
      <c r="H428" s="16">
        <v>-1.0599999999999383</v>
      </c>
    </row>
    <row r="429" spans="1:8" hidden="1" x14ac:dyDescent="0.35">
      <c r="A429" s="16">
        <v>73.005739898702373</v>
      </c>
      <c r="B429" s="16">
        <v>-1.0699999999999383</v>
      </c>
      <c r="C429" s="16"/>
      <c r="D429" s="16">
        <v>87.68815626238127</v>
      </c>
      <c r="E429" s="16">
        <v>-1.0699999999999383</v>
      </c>
      <c r="F429" s="16"/>
      <c r="G429" s="16">
        <v>102.37057262606017</v>
      </c>
      <c r="H429" s="16">
        <v>-1.0699999999999383</v>
      </c>
    </row>
    <row r="430" spans="1:8" hidden="1" x14ac:dyDescent="0.35">
      <c r="A430" s="16">
        <v>72.96436659209715</v>
      </c>
      <c r="B430" s="16">
        <v>-1.0799999999999383</v>
      </c>
      <c r="C430" s="16"/>
      <c r="D430" s="16">
        <v>87.643846937231814</v>
      </c>
      <c r="E430" s="16">
        <v>-1.0799999999999383</v>
      </c>
      <c r="F430" s="16"/>
      <c r="G430" s="16">
        <v>102.32332728236652</v>
      </c>
      <c r="H430" s="16">
        <v>-1.0799999999999383</v>
      </c>
    </row>
    <row r="431" spans="1:8" hidden="1" x14ac:dyDescent="0.35">
      <c r="A431" s="16">
        <v>72.923010608784026</v>
      </c>
      <c r="B431" s="16">
        <v>-1.0899999999999384</v>
      </c>
      <c r="C431" s="16"/>
      <c r="D431" s="16">
        <v>87.599555525696488</v>
      </c>
      <c r="E431" s="16">
        <v>-1.0899999999999384</v>
      </c>
      <c r="F431" s="16"/>
      <c r="G431" s="16">
        <v>102.27610044260896</v>
      </c>
      <c r="H431" s="16">
        <v>-1.0899999999999384</v>
      </c>
    </row>
    <row r="432" spans="1:8" hidden="1" x14ac:dyDescent="0.35">
      <c r="A432" s="16">
        <v>72.881671943420031</v>
      </c>
      <c r="B432" s="16">
        <v>-1.0999999999999384</v>
      </c>
      <c r="C432" s="16"/>
      <c r="D432" s="16">
        <v>87.555282022343022</v>
      </c>
      <c r="E432" s="16">
        <v>-1.0999999999999384</v>
      </c>
      <c r="F432" s="16"/>
      <c r="G432" s="16">
        <v>102.22889210126604</v>
      </c>
      <c r="H432" s="16">
        <v>-1.0999999999999384</v>
      </c>
    </row>
    <row r="433" spans="1:8" hidden="1" x14ac:dyDescent="0.35">
      <c r="A433" s="16">
        <v>72.84035059066322</v>
      </c>
      <c r="B433" s="16">
        <v>-1.1099999999999384</v>
      </c>
      <c r="C433" s="16"/>
      <c r="D433" s="16">
        <v>87.51102642174034</v>
      </c>
      <c r="E433" s="16">
        <v>-1.1099999999999384</v>
      </c>
      <c r="F433" s="16"/>
      <c r="G433" s="16">
        <v>102.18170225281749</v>
      </c>
      <c r="H433" s="16">
        <v>-1.1099999999999384</v>
      </c>
    </row>
    <row r="434" spans="1:8" hidden="1" x14ac:dyDescent="0.35">
      <c r="A434" s="16">
        <v>72.799046545172857</v>
      </c>
      <c r="B434" s="16">
        <v>-1.1199999999999384</v>
      </c>
      <c r="C434" s="16"/>
      <c r="D434" s="16">
        <v>87.466788718458446</v>
      </c>
      <c r="E434" s="16">
        <v>-1.1199999999999384</v>
      </c>
      <c r="F434" s="16"/>
      <c r="G434" s="16">
        <v>102.13453089174403</v>
      </c>
      <c r="H434" s="16">
        <v>-1.1199999999999384</v>
      </c>
    </row>
    <row r="435" spans="1:8" hidden="1" x14ac:dyDescent="0.35">
      <c r="A435" s="16">
        <v>72.757759801609154</v>
      </c>
      <c r="B435" s="16">
        <v>-1.1299999999999384</v>
      </c>
      <c r="C435" s="16"/>
      <c r="D435" s="16">
        <v>87.422568907068381</v>
      </c>
      <c r="E435" s="16">
        <v>-1.1299999999999384</v>
      </c>
      <c r="F435" s="16"/>
      <c r="G435" s="16">
        <v>102.08737801252761</v>
      </c>
      <c r="H435" s="16">
        <v>-1.1299999999999384</v>
      </c>
    </row>
    <row r="436" spans="1:8" hidden="1" x14ac:dyDescent="0.35">
      <c r="A436" s="16">
        <v>72.716490354633521</v>
      </c>
      <c r="B436" s="16">
        <v>-1.1399999999999384</v>
      </c>
      <c r="C436" s="16"/>
      <c r="D436" s="16">
        <v>87.378366982142353</v>
      </c>
      <c r="E436" s="16">
        <v>-1.1399999999999384</v>
      </c>
      <c r="F436" s="16"/>
      <c r="G436" s="16">
        <v>102.04024360965117</v>
      </c>
      <c r="H436" s="16">
        <v>-1.1399999999999384</v>
      </c>
    </row>
    <row r="437" spans="1:8" hidden="1" x14ac:dyDescent="0.35">
      <c r="A437" s="16">
        <v>72.675238198908445</v>
      </c>
      <c r="B437" s="16">
        <v>-1.1499999999999384</v>
      </c>
      <c r="C437" s="16"/>
      <c r="D437" s="16">
        <v>87.334182938253662</v>
      </c>
      <c r="E437" s="16">
        <v>-1.1499999999999384</v>
      </c>
      <c r="F437" s="16"/>
      <c r="G437" s="16">
        <v>101.99312767759885</v>
      </c>
      <c r="H437" s="16">
        <v>-1.1499999999999384</v>
      </c>
    </row>
    <row r="438" spans="1:8" hidden="1" x14ac:dyDescent="0.35">
      <c r="A438" s="16">
        <v>72.634003329097425</v>
      </c>
      <c r="B438" s="16">
        <v>-1.1599999999999384</v>
      </c>
      <c r="C438" s="16"/>
      <c r="D438" s="16">
        <v>87.290016769976646</v>
      </c>
      <c r="E438" s="16">
        <v>-1.1599999999999384</v>
      </c>
      <c r="F438" s="16"/>
      <c r="G438" s="16">
        <v>101.94603021085582</v>
      </c>
      <c r="H438" s="16">
        <v>-1.1599999999999384</v>
      </c>
    </row>
    <row r="439" spans="1:8" hidden="1" x14ac:dyDescent="0.35">
      <c r="A439" s="16">
        <v>72.59278573986515</v>
      </c>
      <c r="B439" s="16">
        <v>-1.1699999999999384</v>
      </c>
      <c r="C439" s="16"/>
      <c r="D439" s="16">
        <v>87.245868471886808</v>
      </c>
      <c r="E439" s="16">
        <v>-1.1699999999999384</v>
      </c>
      <c r="F439" s="16"/>
      <c r="G439" s="16">
        <v>101.89895120390844</v>
      </c>
      <c r="H439" s="16">
        <v>-1.1699999999999384</v>
      </c>
    </row>
    <row r="440" spans="1:8" hidden="1" x14ac:dyDescent="0.35">
      <c r="A440" s="16">
        <v>72.551585425877363</v>
      </c>
      <c r="B440" s="16">
        <v>-1.1799999999999384</v>
      </c>
      <c r="C440" s="16"/>
      <c r="D440" s="16">
        <v>87.201738038560691</v>
      </c>
      <c r="E440" s="16">
        <v>-1.1799999999999384</v>
      </c>
      <c r="F440" s="16"/>
      <c r="G440" s="16">
        <v>101.85189065124406</v>
      </c>
      <c r="H440" s="16">
        <v>-1.1799999999999384</v>
      </c>
    </row>
    <row r="441" spans="1:8" hidden="1" x14ac:dyDescent="0.35">
      <c r="A441" s="16">
        <v>72.510402381800844</v>
      </c>
      <c r="B441" s="16">
        <v>-1.1899999999999384</v>
      </c>
      <c r="C441" s="16"/>
      <c r="D441" s="16">
        <v>87.157625464576029</v>
      </c>
      <c r="E441" s="16">
        <v>-1.1899999999999384</v>
      </c>
      <c r="F441" s="16"/>
      <c r="G441" s="16">
        <v>101.80484854735124</v>
      </c>
      <c r="H441" s="16">
        <v>-1.1899999999999384</v>
      </c>
    </row>
    <row r="442" spans="1:8" hidden="1" x14ac:dyDescent="0.35">
      <c r="A442" s="16">
        <v>72.469236602303525</v>
      </c>
      <c r="B442" s="16">
        <v>-1.1999999999999384</v>
      </c>
      <c r="C442" s="16"/>
      <c r="D442" s="16">
        <v>87.11353074451155</v>
      </c>
      <c r="E442" s="16">
        <v>-1.1999999999999384</v>
      </c>
      <c r="F442" s="16"/>
      <c r="G442" s="16">
        <v>101.75782488671958</v>
      </c>
      <c r="H442" s="16">
        <v>-1.1999999999999384</v>
      </c>
    </row>
    <row r="443" spans="1:8" hidden="1" x14ac:dyDescent="0.35">
      <c r="A443" s="16">
        <v>72.42808808205443</v>
      </c>
      <c r="B443" s="16">
        <v>-1.2099999999999385</v>
      </c>
      <c r="C443" s="16"/>
      <c r="D443" s="16">
        <v>87.069453872947122</v>
      </c>
      <c r="E443" s="16">
        <v>-1.2099999999999385</v>
      </c>
      <c r="F443" s="16"/>
      <c r="G443" s="16">
        <v>101.7108196638398</v>
      </c>
      <c r="H443" s="16">
        <v>-1.2099999999999385</v>
      </c>
    </row>
    <row r="444" spans="1:8" hidden="1" x14ac:dyDescent="0.35">
      <c r="A444" s="16">
        <v>72.386956815723678</v>
      </c>
      <c r="B444" s="16">
        <v>-1.2199999999999385</v>
      </c>
      <c r="C444" s="16"/>
      <c r="D444" s="16">
        <v>87.025394844463733</v>
      </c>
      <c r="E444" s="16">
        <v>-1.2199999999999385</v>
      </c>
      <c r="F444" s="16"/>
      <c r="G444" s="16">
        <v>101.66383287320377</v>
      </c>
      <c r="H444" s="16">
        <v>-1.2199999999999385</v>
      </c>
    </row>
    <row r="445" spans="1:8" hidden="1" x14ac:dyDescent="0.35">
      <c r="A445" s="16">
        <v>72.345842797982371</v>
      </c>
      <c r="B445" s="16">
        <v>-1.2299999999999385</v>
      </c>
      <c r="C445" s="16"/>
      <c r="D445" s="16">
        <v>86.981353653643396</v>
      </c>
      <c r="E445" s="16">
        <v>-1.2299999999999385</v>
      </c>
      <c r="F445" s="16"/>
      <c r="G445" s="16">
        <v>101.61686450930441</v>
      </c>
      <c r="H445" s="16">
        <v>-1.2299999999999385</v>
      </c>
    </row>
    <row r="446" spans="1:8" hidden="1" x14ac:dyDescent="0.35">
      <c r="A446" s="16">
        <v>72.304746023502872</v>
      </c>
      <c r="B446" s="16">
        <v>-1.2399999999999385</v>
      </c>
      <c r="C446" s="16"/>
      <c r="D446" s="16">
        <v>86.937330295069302</v>
      </c>
      <c r="E446" s="16">
        <v>-1.2399999999999385</v>
      </c>
      <c r="F446" s="16"/>
      <c r="G446" s="16">
        <v>101.56991456663573</v>
      </c>
      <c r="H446" s="16">
        <v>-1.2399999999999385</v>
      </c>
    </row>
    <row r="447" spans="1:8" hidden="1" x14ac:dyDescent="0.35">
      <c r="A447" s="16">
        <v>72.263666486958485</v>
      </c>
      <c r="B447" s="16">
        <v>-1.2499999999999385</v>
      </c>
      <c r="C447" s="16"/>
      <c r="D447" s="16">
        <v>86.893324763325708</v>
      </c>
      <c r="E447" s="16">
        <v>-1.2499999999999385</v>
      </c>
      <c r="F447" s="16"/>
      <c r="G447" s="16">
        <v>101.5229830396929</v>
      </c>
      <c r="H447" s="16">
        <v>-1.2499999999999385</v>
      </c>
    </row>
    <row r="448" spans="1:8" hidden="1" x14ac:dyDescent="0.35">
      <c r="A448" s="16">
        <v>72.222604183023705</v>
      </c>
      <c r="B448" s="16">
        <v>-1.2599999999999385</v>
      </c>
      <c r="C448" s="16"/>
      <c r="D448" s="16">
        <v>86.849337052997953</v>
      </c>
      <c r="E448" s="16">
        <v>-1.2599999999999385</v>
      </c>
      <c r="F448" s="16"/>
      <c r="G448" s="16">
        <v>101.47606992297217</v>
      </c>
      <c r="H448" s="16">
        <v>-1.2599999999999385</v>
      </c>
    </row>
    <row r="449" spans="1:8" hidden="1" x14ac:dyDescent="0.35">
      <c r="A449" s="16">
        <v>72.181559106374038</v>
      </c>
      <c r="B449" s="16">
        <v>-1.2699999999999385</v>
      </c>
      <c r="C449" s="16"/>
      <c r="D449" s="16">
        <v>86.805367158672468</v>
      </c>
      <c r="E449" s="16">
        <v>-1.2699999999999385</v>
      </c>
      <c r="F449" s="16"/>
      <c r="G449" s="16">
        <v>101.42917521097088</v>
      </c>
      <c r="H449" s="16">
        <v>-1.2699999999999385</v>
      </c>
    </row>
    <row r="450" spans="1:8" hidden="1" x14ac:dyDescent="0.35">
      <c r="A450" s="16">
        <v>72.140531251686184</v>
      </c>
      <c r="B450" s="16">
        <v>-1.2799999999999385</v>
      </c>
      <c r="C450" s="16"/>
      <c r="D450" s="16">
        <v>86.761415074936835</v>
      </c>
      <c r="E450" s="16">
        <v>-1.2799999999999385</v>
      </c>
      <c r="F450" s="16"/>
      <c r="G450" s="16">
        <v>101.38229889818749</v>
      </c>
      <c r="H450" s="16">
        <v>-1.2799999999999385</v>
      </c>
    </row>
    <row r="451" spans="1:8" hidden="1" x14ac:dyDescent="0.35">
      <c r="A451" s="16">
        <v>72.099520613637779</v>
      </c>
      <c r="B451" s="16">
        <v>-1.2899999999999385</v>
      </c>
      <c r="C451" s="16"/>
      <c r="D451" s="16">
        <v>86.717480796379675</v>
      </c>
      <c r="E451" s="16">
        <v>-1.2899999999999385</v>
      </c>
      <c r="F451" s="16"/>
      <c r="G451" s="16">
        <v>101.33544097912154</v>
      </c>
      <c r="H451" s="16">
        <v>-1.2899999999999385</v>
      </c>
    </row>
    <row r="452" spans="1:8" hidden="1" x14ac:dyDescent="0.35">
      <c r="A452" s="16">
        <v>72.058527186907696</v>
      </c>
      <c r="B452" s="16">
        <v>-1.2999999999999385</v>
      </c>
      <c r="C452" s="16"/>
      <c r="D452" s="16">
        <v>86.673564317590717</v>
      </c>
      <c r="E452" s="16">
        <v>-1.2999999999999385</v>
      </c>
      <c r="F452" s="16"/>
      <c r="G452" s="16">
        <v>101.28860144827372</v>
      </c>
      <c r="H452" s="16">
        <v>-1.2999999999999385</v>
      </c>
    </row>
    <row r="453" spans="1:8" hidden="1" x14ac:dyDescent="0.35">
      <c r="A453" s="16">
        <v>72.01755096617579</v>
      </c>
      <c r="B453" s="16">
        <v>-1.3099999999999385</v>
      </c>
      <c r="C453" s="16"/>
      <c r="D453" s="16">
        <v>86.629665633160798</v>
      </c>
      <c r="E453" s="16">
        <v>-1.3099999999999385</v>
      </c>
      <c r="F453" s="16"/>
      <c r="G453" s="16">
        <v>101.24178030014579</v>
      </c>
      <c r="H453" s="16">
        <v>-1.3099999999999385</v>
      </c>
    </row>
    <row r="454" spans="1:8" hidden="1" x14ac:dyDescent="0.35">
      <c r="A454" s="16">
        <v>71.976591946123094</v>
      </c>
      <c r="B454" s="16">
        <v>-1.3199999999999386</v>
      </c>
      <c r="C454" s="16"/>
      <c r="D454" s="16">
        <v>86.585784737681848</v>
      </c>
      <c r="E454" s="16">
        <v>-1.3199999999999386</v>
      </c>
      <c r="F454" s="16"/>
      <c r="G454" s="16">
        <v>101.19497752924059</v>
      </c>
      <c r="H454" s="16">
        <v>-1.3199999999999386</v>
      </c>
    </row>
    <row r="455" spans="1:8" hidden="1" x14ac:dyDescent="0.35">
      <c r="A455" s="16">
        <v>71.935650121431664</v>
      </c>
      <c r="B455" s="16">
        <v>-1.3299999999999386</v>
      </c>
      <c r="C455" s="16"/>
      <c r="D455" s="16">
        <v>86.541921625746895</v>
      </c>
      <c r="E455" s="16">
        <v>-1.3299999999999386</v>
      </c>
      <c r="F455" s="16"/>
      <c r="G455" s="16">
        <v>101.14819313006213</v>
      </c>
      <c r="H455" s="16">
        <v>-1.3299999999999386</v>
      </c>
    </row>
    <row r="456" spans="1:8" hidden="1" x14ac:dyDescent="0.35">
      <c r="A456" s="16">
        <v>71.894725486784651</v>
      </c>
      <c r="B456" s="16">
        <v>-1.3399999999999386</v>
      </c>
      <c r="C456" s="16"/>
      <c r="D456" s="16">
        <v>86.498076291950042</v>
      </c>
      <c r="E456" s="16">
        <v>-1.3399999999999386</v>
      </c>
      <c r="F456" s="16"/>
      <c r="G456" s="16">
        <v>101.10142709711543</v>
      </c>
      <c r="H456" s="16">
        <v>-1.3399999999999386</v>
      </c>
    </row>
    <row r="457" spans="1:8" hidden="1" x14ac:dyDescent="0.35">
      <c r="A457" s="16">
        <v>71.853818036866329</v>
      </c>
      <c r="B457" s="16">
        <v>-1.3499999999999386</v>
      </c>
      <c r="C457" s="16"/>
      <c r="D457" s="16">
        <v>86.454248730886547</v>
      </c>
      <c r="E457" s="16">
        <v>-1.3499999999999386</v>
      </c>
      <c r="F457" s="16"/>
      <c r="G457" s="16">
        <v>101.05467942490675</v>
      </c>
      <c r="H457" s="16">
        <v>-1.3499999999999386</v>
      </c>
    </row>
    <row r="458" spans="1:8" hidden="1" x14ac:dyDescent="0.35">
      <c r="A458" s="16">
        <v>71.812927766362037</v>
      </c>
      <c r="B458" s="16">
        <v>-1.3599999999999386</v>
      </c>
      <c r="C458" s="16"/>
      <c r="D458" s="16">
        <v>86.410438937152662</v>
      </c>
      <c r="E458" s="16">
        <v>-1.3599999999999386</v>
      </c>
      <c r="F458" s="16"/>
      <c r="G458" s="16">
        <v>101.00795010794329</v>
      </c>
      <c r="H458" s="16">
        <v>-1.3599999999999386</v>
      </c>
    </row>
    <row r="459" spans="1:8" hidden="1" x14ac:dyDescent="0.35">
      <c r="A459" s="16">
        <v>71.772054669958223</v>
      </c>
      <c r="B459" s="16">
        <v>-1.3699999999999386</v>
      </c>
      <c r="C459" s="16"/>
      <c r="D459" s="16">
        <v>86.366646905345831</v>
      </c>
      <c r="E459" s="16">
        <v>-1.3699999999999386</v>
      </c>
      <c r="F459" s="16"/>
      <c r="G459" s="16">
        <v>100.96123914073345</v>
      </c>
      <c r="H459" s="16">
        <v>-1.3699999999999386</v>
      </c>
    </row>
    <row r="460" spans="1:8" hidden="1" x14ac:dyDescent="0.35">
      <c r="A460" s="16">
        <v>71.731198742342372</v>
      </c>
      <c r="B460" s="16">
        <v>-1.3799999999999386</v>
      </c>
      <c r="C460" s="16"/>
      <c r="D460" s="16">
        <v>86.322872630064566</v>
      </c>
      <c r="E460" s="16">
        <v>-1.3799999999999386</v>
      </c>
      <c r="F460" s="16"/>
      <c r="G460" s="16">
        <v>100.91454651778676</v>
      </c>
      <c r="H460" s="16">
        <v>-1.3799999999999386</v>
      </c>
    </row>
    <row r="461" spans="1:8" hidden="1" x14ac:dyDescent="0.35">
      <c r="A461" s="16">
        <v>71.690359978203091</v>
      </c>
      <c r="B461" s="16">
        <v>-1.3899999999999386</v>
      </c>
      <c r="C461" s="16"/>
      <c r="D461" s="16">
        <v>86.279116105908429</v>
      </c>
      <c r="E461" s="16">
        <v>-1.3899999999999386</v>
      </c>
      <c r="F461" s="16"/>
      <c r="G461" s="16">
        <v>100.86787223361378</v>
      </c>
      <c r="H461" s="16">
        <v>-1.3899999999999386</v>
      </c>
    </row>
    <row r="462" spans="1:8" hidden="1" x14ac:dyDescent="0.35">
      <c r="A462" s="16">
        <v>71.649538372230111</v>
      </c>
      <c r="B462" s="16">
        <v>-1.3999999999999386</v>
      </c>
      <c r="C462" s="16"/>
      <c r="D462" s="16">
        <v>86.235377327478119</v>
      </c>
      <c r="E462" s="16">
        <v>-1.3999999999999386</v>
      </c>
      <c r="F462" s="16"/>
      <c r="G462" s="16">
        <v>100.82121628272616</v>
      </c>
      <c r="H462" s="16">
        <v>-1.3999999999999386</v>
      </c>
    </row>
    <row r="463" spans="1:8" hidden="1" x14ac:dyDescent="0.35">
      <c r="A463" s="16">
        <v>71.608733919114201</v>
      </c>
      <c r="B463" s="16">
        <v>-1.4099999999999386</v>
      </c>
      <c r="C463" s="16"/>
      <c r="D463" s="16">
        <v>86.191656289375487</v>
      </c>
      <c r="E463" s="16">
        <v>-1.4099999999999386</v>
      </c>
      <c r="F463" s="16"/>
      <c r="G463" s="16">
        <v>100.77457865963673</v>
      </c>
      <c r="H463" s="16">
        <v>-1.4099999999999386</v>
      </c>
    </row>
    <row r="464" spans="1:8" hidden="1" x14ac:dyDescent="0.35">
      <c r="A464" s="16">
        <v>71.567946613547207</v>
      </c>
      <c r="B464" s="16">
        <v>-1.4199999999999386</v>
      </c>
      <c r="C464" s="16"/>
      <c r="D464" s="16">
        <v>86.147952986203293</v>
      </c>
      <c r="E464" s="16">
        <v>-1.4199999999999386</v>
      </c>
      <c r="F464" s="16"/>
      <c r="G464" s="16">
        <v>100.72795935885938</v>
      </c>
      <c r="H464" s="16">
        <v>-1.4199999999999386</v>
      </c>
    </row>
    <row r="465" spans="1:8" hidden="1" x14ac:dyDescent="0.35">
      <c r="A465" s="16">
        <v>71.5271764502221</v>
      </c>
      <c r="B465" s="16">
        <v>-1.4299999999999387</v>
      </c>
      <c r="C465" s="16"/>
      <c r="D465" s="16">
        <v>86.104267412565591</v>
      </c>
      <c r="E465" s="16">
        <v>-1.4299999999999387</v>
      </c>
      <c r="F465" s="16"/>
      <c r="G465" s="16">
        <v>100.68135837490911</v>
      </c>
      <c r="H465" s="16">
        <v>-1.4299999999999387</v>
      </c>
    </row>
    <row r="466" spans="1:8" hidden="1" x14ac:dyDescent="0.35">
      <c r="A466" s="16">
        <v>71.48642342383296</v>
      </c>
      <c r="B466" s="16">
        <v>-1.4399999999999387</v>
      </c>
      <c r="C466" s="16"/>
      <c r="D466" s="16">
        <v>86.06059956306747</v>
      </c>
      <c r="E466" s="16">
        <v>-1.4399999999999387</v>
      </c>
      <c r="F466" s="16"/>
      <c r="G466" s="16">
        <v>100.63477570230199</v>
      </c>
      <c r="H466" s="16">
        <v>-1.4399999999999387</v>
      </c>
    </row>
    <row r="467" spans="1:8" hidden="1" x14ac:dyDescent="0.35">
      <c r="A467" s="16">
        <v>71.445687529074846</v>
      </c>
      <c r="B467" s="16">
        <v>-1.4499999999999387</v>
      </c>
      <c r="C467" s="16"/>
      <c r="D467" s="16">
        <v>86.016949432315059</v>
      </c>
      <c r="E467" s="16">
        <v>-1.4499999999999387</v>
      </c>
      <c r="F467" s="16"/>
      <c r="G467" s="16">
        <v>100.58821133555527</v>
      </c>
      <c r="H467" s="16">
        <v>-1.4499999999999387</v>
      </c>
    </row>
    <row r="468" spans="1:8" hidden="1" x14ac:dyDescent="0.35">
      <c r="A468" s="16">
        <v>71.404968760644039</v>
      </c>
      <c r="B468" s="16">
        <v>-1.4599999999999387</v>
      </c>
      <c r="C468" s="16"/>
      <c r="D468" s="16">
        <v>85.973317014915622</v>
      </c>
      <c r="E468" s="16">
        <v>-1.4599999999999387</v>
      </c>
      <c r="F468" s="16"/>
      <c r="G468" s="16">
        <v>100.54166526918718</v>
      </c>
      <c r="H468" s="16">
        <v>-1.4599999999999387</v>
      </c>
    </row>
    <row r="469" spans="1:8" hidden="1" x14ac:dyDescent="0.35">
      <c r="A469" s="16">
        <v>71.36426711323783</v>
      </c>
      <c r="B469" s="16">
        <v>-1.4699999999999387</v>
      </c>
      <c r="C469" s="16"/>
      <c r="D469" s="16">
        <v>85.929702305477505</v>
      </c>
      <c r="E469" s="16">
        <v>-1.4699999999999387</v>
      </c>
      <c r="F469" s="16"/>
      <c r="G469" s="16">
        <v>100.49513749771718</v>
      </c>
      <c r="H469" s="16">
        <v>-1.4699999999999387</v>
      </c>
    </row>
    <row r="470" spans="1:8" hidden="1" x14ac:dyDescent="0.35">
      <c r="A470" s="16">
        <v>71.323582581554604</v>
      </c>
      <c r="B470" s="16">
        <v>-1.4799999999999387</v>
      </c>
      <c r="C470" s="16"/>
      <c r="D470" s="16">
        <v>85.886105298610204</v>
      </c>
      <c r="E470" s="16">
        <v>-1.4799999999999387</v>
      </c>
      <c r="F470" s="16"/>
      <c r="G470" s="16">
        <v>100.44862801566578</v>
      </c>
      <c r="H470" s="16">
        <v>-1.4799999999999387</v>
      </c>
    </row>
    <row r="471" spans="1:8" hidden="1" x14ac:dyDescent="0.35">
      <c r="A471" s="16">
        <v>71.282915160293854</v>
      </c>
      <c r="B471" s="16">
        <v>-1.4899999999999387</v>
      </c>
      <c r="C471" s="16"/>
      <c r="D471" s="16">
        <v>85.842525988924208</v>
      </c>
      <c r="E471" s="16">
        <v>-1.4899999999999387</v>
      </c>
      <c r="F471" s="16"/>
      <c r="G471" s="16">
        <v>100.40213681755453</v>
      </c>
      <c r="H471" s="16">
        <v>-1.4899999999999387</v>
      </c>
    </row>
    <row r="472" spans="1:8" hidden="1" x14ac:dyDescent="0.35">
      <c r="A472" s="16">
        <v>71.242264844156139</v>
      </c>
      <c r="B472" s="16">
        <v>-1.4999999999999387</v>
      </c>
      <c r="C472" s="16"/>
      <c r="D472" s="16">
        <v>85.798964371031133</v>
      </c>
      <c r="E472" s="16">
        <v>-1.4999999999999387</v>
      </c>
      <c r="F472" s="16"/>
      <c r="G472" s="16">
        <v>100.35566389790618</v>
      </c>
      <c r="H472" s="16">
        <v>-1.4999999999999387</v>
      </c>
    </row>
    <row r="473" spans="1:8" hidden="1" x14ac:dyDescent="0.35">
      <c r="A473" s="16">
        <v>71.201631627843113</v>
      </c>
      <c r="B473" s="16">
        <v>-1.5099999999999387</v>
      </c>
      <c r="C473" s="16"/>
      <c r="D473" s="16">
        <v>85.755420439543826</v>
      </c>
      <c r="E473" s="16">
        <v>-1.5099999999999387</v>
      </c>
      <c r="F473" s="16"/>
      <c r="G473" s="16">
        <v>100.30920925124452</v>
      </c>
      <c r="H473" s="16">
        <v>-1.5099999999999387</v>
      </c>
    </row>
    <row r="474" spans="1:8" hidden="1" x14ac:dyDescent="0.35">
      <c r="A474" s="16">
        <v>71.161015506057524</v>
      </c>
      <c r="B474" s="16">
        <v>-1.5199999999999387</v>
      </c>
      <c r="C474" s="16"/>
      <c r="D474" s="16">
        <v>85.711894189075991</v>
      </c>
      <c r="E474" s="16">
        <v>-1.5199999999999387</v>
      </c>
      <c r="F474" s="16"/>
      <c r="G474" s="16">
        <v>100.26277287209446</v>
      </c>
      <c r="H474" s="16">
        <v>-1.5199999999999387</v>
      </c>
    </row>
    <row r="475" spans="1:8" hidden="1" x14ac:dyDescent="0.35">
      <c r="A475" s="16">
        <v>71.120416473503198</v>
      </c>
      <c r="B475" s="16">
        <v>-1.5299999999999387</v>
      </c>
      <c r="C475" s="16"/>
      <c r="D475" s="16">
        <v>85.668385614242595</v>
      </c>
      <c r="E475" s="16">
        <v>-1.5299999999999387</v>
      </c>
      <c r="F475" s="16"/>
      <c r="G475" s="16">
        <v>100.21635475498201</v>
      </c>
      <c r="H475" s="16">
        <v>-1.5299999999999387</v>
      </c>
    </row>
    <row r="476" spans="1:8" hidden="1" x14ac:dyDescent="0.35">
      <c r="A476" s="16">
        <v>71.07983452488503</v>
      </c>
      <c r="B476" s="16">
        <v>-1.5399999999999388</v>
      </c>
      <c r="C476" s="16"/>
      <c r="D476" s="16">
        <v>85.624894709659657</v>
      </c>
      <c r="E476" s="16">
        <v>-1.5399999999999388</v>
      </c>
      <c r="F476" s="16"/>
      <c r="G476" s="16">
        <v>100.16995489443428</v>
      </c>
      <c r="H476" s="16">
        <v>-1.5399999999999388</v>
      </c>
    </row>
    <row r="477" spans="1:8" hidden="1" x14ac:dyDescent="0.35">
      <c r="A477" s="16">
        <v>71.039269654909049</v>
      </c>
      <c r="B477" s="16">
        <v>-1.5499999999999388</v>
      </c>
      <c r="C477" s="16"/>
      <c r="D477" s="16">
        <v>85.58142146994426</v>
      </c>
      <c r="E477" s="16">
        <v>-1.5499999999999388</v>
      </c>
      <c r="F477" s="16"/>
      <c r="G477" s="16">
        <v>100.12357328497947</v>
      </c>
      <c r="H477" s="16">
        <v>-1.5499999999999388</v>
      </c>
    </row>
    <row r="478" spans="1:8" hidden="1" x14ac:dyDescent="0.35">
      <c r="A478" s="16">
        <v>70.998721858282323</v>
      </c>
      <c r="B478" s="16">
        <v>-1.5599999999999388</v>
      </c>
      <c r="C478" s="16"/>
      <c r="D478" s="16">
        <v>85.537965889714599</v>
      </c>
      <c r="E478" s="16">
        <v>-1.5599999999999388</v>
      </c>
      <c r="F478" s="16"/>
      <c r="G478" s="16">
        <v>100.07720992114689</v>
      </c>
      <c r="H478" s="16">
        <v>-1.5599999999999388</v>
      </c>
    </row>
    <row r="479" spans="1:8" hidden="1" x14ac:dyDescent="0.35">
      <c r="A479" s="16">
        <v>70.958191129713015</v>
      </c>
      <c r="B479" s="16">
        <v>-1.5699999999999388</v>
      </c>
      <c r="C479" s="16"/>
      <c r="D479" s="16">
        <v>85.494527963590016</v>
      </c>
      <c r="E479" s="16">
        <v>-1.5699999999999388</v>
      </c>
      <c r="F479" s="16"/>
      <c r="G479" s="16">
        <v>100.03086479746699</v>
      </c>
      <c r="H479" s="16">
        <v>-1.5699999999999388</v>
      </c>
    </row>
    <row r="480" spans="1:8" hidden="1" x14ac:dyDescent="0.35">
      <c r="A480" s="16">
        <v>70.917677463910422</v>
      </c>
      <c r="B480" s="16">
        <v>-1.5799999999999388</v>
      </c>
      <c r="C480" s="16"/>
      <c r="D480" s="16">
        <v>85.451107686190838</v>
      </c>
      <c r="E480" s="16">
        <v>-1.5799999999999388</v>
      </c>
      <c r="F480" s="16"/>
      <c r="G480" s="16">
        <v>99.984537908471239</v>
      </c>
      <c r="H480" s="16">
        <v>-1.5799999999999388</v>
      </c>
    </row>
    <row r="481" spans="1:8" hidden="1" x14ac:dyDescent="0.35">
      <c r="A481" s="16">
        <v>70.877180855584825</v>
      </c>
      <c r="B481" s="16">
        <v>-1.5899999999999388</v>
      </c>
      <c r="C481" s="16"/>
      <c r="D481" s="16">
        <v>85.407705052138539</v>
      </c>
      <c r="E481" s="16">
        <v>-1.5899999999999388</v>
      </c>
      <c r="F481" s="16"/>
      <c r="G481" s="16">
        <v>99.938229248692252</v>
      </c>
      <c r="H481" s="16">
        <v>-1.5899999999999388</v>
      </c>
    </row>
    <row r="482" spans="1:8" hidden="1" x14ac:dyDescent="0.35">
      <c r="A482" s="16">
        <v>70.836701299447711</v>
      </c>
      <c r="B482" s="16">
        <v>-1.5999999999999388</v>
      </c>
      <c r="C482" s="16"/>
      <c r="D482" s="16">
        <v>85.364320056055746</v>
      </c>
      <c r="E482" s="16">
        <v>-1.5999999999999388</v>
      </c>
      <c r="F482" s="16"/>
      <c r="G482" s="16">
        <v>99.891938812663753</v>
      </c>
      <c r="H482" s="16">
        <v>-1.5999999999999388</v>
      </c>
    </row>
    <row r="483" spans="1:8" hidden="1" x14ac:dyDescent="0.35">
      <c r="A483" s="16">
        <v>70.796238790211589</v>
      </c>
      <c r="B483" s="16">
        <v>-1.6099999999999388</v>
      </c>
      <c r="C483" s="16"/>
      <c r="D483" s="16">
        <v>85.320952692566081</v>
      </c>
      <c r="E483" s="16">
        <v>-1.6099999999999388</v>
      </c>
      <c r="F483" s="16"/>
      <c r="G483" s="16">
        <v>99.845666594920559</v>
      </c>
      <c r="H483" s="16">
        <v>-1.6099999999999388</v>
      </c>
    </row>
    <row r="484" spans="1:8" hidden="1" x14ac:dyDescent="0.35">
      <c r="A484" s="16">
        <v>70.755793322590009</v>
      </c>
      <c r="B484" s="16">
        <v>-1.6199999999999388</v>
      </c>
      <c r="C484" s="16"/>
      <c r="D484" s="16">
        <v>85.277602956294302</v>
      </c>
      <c r="E484" s="16">
        <v>-1.6199999999999388</v>
      </c>
      <c r="F484" s="16"/>
      <c r="G484" s="16">
        <v>99.799412589998568</v>
      </c>
      <c r="H484" s="16">
        <v>-1.6199999999999388</v>
      </c>
    </row>
    <row r="485" spans="1:8" hidden="1" x14ac:dyDescent="0.35">
      <c r="A485" s="16">
        <v>70.71536489129771</v>
      </c>
      <c r="B485" s="16">
        <v>-1.6299999999999388</v>
      </c>
      <c r="C485" s="16"/>
      <c r="D485" s="16">
        <v>85.234270841866248</v>
      </c>
      <c r="E485" s="16">
        <v>-1.6299999999999388</v>
      </c>
      <c r="F485" s="16"/>
      <c r="G485" s="16">
        <v>99.753176792434786</v>
      </c>
      <c r="H485" s="16">
        <v>-1.6299999999999388</v>
      </c>
    </row>
    <row r="486" spans="1:8" hidden="1" x14ac:dyDescent="0.35">
      <c r="A486" s="16">
        <v>70.674953491050445</v>
      </c>
      <c r="B486" s="16">
        <v>-1.6399999999999388</v>
      </c>
      <c r="C486" s="16"/>
      <c r="D486" s="16">
        <v>85.190956343908908</v>
      </c>
      <c r="E486" s="16">
        <v>-1.6399999999999388</v>
      </c>
      <c r="F486" s="16"/>
      <c r="G486" s="16">
        <v>99.706959196767372</v>
      </c>
      <c r="H486" s="16">
        <v>-1.6399999999999388</v>
      </c>
    </row>
    <row r="487" spans="1:8" hidden="1" x14ac:dyDescent="0.35">
      <c r="A487" s="16">
        <v>70.634559116565043</v>
      </c>
      <c r="B487" s="16">
        <v>-1.6499999999999388</v>
      </c>
      <c r="C487" s="16"/>
      <c r="D487" s="16">
        <v>85.147659457050267</v>
      </c>
      <c r="E487" s="16">
        <v>-1.6499999999999388</v>
      </c>
      <c r="F487" s="16"/>
      <c r="G487" s="16">
        <v>99.660759797535462</v>
      </c>
      <c r="H487" s="16">
        <v>-1.6499999999999388</v>
      </c>
    </row>
    <row r="488" spans="1:8" hidden="1" x14ac:dyDescent="0.35">
      <c r="A488" s="16">
        <v>70.594181762559487</v>
      </c>
      <c r="B488" s="16">
        <v>-1.6599999999999389</v>
      </c>
      <c r="C488" s="16"/>
      <c r="D488" s="16">
        <v>85.104380175919445</v>
      </c>
      <c r="E488" s="16">
        <v>-1.6599999999999389</v>
      </c>
      <c r="F488" s="16"/>
      <c r="G488" s="16">
        <v>99.614578589279404</v>
      </c>
      <c r="H488" s="16">
        <v>-1.6599999999999389</v>
      </c>
    </row>
    <row r="489" spans="1:8" hidden="1" x14ac:dyDescent="0.35">
      <c r="A489" s="16">
        <v>70.553821423752794</v>
      </c>
      <c r="B489" s="16">
        <v>-1.6699999999999389</v>
      </c>
      <c r="C489" s="16"/>
      <c r="D489" s="16">
        <v>85.061118495146701</v>
      </c>
      <c r="E489" s="16">
        <v>-1.6699999999999389</v>
      </c>
      <c r="F489" s="16"/>
      <c r="G489" s="16">
        <v>99.568415566540622</v>
      </c>
      <c r="H489" s="16">
        <v>-1.6699999999999389</v>
      </c>
    </row>
    <row r="490" spans="1:8" hidden="1" x14ac:dyDescent="0.35">
      <c r="A490" s="16">
        <v>70.51347809486505</v>
      </c>
      <c r="B490" s="16">
        <v>-1.6799999999999389</v>
      </c>
      <c r="C490" s="16"/>
      <c r="D490" s="16">
        <v>85.017874409363316</v>
      </c>
      <c r="E490" s="16">
        <v>-1.6799999999999389</v>
      </c>
      <c r="F490" s="16"/>
      <c r="G490" s="16">
        <v>99.522270723861595</v>
      </c>
      <c r="H490" s="16">
        <v>-1.6799999999999389</v>
      </c>
    </row>
    <row r="491" spans="1:8" hidden="1" x14ac:dyDescent="0.35">
      <c r="A491" s="16">
        <v>70.473151770617477</v>
      </c>
      <c r="B491" s="16">
        <v>-1.6899999999999389</v>
      </c>
      <c r="C491" s="16"/>
      <c r="D491" s="16">
        <v>84.974647913201707</v>
      </c>
      <c r="E491" s="16">
        <v>-1.6899999999999389</v>
      </c>
      <c r="F491" s="16"/>
      <c r="G491" s="16">
        <v>99.476144055785937</v>
      </c>
      <c r="H491" s="16">
        <v>-1.6899999999999389</v>
      </c>
    </row>
    <row r="492" spans="1:8" hidden="1" x14ac:dyDescent="0.35">
      <c r="A492" s="16">
        <v>70.432842445732334</v>
      </c>
      <c r="B492" s="16">
        <v>-1.6999999999999389</v>
      </c>
      <c r="C492" s="16"/>
      <c r="D492" s="16">
        <v>84.93143900129536</v>
      </c>
      <c r="E492" s="16">
        <v>-1.6999999999999389</v>
      </c>
      <c r="F492" s="16"/>
      <c r="G492" s="16">
        <v>99.430035556858371</v>
      </c>
      <c r="H492" s="16">
        <v>-1.6999999999999389</v>
      </c>
    </row>
    <row r="493" spans="1:8" hidden="1" x14ac:dyDescent="0.35">
      <c r="A493" s="16">
        <v>70.392550114933002</v>
      </c>
      <c r="B493" s="16">
        <v>-1.7099999999999389</v>
      </c>
      <c r="C493" s="16"/>
      <c r="D493" s="16">
        <v>84.888247668278822</v>
      </c>
      <c r="E493" s="16">
        <v>-1.7099999999999389</v>
      </c>
      <c r="F493" s="16"/>
      <c r="G493" s="16">
        <v>99.383945221624657</v>
      </c>
      <c r="H493" s="16">
        <v>-1.7099999999999389</v>
      </c>
    </row>
    <row r="494" spans="1:8" hidden="1" x14ac:dyDescent="0.35">
      <c r="A494" s="16">
        <v>70.352274772943915</v>
      </c>
      <c r="B494" s="16">
        <v>-1.7199999999999389</v>
      </c>
      <c r="C494" s="16"/>
      <c r="D494" s="16">
        <v>84.845073908787839</v>
      </c>
      <c r="E494" s="16">
        <v>-1.7199999999999389</v>
      </c>
      <c r="F494" s="16"/>
      <c r="G494" s="16">
        <v>99.337873044631763</v>
      </c>
      <c r="H494" s="16">
        <v>-1.7199999999999389</v>
      </c>
    </row>
    <row r="495" spans="1:8" hidden="1" x14ac:dyDescent="0.35">
      <c r="A495" s="16">
        <v>70.312016414490586</v>
      </c>
      <c r="B495" s="16">
        <v>-1.7299999999999389</v>
      </c>
      <c r="C495" s="16"/>
      <c r="D495" s="16">
        <v>84.801917717459119</v>
      </c>
      <c r="E495" s="16">
        <v>-1.7299999999999389</v>
      </c>
      <c r="F495" s="16"/>
      <c r="G495" s="16">
        <v>99.291819020427639</v>
      </c>
      <c r="H495" s="16">
        <v>-1.7299999999999389</v>
      </c>
    </row>
    <row r="496" spans="1:8" hidden="1" x14ac:dyDescent="0.35">
      <c r="A496" s="16">
        <v>70.271775034299694</v>
      </c>
      <c r="B496" s="16">
        <v>-1.7399999999999389</v>
      </c>
      <c r="C496" s="16"/>
      <c r="D496" s="16">
        <v>84.758779088930567</v>
      </c>
      <c r="E496" s="16">
        <v>-1.7399999999999389</v>
      </c>
      <c r="F496" s="16"/>
      <c r="G496" s="16">
        <v>99.245783143561439</v>
      </c>
      <c r="H496" s="16">
        <v>-1.7399999999999389</v>
      </c>
    </row>
    <row r="497" spans="1:8" hidden="1" x14ac:dyDescent="0.35">
      <c r="A497" s="16">
        <v>70.231550627098883</v>
      </c>
      <c r="B497" s="16">
        <v>-1.7499999999999389</v>
      </c>
      <c r="C497" s="16"/>
      <c r="D497" s="16">
        <v>84.715658017841093</v>
      </c>
      <c r="E497" s="16">
        <v>-1.7499999999999389</v>
      </c>
      <c r="F497" s="16"/>
      <c r="G497" s="16">
        <v>99.199765408583289</v>
      </c>
      <c r="H497" s="16">
        <v>-1.7499999999999389</v>
      </c>
    </row>
    <row r="498" spans="1:8" hidden="1" x14ac:dyDescent="0.35">
      <c r="A498" s="16">
        <v>70.191343187616965</v>
      </c>
      <c r="B498" s="16">
        <v>-1.7599999999999389</v>
      </c>
      <c r="C498" s="16"/>
      <c r="D498" s="16">
        <v>84.672554498830763</v>
      </c>
      <c r="E498" s="16">
        <v>-1.7599999999999389</v>
      </c>
      <c r="F498" s="16"/>
      <c r="G498" s="16">
        <v>99.153765810044561</v>
      </c>
      <c r="H498" s="16">
        <v>-1.7599999999999389</v>
      </c>
    </row>
    <row r="499" spans="1:8" hidden="1" x14ac:dyDescent="0.35">
      <c r="A499" s="16">
        <v>70.151152710583816</v>
      </c>
      <c r="B499" s="16">
        <v>-1.769999999999939</v>
      </c>
      <c r="C499" s="16"/>
      <c r="D499" s="16">
        <v>84.62946852654072</v>
      </c>
      <c r="E499" s="16">
        <v>-1.769999999999939</v>
      </c>
      <c r="F499" s="16"/>
      <c r="G499" s="16">
        <v>99.107784342497595</v>
      </c>
      <c r="H499" s="16">
        <v>-1.769999999999939</v>
      </c>
    </row>
    <row r="500" spans="1:8" hidden="1" x14ac:dyDescent="0.35">
      <c r="A500" s="16">
        <v>70.110979190730362</v>
      </c>
      <c r="B500" s="16">
        <v>-1.779999999999939</v>
      </c>
      <c r="C500" s="16"/>
      <c r="D500" s="16">
        <v>84.586400095613143</v>
      </c>
      <c r="E500" s="16">
        <v>-1.779999999999939</v>
      </c>
      <c r="F500" s="16"/>
      <c r="G500" s="16">
        <v>99.061821000495911</v>
      </c>
      <c r="H500" s="16">
        <v>-1.779999999999939</v>
      </c>
    </row>
    <row r="501" spans="1:8" hidden="1" x14ac:dyDescent="0.35">
      <c r="A501" s="16">
        <v>70.07082262278864</v>
      </c>
      <c r="B501" s="16">
        <v>-1.789999999999939</v>
      </c>
      <c r="C501" s="16"/>
      <c r="D501" s="16">
        <v>84.543349200691367</v>
      </c>
      <c r="E501" s="16">
        <v>-1.789999999999939</v>
      </c>
      <c r="F501" s="16"/>
      <c r="G501" s="16">
        <v>99.015875778594094</v>
      </c>
      <c r="H501" s="16">
        <v>-1.789999999999939</v>
      </c>
    </row>
    <row r="502" spans="1:8" hidden="1" x14ac:dyDescent="0.35">
      <c r="A502" s="16">
        <v>70.030683001491823</v>
      </c>
      <c r="B502" s="16">
        <v>-1.799999999999939</v>
      </c>
      <c r="C502" s="16"/>
      <c r="D502" s="16">
        <v>84.500315836419816</v>
      </c>
      <c r="E502" s="16">
        <v>-1.799999999999939</v>
      </c>
      <c r="F502" s="16"/>
      <c r="G502" s="16">
        <v>98.969948671347851</v>
      </c>
      <c r="H502" s="16">
        <v>-1.799999999999939</v>
      </c>
    </row>
    <row r="503" spans="1:8" hidden="1" x14ac:dyDescent="0.35">
      <c r="A503" s="16">
        <v>69.990560321574009</v>
      </c>
      <c r="B503" s="16">
        <v>-1.809999999999939</v>
      </c>
      <c r="C503" s="16"/>
      <c r="D503" s="16">
        <v>84.457299997443982</v>
      </c>
      <c r="E503" s="16">
        <v>-1.809999999999939</v>
      </c>
      <c r="F503" s="16"/>
      <c r="G503" s="16">
        <v>98.924039673313928</v>
      </c>
      <c r="H503" s="16">
        <v>-1.809999999999939</v>
      </c>
    </row>
    <row r="504" spans="1:8" hidden="1" x14ac:dyDescent="0.35">
      <c r="A504" s="16">
        <v>69.950454577770572</v>
      </c>
      <c r="B504" s="16">
        <v>-1.819999999999939</v>
      </c>
      <c r="C504" s="16"/>
      <c r="D504" s="16">
        <v>84.414301678410411</v>
      </c>
      <c r="E504" s="16">
        <v>-1.819999999999939</v>
      </c>
      <c r="F504" s="16"/>
      <c r="G504" s="16">
        <v>98.878148779050235</v>
      </c>
      <c r="H504" s="16">
        <v>-1.819999999999939</v>
      </c>
    </row>
    <row r="505" spans="1:8" hidden="1" x14ac:dyDescent="0.35">
      <c r="A505" s="16">
        <v>69.910365764817868</v>
      </c>
      <c r="B505" s="16">
        <v>-1.829999999999939</v>
      </c>
      <c r="C505" s="16"/>
      <c r="D505" s="16">
        <v>84.371320873966823</v>
      </c>
      <c r="E505" s="16">
        <v>-1.829999999999939</v>
      </c>
      <c r="F505" s="16"/>
      <c r="G505" s="16">
        <v>98.832275983115778</v>
      </c>
      <c r="H505" s="16">
        <v>-1.829999999999939</v>
      </c>
    </row>
    <row r="506" spans="1:8" hidden="1" x14ac:dyDescent="0.35">
      <c r="A506" s="16">
        <v>69.870293877453321</v>
      </c>
      <c r="B506" s="16">
        <v>-1.839999999999939</v>
      </c>
      <c r="C506" s="16"/>
      <c r="D506" s="16">
        <v>84.328357578761953</v>
      </c>
      <c r="E506" s="16">
        <v>-1.839999999999939</v>
      </c>
      <c r="F506" s="16"/>
      <c r="G506" s="16">
        <v>98.786421280070599</v>
      </c>
      <c r="H506" s="16">
        <v>-1.839999999999939</v>
      </c>
    </row>
    <row r="507" spans="1:8" hidden="1" x14ac:dyDescent="0.35">
      <c r="A507" s="16">
        <v>69.830238910415474</v>
      </c>
      <c r="B507" s="16">
        <v>-1.849999999999939</v>
      </c>
      <c r="C507" s="16"/>
      <c r="D507" s="16">
        <v>84.285411787445668</v>
      </c>
      <c r="E507" s="16">
        <v>-1.849999999999939</v>
      </c>
      <c r="F507" s="16"/>
      <c r="G507" s="16">
        <v>98.740584664475875</v>
      </c>
      <c r="H507" s="16">
        <v>-1.849999999999939</v>
      </c>
    </row>
    <row r="508" spans="1:8" hidden="1" x14ac:dyDescent="0.35">
      <c r="A508" s="16">
        <v>69.790200858443939</v>
      </c>
      <c r="B508" s="16">
        <v>-1.859999999999939</v>
      </c>
      <c r="C508" s="16"/>
      <c r="D508" s="16">
        <v>84.242483494668917</v>
      </c>
      <c r="E508" s="16">
        <v>-1.859999999999939</v>
      </c>
      <c r="F508" s="16"/>
      <c r="G508" s="16">
        <v>98.69476613089391</v>
      </c>
      <c r="H508" s="16">
        <v>-1.859999999999939</v>
      </c>
    </row>
    <row r="509" spans="1:8" hidden="1" x14ac:dyDescent="0.35">
      <c r="A509" s="16">
        <v>69.750179716279462</v>
      </c>
      <c r="B509" s="16">
        <v>-1.869999999999939</v>
      </c>
      <c r="C509" s="16"/>
      <c r="D509" s="16">
        <v>84.199572695083774</v>
      </c>
      <c r="E509" s="16">
        <v>-1.869999999999939</v>
      </c>
      <c r="F509" s="16"/>
      <c r="G509" s="16">
        <v>98.648965673888071</v>
      </c>
      <c r="H509" s="16">
        <v>-1.869999999999939</v>
      </c>
    </row>
    <row r="510" spans="1:8" hidden="1" x14ac:dyDescent="0.35">
      <c r="A510" s="16">
        <v>69.710175478663757</v>
      </c>
      <c r="B510" s="16">
        <v>-1.8799999999999391</v>
      </c>
      <c r="C510" s="16"/>
      <c r="D510" s="16">
        <v>84.156679383343274</v>
      </c>
      <c r="E510" s="16">
        <v>-1.8799999999999391</v>
      </c>
      <c r="F510" s="16"/>
      <c r="G510" s="16">
        <v>98.603183288022791</v>
      </c>
      <c r="H510" s="16">
        <v>-1.8799999999999391</v>
      </c>
    </row>
    <row r="511" spans="1:8" hidden="1" x14ac:dyDescent="0.35">
      <c r="A511" s="16">
        <v>69.670188140339732</v>
      </c>
      <c r="B511" s="16">
        <v>-1.8899999999999391</v>
      </c>
      <c r="C511" s="16"/>
      <c r="D511" s="16">
        <v>84.113803554101693</v>
      </c>
      <c r="E511" s="16">
        <v>-1.8899999999999391</v>
      </c>
      <c r="F511" s="16"/>
      <c r="G511" s="16">
        <v>98.557418967863683</v>
      </c>
      <c r="H511" s="16">
        <v>-1.8899999999999391</v>
      </c>
    </row>
    <row r="512" spans="1:8" hidden="1" x14ac:dyDescent="0.35">
      <c r="A512" s="16">
        <v>69.630217696051346</v>
      </c>
      <c r="B512" s="16">
        <v>-1.8999999999999391</v>
      </c>
      <c r="C512" s="16"/>
      <c r="D512" s="16">
        <v>84.070945202014357</v>
      </c>
      <c r="E512" s="16">
        <v>-1.8999999999999391</v>
      </c>
      <c r="F512" s="16"/>
      <c r="G512" s="16">
        <v>98.511672707977368</v>
      </c>
      <c r="H512" s="16">
        <v>-1.8999999999999391</v>
      </c>
    </row>
    <row r="513" spans="1:8" hidden="1" x14ac:dyDescent="0.35">
      <c r="A513" s="16">
        <v>69.590264140543553</v>
      </c>
      <c r="B513" s="16">
        <v>-1.9099999999999391</v>
      </c>
      <c r="C513" s="16"/>
      <c r="D513" s="16">
        <v>84.028104321737587</v>
      </c>
      <c r="E513" s="16">
        <v>-1.9099999999999391</v>
      </c>
      <c r="F513" s="16"/>
      <c r="G513" s="16">
        <v>98.46594450293162</v>
      </c>
      <c r="H513" s="16">
        <v>-1.9099999999999391</v>
      </c>
    </row>
    <row r="514" spans="1:8" hidden="1" x14ac:dyDescent="0.35">
      <c r="A514" s="16">
        <v>69.550327468562557</v>
      </c>
      <c r="B514" s="16">
        <v>-1.9199999999999391</v>
      </c>
      <c r="C514" s="16"/>
      <c r="D514" s="16">
        <v>83.985280907928924</v>
      </c>
      <c r="E514" s="16">
        <v>-1.9199999999999391</v>
      </c>
      <c r="F514" s="16"/>
      <c r="G514" s="16">
        <v>98.420234347295278</v>
      </c>
      <c r="H514" s="16">
        <v>-1.9199999999999391</v>
      </c>
    </row>
    <row r="515" spans="1:8" hidden="1" x14ac:dyDescent="0.35">
      <c r="A515" s="16">
        <v>69.510407674855514</v>
      </c>
      <c r="B515" s="16">
        <v>-1.9299999999999391</v>
      </c>
      <c r="C515" s="16"/>
      <c r="D515" s="16">
        <v>83.942474955246936</v>
      </c>
      <c r="E515" s="16">
        <v>-1.9299999999999391</v>
      </c>
      <c r="F515" s="16"/>
      <c r="G515" s="16">
        <v>98.374542235638344</v>
      </c>
      <c r="H515" s="16">
        <v>-1.9299999999999391</v>
      </c>
    </row>
    <row r="516" spans="1:8" hidden="1" x14ac:dyDescent="0.35">
      <c r="A516" s="16">
        <v>69.47050475417069</v>
      </c>
      <c r="B516" s="16">
        <v>-1.9399999999999391</v>
      </c>
      <c r="C516" s="16"/>
      <c r="D516" s="16">
        <v>83.899686458351255</v>
      </c>
      <c r="E516" s="16">
        <v>-1.9399999999999391</v>
      </c>
      <c r="F516" s="16"/>
      <c r="G516" s="16">
        <v>98.328868162531819</v>
      </c>
      <c r="H516" s="16">
        <v>-1.9399999999999391</v>
      </c>
    </row>
    <row r="517" spans="1:8" hidden="1" x14ac:dyDescent="0.35">
      <c r="A517" s="16">
        <v>69.430618701257444</v>
      </c>
      <c r="B517" s="16">
        <v>-1.9499999999999391</v>
      </c>
      <c r="C517" s="16"/>
      <c r="D517" s="16">
        <v>83.856915411902648</v>
      </c>
      <c r="E517" s="16">
        <v>-1.9499999999999391</v>
      </c>
      <c r="F517" s="16"/>
      <c r="G517" s="16">
        <v>98.283212122547852</v>
      </c>
      <c r="H517" s="16">
        <v>-1.9499999999999391</v>
      </c>
    </row>
    <row r="518" spans="1:8" hidden="1" x14ac:dyDescent="0.35">
      <c r="A518" s="16">
        <v>69.390749510866229</v>
      </c>
      <c r="B518" s="16">
        <v>-1.9599999999999391</v>
      </c>
      <c r="C518" s="16"/>
      <c r="D518" s="16">
        <v>83.814161810562965</v>
      </c>
      <c r="E518" s="16">
        <v>-1.9599999999999391</v>
      </c>
      <c r="F518" s="16"/>
      <c r="G518" s="16">
        <v>98.2375741102597</v>
      </c>
      <c r="H518" s="16">
        <v>-1.9599999999999391</v>
      </c>
    </row>
    <row r="519" spans="1:8" hidden="1" x14ac:dyDescent="0.35">
      <c r="A519" s="16">
        <v>69.350897177748564</v>
      </c>
      <c r="B519" s="16">
        <v>-1.9699999999999391</v>
      </c>
      <c r="C519" s="16"/>
      <c r="D519" s="16">
        <v>83.771425648995134</v>
      </c>
      <c r="E519" s="16">
        <v>-1.9699999999999391</v>
      </c>
      <c r="F519" s="16"/>
      <c r="G519" s="16">
        <v>98.191954120241689</v>
      </c>
      <c r="H519" s="16">
        <v>-1.9699999999999391</v>
      </c>
    </row>
    <row r="520" spans="1:8" hidden="1" x14ac:dyDescent="0.35">
      <c r="A520" s="16">
        <v>69.311061696657035</v>
      </c>
      <c r="B520" s="16">
        <v>-1.9799999999999391</v>
      </c>
      <c r="C520" s="16"/>
      <c r="D520" s="16">
        <v>83.728706921863136</v>
      </c>
      <c r="E520" s="16">
        <v>-1.9799999999999391</v>
      </c>
      <c r="F520" s="16"/>
      <c r="G520" s="16">
        <v>98.146352147069237</v>
      </c>
      <c r="H520" s="16">
        <v>-1.9799999999999391</v>
      </c>
    </row>
    <row r="521" spans="1:8" hidden="1" x14ac:dyDescent="0.35">
      <c r="A521" s="16">
        <v>69.271243062345363</v>
      </c>
      <c r="B521" s="16">
        <v>-1.9899999999999392</v>
      </c>
      <c r="C521" s="16"/>
      <c r="D521" s="16">
        <v>83.686005623832116</v>
      </c>
      <c r="E521" s="16">
        <v>-1.9899999999999392</v>
      </c>
      <c r="F521" s="16"/>
      <c r="G521" s="16">
        <v>98.100768185318898</v>
      </c>
      <c r="H521" s="16">
        <v>-1.9899999999999392</v>
      </c>
    </row>
    <row r="522" spans="1:8" x14ac:dyDescent="0.35">
      <c r="A522" s="16">
        <v>69.231441269568251</v>
      </c>
      <c r="B522" s="16">
        <v>-1.9999999999999392</v>
      </c>
      <c r="C522" s="16"/>
      <c r="D522" s="16">
        <v>83.643321749568258</v>
      </c>
      <c r="E522" s="16">
        <v>-1.9999999999999392</v>
      </c>
      <c r="F522" s="16"/>
      <c r="G522" s="16">
        <v>98.055202229568295</v>
      </c>
      <c r="H522" s="16">
        <v>-1.9999999999999392</v>
      </c>
    </row>
    <row r="523" spans="1:8" hidden="1" x14ac:dyDescent="0.35">
      <c r="A523" s="16">
        <v>69.19165631308158</v>
      </c>
      <c r="B523" s="16">
        <v>-2.0099999999999389</v>
      </c>
      <c r="C523" s="16"/>
      <c r="D523" s="16">
        <v>83.600655293738839</v>
      </c>
      <c r="E523" s="16">
        <v>-2.0099999999999389</v>
      </c>
      <c r="F523" s="16"/>
      <c r="G523" s="16">
        <v>98.009654274396098</v>
      </c>
      <c r="H523" s="16">
        <v>-2.0099999999999389</v>
      </c>
    </row>
    <row r="524" spans="1:8" hidden="1" x14ac:dyDescent="0.35">
      <c r="A524" s="16">
        <v>69.151888187642285</v>
      </c>
      <c r="B524" s="16">
        <v>-2.0199999999999387</v>
      </c>
      <c r="C524" s="16"/>
      <c r="D524" s="16">
        <v>83.558006251012245</v>
      </c>
      <c r="E524" s="16">
        <v>-2.0199999999999387</v>
      </c>
      <c r="F524" s="16"/>
      <c r="G524" s="16">
        <v>97.964124314382175</v>
      </c>
      <c r="H524" s="16">
        <v>-2.0199999999999387</v>
      </c>
    </row>
    <row r="525" spans="1:8" hidden="1" x14ac:dyDescent="0.35">
      <c r="A525" s="16">
        <v>69.112136888008393</v>
      </c>
      <c r="B525" s="16">
        <v>-2.0299999999999385</v>
      </c>
      <c r="C525" s="16"/>
      <c r="D525" s="16">
        <v>83.515374616057912</v>
      </c>
      <c r="E525" s="16">
        <v>-2.0299999999999385</v>
      </c>
      <c r="F525" s="16"/>
      <c r="G525" s="16">
        <v>97.91861234410743</v>
      </c>
      <c r="H525" s="16">
        <v>-2.0299999999999385</v>
      </c>
    </row>
    <row r="526" spans="1:8" hidden="1" x14ac:dyDescent="0.35">
      <c r="A526" s="16">
        <v>69.072402408938942</v>
      </c>
      <c r="B526" s="16">
        <v>-2.0399999999999383</v>
      </c>
      <c r="C526" s="16"/>
      <c r="D526" s="16">
        <v>83.472760383546387</v>
      </c>
      <c r="E526" s="16">
        <v>-2.0399999999999383</v>
      </c>
      <c r="F526" s="16"/>
      <c r="G526" s="16">
        <v>97.873118358153846</v>
      </c>
      <c r="H526" s="16">
        <v>-2.0399999999999383</v>
      </c>
    </row>
    <row r="527" spans="1:8" hidden="1" x14ac:dyDescent="0.35">
      <c r="A527" s="16">
        <v>69.032684745194118</v>
      </c>
      <c r="B527" s="16">
        <v>-2.0499999999999381</v>
      </c>
      <c r="C527" s="16"/>
      <c r="D527" s="16">
        <v>83.430163548149309</v>
      </c>
      <c r="E527" s="16">
        <v>-2.0499999999999381</v>
      </c>
      <c r="F527" s="16"/>
      <c r="G527" s="16">
        <v>97.827642351104501</v>
      </c>
      <c r="H527" s="16">
        <v>-2.0499999999999381</v>
      </c>
    </row>
    <row r="528" spans="1:8" hidden="1" x14ac:dyDescent="0.35">
      <c r="A528" s="16">
        <v>68.992983891535175</v>
      </c>
      <c r="B528" s="16">
        <v>-2.0599999999999379</v>
      </c>
      <c r="C528" s="16"/>
      <c r="D528" s="16">
        <v>83.387584104539414</v>
      </c>
      <c r="E528" s="16">
        <v>-2.0599999999999379</v>
      </c>
      <c r="F528" s="16"/>
      <c r="G528" s="16">
        <v>97.782184317543667</v>
      </c>
      <c r="H528" s="16">
        <v>-2.0599999999999379</v>
      </c>
    </row>
    <row r="529" spans="1:8" hidden="1" x14ac:dyDescent="0.35">
      <c r="A529" s="16">
        <v>68.953299842724448</v>
      </c>
      <c r="B529" s="16">
        <v>-2.0699999999999377</v>
      </c>
      <c r="C529" s="16"/>
      <c r="D529" s="16">
        <v>83.345022047390486</v>
      </c>
      <c r="E529" s="16">
        <v>-2.0699999999999377</v>
      </c>
      <c r="F529" s="16"/>
      <c r="G529" s="16">
        <v>97.736744252056567</v>
      </c>
      <c r="H529" s="16">
        <v>-2.0699999999999377</v>
      </c>
    </row>
    <row r="530" spans="1:8" hidden="1" x14ac:dyDescent="0.35">
      <c r="A530" s="16">
        <v>68.913632593525321</v>
      </c>
      <c r="B530" s="16">
        <v>-2.0799999999999375</v>
      </c>
      <c r="C530" s="16"/>
      <c r="D530" s="16">
        <v>83.302477371377464</v>
      </c>
      <c r="E530" s="16">
        <v>-2.0799999999999375</v>
      </c>
      <c r="F530" s="16"/>
      <c r="G530" s="16">
        <v>97.691322149229592</v>
      </c>
      <c r="H530" s="16">
        <v>-2.0799999999999375</v>
      </c>
    </row>
    <row r="531" spans="1:8" hidden="1" x14ac:dyDescent="0.35">
      <c r="A531" s="16">
        <v>68.873982138702345</v>
      </c>
      <c r="B531" s="16">
        <v>-2.0899999999999372</v>
      </c>
      <c r="C531" s="16"/>
      <c r="D531" s="16">
        <v>83.259950071176291</v>
      </c>
      <c r="E531" s="16">
        <v>-2.0899999999999372</v>
      </c>
      <c r="F531" s="16"/>
      <c r="G531" s="16">
        <v>97.645918003650252</v>
      </c>
      <c r="H531" s="16">
        <v>-2.0899999999999372</v>
      </c>
    </row>
    <row r="532" spans="1:8" hidden="1" x14ac:dyDescent="0.35">
      <c r="A532" s="16">
        <v>68.834348473021024</v>
      </c>
      <c r="B532" s="16">
        <v>-2.099999999999937</v>
      </c>
      <c r="C532" s="16"/>
      <c r="D532" s="16">
        <v>83.217440141464053</v>
      </c>
      <c r="E532" s="16">
        <v>-2.099999999999937</v>
      </c>
      <c r="F532" s="16"/>
      <c r="G532" s="16">
        <v>97.600531809907068</v>
      </c>
      <c r="H532" s="16">
        <v>-2.099999999999937</v>
      </c>
    </row>
    <row r="533" spans="1:8" hidden="1" x14ac:dyDescent="0.35">
      <c r="A533" s="16">
        <v>68.794731591248052</v>
      </c>
      <c r="B533" s="16">
        <v>-2.1099999999999368</v>
      </c>
      <c r="C533" s="16"/>
      <c r="D533" s="16">
        <v>83.17494757691891</v>
      </c>
      <c r="E533" s="16">
        <v>-2.1099999999999368</v>
      </c>
      <c r="F533" s="16"/>
      <c r="G533" s="16">
        <v>97.555163562589755</v>
      </c>
      <c r="H533" s="16">
        <v>-2.1099999999999368</v>
      </c>
    </row>
    <row r="534" spans="1:8" hidden="1" x14ac:dyDescent="0.35">
      <c r="A534" s="16">
        <v>68.75513148815115</v>
      </c>
      <c r="B534" s="16">
        <v>-2.1199999999999366</v>
      </c>
      <c r="C534" s="16"/>
      <c r="D534" s="16">
        <v>83.132472372220093</v>
      </c>
      <c r="E534" s="16">
        <v>-2.1199999999999366</v>
      </c>
      <c r="F534" s="16"/>
      <c r="G534" s="16">
        <v>97.509813256289064</v>
      </c>
      <c r="H534" s="16">
        <v>-2.1199999999999366</v>
      </c>
    </row>
    <row r="535" spans="1:8" hidden="1" x14ac:dyDescent="0.35">
      <c r="A535" s="16">
        <v>68.715548158499089</v>
      </c>
      <c r="B535" s="16">
        <v>-2.1299999999999364</v>
      </c>
      <c r="C535" s="16"/>
      <c r="D535" s="16">
        <v>83.09001452204798</v>
      </c>
      <c r="E535" s="16">
        <v>-2.1299999999999364</v>
      </c>
      <c r="F535" s="16"/>
      <c r="G535" s="16">
        <v>97.464480885596828</v>
      </c>
      <c r="H535" s="16">
        <v>-2.1299999999999364</v>
      </c>
    </row>
    <row r="536" spans="1:8" hidden="1" x14ac:dyDescent="0.35">
      <c r="A536" s="16">
        <v>68.675981597061821</v>
      </c>
      <c r="B536" s="16">
        <v>-2.1399999999999362</v>
      </c>
      <c r="C536" s="16"/>
      <c r="D536" s="16">
        <v>83.047574021083918</v>
      </c>
      <c r="E536" s="16">
        <v>-2.1399999999999362</v>
      </c>
      <c r="F536" s="16"/>
      <c r="G536" s="16">
        <v>97.419166445106029</v>
      </c>
      <c r="H536" s="16">
        <v>-2.1399999999999362</v>
      </c>
    </row>
    <row r="537" spans="1:8" hidden="1" x14ac:dyDescent="0.35">
      <c r="A537" s="16">
        <v>68.636431798610303</v>
      </c>
      <c r="B537" s="16">
        <v>-2.149999999999936</v>
      </c>
      <c r="C537" s="16"/>
      <c r="D537" s="16">
        <v>83.005150864010488</v>
      </c>
      <c r="E537" s="16">
        <v>-2.149999999999936</v>
      </c>
      <c r="F537" s="16"/>
      <c r="G537" s="16">
        <v>97.373869929410702</v>
      </c>
      <c r="H537" s="16">
        <v>-2.149999999999936</v>
      </c>
    </row>
    <row r="538" spans="1:8" hidden="1" x14ac:dyDescent="0.35">
      <c r="A538" s="16">
        <v>68.596898757916549</v>
      </c>
      <c r="B538" s="16">
        <v>-2.1599999999999357</v>
      </c>
      <c r="C538" s="16"/>
      <c r="D538" s="16">
        <v>82.962745045511241</v>
      </c>
      <c r="E538" s="16">
        <v>-2.1599999999999357</v>
      </c>
      <c r="F538" s="16"/>
      <c r="G538" s="16">
        <v>97.328591333105976</v>
      </c>
      <c r="H538" s="16">
        <v>-2.1599999999999357</v>
      </c>
    </row>
    <row r="539" spans="1:8" hidden="1" x14ac:dyDescent="0.35">
      <c r="A539" s="16">
        <v>68.557382469753691</v>
      </c>
      <c r="B539" s="16">
        <v>-2.1699999999999355</v>
      </c>
      <c r="C539" s="16"/>
      <c r="D539" s="16">
        <v>82.920356560270875</v>
      </c>
      <c r="E539" s="16">
        <v>-2.1699999999999355</v>
      </c>
      <c r="F539" s="16"/>
      <c r="G539" s="16">
        <v>97.283330650788074</v>
      </c>
      <c r="H539" s="16">
        <v>-2.1699999999999355</v>
      </c>
    </row>
    <row r="540" spans="1:8" hidden="1" x14ac:dyDescent="0.35">
      <c r="A540" s="16">
        <v>68.517882928895972</v>
      </c>
      <c r="B540" s="16">
        <v>-2.1799999999999353</v>
      </c>
      <c r="C540" s="16"/>
      <c r="D540" s="16">
        <v>82.87798540297517</v>
      </c>
      <c r="E540" s="16">
        <v>-2.1799999999999353</v>
      </c>
      <c r="F540" s="16"/>
      <c r="G540" s="16">
        <v>97.238087877054355</v>
      </c>
      <c r="H540" s="16">
        <v>-2.1799999999999353</v>
      </c>
    </row>
    <row r="541" spans="1:8" hidden="1" x14ac:dyDescent="0.35">
      <c r="A541" s="16">
        <v>68.478400130118644</v>
      </c>
      <c r="B541" s="16">
        <v>-2.1899999999999351</v>
      </c>
      <c r="C541" s="16"/>
      <c r="D541" s="16">
        <v>82.835631568310916</v>
      </c>
      <c r="E541" s="16">
        <v>-2.1899999999999351</v>
      </c>
      <c r="F541" s="16"/>
      <c r="G541" s="16">
        <v>97.192863006503188</v>
      </c>
      <c r="H541" s="16">
        <v>-2.1899999999999351</v>
      </c>
    </row>
    <row r="542" spans="1:8" hidden="1" x14ac:dyDescent="0.35">
      <c r="A542" s="16">
        <v>68.438934068198094</v>
      </c>
      <c r="B542" s="16">
        <v>-2.1999999999999349</v>
      </c>
      <c r="C542" s="16"/>
      <c r="D542" s="16">
        <v>82.793295050966108</v>
      </c>
      <c r="E542" s="16">
        <v>-2.1999999999999349</v>
      </c>
      <c r="F542" s="16"/>
      <c r="G542" s="16">
        <v>97.147656033734137</v>
      </c>
      <c r="H542" s="16">
        <v>-2.1999999999999349</v>
      </c>
    </row>
    <row r="543" spans="1:8" hidden="1" x14ac:dyDescent="0.35">
      <c r="A543" s="16">
        <v>68.399484737911763</v>
      </c>
      <c r="B543" s="16">
        <v>-2.2099999999999347</v>
      </c>
      <c r="C543" s="16"/>
      <c r="D543" s="16">
        <v>82.750975845629767</v>
      </c>
      <c r="E543" s="16">
        <v>-2.2099999999999347</v>
      </c>
      <c r="F543" s="16"/>
      <c r="G543" s="16">
        <v>97.102466953347786</v>
      </c>
      <c r="H543" s="16">
        <v>-2.2099999999999347</v>
      </c>
    </row>
    <row r="544" spans="1:8" hidden="1" x14ac:dyDescent="0.35">
      <c r="A544" s="16">
        <v>68.360052134038185</v>
      </c>
      <c r="B544" s="16">
        <v>-2.2199999999999345</v>
      </c>
      <c r="C544" s="16"/>
      <c r="D544" s="16">
        <v>82.708673946991979</v>
      </c>
      <c r="E544" s="16">
        <v>-2.2199999999999345</v>
      </c>
      <c r="F544" s="16"/>
      <c r="G544" s="16">
        <v>97.057295759945802</v>
      </c>
      <c r="H544" s="16">
        <v>-2.2199999999999345</v>
      </c>
    </row>
    <row r="545" spans="1:8" hidden="1" x14ac:dyDescent="0.35">
      <c r="A545" s="16">
        <v>68.320636251356916</v>
      </c>
      <c r="B545" s="16">
        <v>-2.2299999999999343</v>
      </c>
      <c r="C545" s="16"/>
      <c r="D545" s="16">
        <v>82.66638934974398</v>
      </c>
      <c r="E545" s="16">
        <v>-2.2299999999999343</v>
      </c>
      <c r="F545" s="16"/>
      <c r="G545" s="16">
        <v>97.01214244813103</v>
      </c>
      <c r="H545" s="16">
        <v>-2.2299999999999343</v>
      </c>
    </row>
    <row r="546" spans="1:8" hidden="1" x14ac:dyDescent="0.35">
      <c r="A546" s="16">
        <v>68.281237084648694</v>
      </c>
      <c r="B546" s="16">
        <v>-2.239999999999934</v>
      </c>
      <c r="C546" s="16"/>
      <c r="D546" s="16">
        <v>82.62412204857803</v>
      </c>
      <c r="E546" s="16">
        <v>-2.239999999999934</v>
      </c>
      <c r="F546" s="16"/>
      <c r="G546" s="16">
        <v>96.967007012507338</v>
      </c>
      <c r="H546" s="16">
        <v>-2.239999999999934</v>
      </c>
    </row>
    <row r="547" spans="1:8" hidden="1" x14ac:dyDescent="0.35">
      <c r="A547" s="16">
        <v>68.241854628695251</v>
      </c>
      <c r="B547" s="16">
        <v>-2.2499999999999338</v>
      </c>
      <c r="C547" s="16"/>
      <c r="D547" s="16">
        <v>82.581872038187456</v>
      </c>
      <c r="E547" s="16">
        <v>-2.2499999999999338</v>
      </c>
      <c r="F547" s="16"/>
      <c r="G547" s="16">
        <v>96.921889447679675</v>
      </c>
      <c r="H547" s="16">
        <v>-2.2499999999999338</v>
      </c>
    </row>
    <row r="548" spans="1:8" hidden="1" x14ac:dyDescent="0.35">
      <c r="A548" s="16">
        <v>68.202488878279425</v>
      </c>
      <c r="B548" s="16">
        <v>-2.2599999999999336</v>
      </c>
      <c r="C548" s="16"/>
      <c r="D548" s="16">
        <v>82.539639313266775</v>
      </c>
      <c r="E548" s="16">
        <v>-2.2599999999999336</v>
      </c>
      <c r="F548" s="16"/>
      <c r="G548" s="16">
        <v>96.876789748254112</v>
      </c>
      <c r="H548" s="16">
        <v>-2.2599999999999336</v>
      </c>
    </row>
    <row r="549" spans="1:8" hidden="1" x14ac:dyDescent="0.35">
      <c r="A549" s="16">
        <v>68.163139828185123</v>
      </c>
      <c r="B549" s="16">
        <v>-2.2699999999999334</v>
      </c>
      <c r="C549" s="16"/>
      <c r="D549" s="16">
        <v>82.49742386851149</v>
      </c>
      <c r="E549" s="16">
        <v>-2.2699999999999334</v>
      </c>
      <c r="F549" s="16"/>
      <c r="G549" s="16">
        <v>96.83170790883787</v>
      </c>
      <c r="H549" s="16">
        <v>-2.2699999999999334</v>
      </c>
    </row>
    <row r="550" spans="1:8" hidden="1" x14ac:dyDescent="0.35">
      <c r="A550" s="16">
        <v>68.12380747319736</v>
      </c>
      <c r="B550" s="16">
        <v>-2.2799999999999332</v>
      </c>
      <c r="C550" s="16"/>
      <c r="D550" s="16">
        <v>82.455225698618264</v>
      </c>
      <c r="E550" s="16">
        <v>-2.2799999999999332</v>
      </c>
      <c r="F550" s="16"/>
      <c r="G550" s="16">
        <v>96.786643924039168</v>
      </c>
      <c r="H550" s="16">
        <v>-2.2799999999999332</v>
      </c>
    </row>
    <row r="551" spans="1:8" hidden="1" x14ac:dyDescent="0.35">
      <c r="A551" s="16">
        <v>68.0844918081022</v>
      </c>
      <c r="B551" s="16">
        <v>-2.289999999999933</v>
      </c>
      <c r="C551" s="16"/>
      <c r="D551" s="16">
        <v>82.413044798284758</v>
      </c>
      <c r="E551" s="16">
        <v>-2.289999999999933</v>
      </c>
      <c r="F551" s="16"/>
      <c r="G551" s="16">
        <v>96.741597788467317</v>
      </c>
      <c r="H551" s="16">
        <v>-2.289999999999933</v>
      </c>
    </row>
    <row r="552" spans="1:8" hidden="1" x14ac:dyDescent="0.35">
      <c r="A552" s="16">
        <v>68.045192827686776</v>
      </c>
      <c r="B552" s="16">
        <v>-2.2999999999999328</v>
      </c>
      <c r="C552" s="16"/>
      <c r="D552" s="16">
        <v>82.370881162209784</v>
      </c>
      <c r="E552" s="16">
        <v>-2.2999999999999328</v>
      </c>
      <c r="F552" s="16"/>
      <c r="G552" s="16">
        <v>96.696569496732806</v>
      </c>
      <c r="H552" s="16">
        <v>-2.2999999999999328</v>
      </c>
    </row>
    <row r="553" spans="1:8" hidden="1" x14ac:dyDescent="0.35">
      <c r="A553" s="16">
        <v>68.005910526739342</v>
      </c>
      <c r="B553" s="16">
        <v>-2.3099999999999326</v>
      </c>
      <c r="C553" s="16"/>
      <c r="D553" s="16">
        <v>82.32873478509326</v>
      </c>
      <c r="E553" s="16">
        <v>-2.3099999999999326</v>
      </c>
      <c r="F553" s="16"/>
      <c r="G553" s="16">
        <v>96.651559043447165</v>
      </c>
      <c r="H553" s="16">
        <v>-2.3099999999999326</v>
      </c>
    </row>
    <row r="554" spans="1:8" hidden="1" x14ac:dyDescent="0.35">
      <c r="A554" s="16">
        <v>67.966644900049147</v>
      </c>
      <c r="B554" s="16">
        <v>-2.3199999999999323</v>
      </c>
      <c r="C554" s="16"/>
      <c r="D554" s="16">
        <v>82.286605661636074</v>
      </c>
      <c r="E554" s="16">
        <v>-2.3199999999999323</v>
      </c>
      <c r="F554" s="16"/>
      <c r="G554" s="16">
        <v>96.606566423222986</v>
      </c>
      <c r="H554" s="16">
        <v>-2.3199999999999323</v>
      </c>
    </row>
    <row r="555" spans="1:8" hidden="1" x14ac:dyDescent="0.35">
      <c r="A555" s="16">
        <v>67.927395942406662</v>
      </c>
      <c r="B555" s="16">
        <v>-2.3299999999999321</v>
      </c>
      <c r="C555" s="16"/>
      <c r="D555" s="16">
        <v>82.244493786540346</v>
      </c>
      <c r="E555" s="16">
        <v>-2.3299999999999321</v>
      </c>
      <c r="F555" s="16"/>
      <c r="G555" s="16">
        <v>96.56159163067403</v>
      </c>
      <c r="H555" s="16">
        <v>-2.3299999999999321</v>
      </c>
    </row>
    <row r="556" spans="1:8" hidden="1" x14ac:dyDescent="0.35">
      <c r="A556" s="16">
        <v>67.88816364860331</v>
      </c>
      <c r="B556" s="16">
        <v>-2.3399999999999319</v>
      </c>
      <c r="C556" s="16"/>
      <c r="D556" s="16">
        <v>82.202399154509195</v>
      </c>
      <c r="E556" s="16">
        <v>-2.3399999999999319</v>
      </c>
      <c r="F556" s="16"/>
      <c r="G556" s="16">
        <v>96.516634660415065</v>
      </c>
      <c r="H556" s="16">
        <v>-2.3399999999999319</v>
      </c>
    </row>
    <row r="557" spans="1:8" hidden="1" x14ac:dyDescent="0.35">
      <c r="A557" s="16">
        <v>67.848948013431581</v>
      </c>
      <c r="B557" s="16">
        <v>-2.3499999999999317</v>
      </c>
      <c r="C557" s="16"/>
      <c r="D557" s="16">
        <v>82.160321760246788</v>
      </c>
      <c r="E557" s="16">
        <v>-2.3499999999999317</v>
      </c>
      <c r="F557" s="16"/>
      <c r="G557" s="16">
        <v>96.471695507061995</v>
      </c>
      <c r="H557" s="16">
        <v>-2.3499999999999317</v>
      </c>
    </row>
    <row r="558" spans="1:8" hidden="1" x14ac:dyDescent="0.35">
      <c r="A558" s="16">
        <v>67.809749031685158</v>
      </c>
      <c r="B558" s="16">
        <v>-2.3599999999999315</v>
      </c>
      <c r="C558" s="16"/>
      <c r="D558" s="16">
        <v>82.118261598458488</v>
      </c>
      <c r="E558" s="16">
        <v>-2.3599999999999315</v>
      </c>
      <c r="F558" s="16"/>
      <c r="G558" s="16">
        <v>96.426774165231834</v>
      </c>
      <c r="H558" s="16">
        <v>-2.3599999999999315</v>
      </c>
    </row>
    <row r="559" spans="1:8" hidden="1" x14ac:dyDescent="0.35">
      <c r="A559" s="16">
        <v>67.770566698158689</v>
      </c>
      <c r="B559" s="16">
        <v>-2.3699999999999313</v>
      </c>
      <c r="C559" s="16"/>
      <c r="D559" s="16">
        <v>82.076218663850668</v>
      </c>
      <c r="E559" s="16">
        <v>-2.3699999999999313</v>
      </c>
      <c r="F559" s="16"/>
      <c r="G559" s="16">
        <v>96.381870629542647</v>
      </c>
      <c r="H559" s="16">
        <v>-2.3699999999999313</v>
      </c>
    </row>
    <row r="560" spans="1:8" hidden="1" x14ac:dyDescent="0.35">
      <c r="A560" s="16">
        <v>67.73140100764796</v>
      </c>
      <c r="B560" s="16">
        <v>-2.3799999999999311</v>
      </c>
      <c r="C560" s="16"/>
      <c r="D560" s="16">
        <v>82.034192951130805</v>
      </c>
      <c r="E560" s="16">
        <v>-2.3799999999999311</v>
      </c>
      <c r="F560" s="16"/>
      <c r="G560" s="16">
        <v>96.336984894613636</v>
      </c>
      <c r="H560" s="16">
        <v>-2.3799999999999311</v>
      </c>
    </row>
    <row r="561" spans="1:8" hidden="1" x14ac:dyDescent="0.35">
      <c r="A561" s="16">
        <v>67.692251954949796</v>
      </c>
      <c r="B561" s="16">
        <v>-2.3899999999999308</v>
      </c>
      <c r="C561" s="16"/>
      <c r="D561" s="16">
        <v>81.992184455007418</v>
      </c>
      <c r="E561" s="16">
        <v>-2.3899999999999308</v>
      </c>
      <c r="F561" s="16"/>
      <c r="G561" s="16">
        <v>96.292116955065026</v>
      </c>
      <c r="H561" s="16">
        <v>-2.3899999999999308</v>
      </c>
    </row>
    <row r="562" spans="1:8" hidden="1" x14ac:dyDescent="0.35">
      <c r="A562" s="16">
        <v>67.653119534862157</v>
      </c>
      <c r="B562" s="16">
        <v>-2.3999999999999306</v>
      </c>
      <c r="C562" s="16"/>
      <c r="D562" s="16">
        <v>81.950193170190175</v>
      </c>
      <c r="E562" s="16">
        <v>-2.3999999999999306</v>
      </c>
      <c r="F562" s="16"/>
      <c r="G562" s="16">
        <v>96.247266805518208</v>
      </c>
      <c r="H562" s="16">
        <v>-2.3999999999999306</v>
      </c>
    </row>
    <row r="563" spans="1:8" hidden="1" x14ac:dyDescent="0.35">
      <c r="A563" s="16">
        <v>67.614003742184025</v>
      </c>
      <c r="B563" s="16">
        <v>-2.4099999999999304</v>
      </c>
      <c r="C563" s="16"/>
      <c r="D563" s="16">
        <v>81.90821909138981</v>
      </c>
      <c r="E563" s="16">
        <v>-2.4099999999999304</v>
      </c>
      <c r="F563" s="16"/>
      <c r="G563" s="16">
        <v>96.202434440595582</v>
      </c>
      <c r="H563" s="16">
        <v>-2.4099999999999304</v>
      </c>
    </row>
    <row r="564" spans="1:8" hidden="1" x14ac:dyDescent="0.35">
      <c r="A564" s="16">
        <v>67.57490457171545</v>
      </c>
      <c r="B564" s="16">
        <v>-2.4199999999999302</v>
      </c>
      <c r="C564" s="16"/>
      <c r="D564" s="16">
        <v>81.866262213318095</v>
      </c>
      <c r="E564" s="16">
        <v>-2.4199999999999302</v>
      </c>
      <c r="F564" s="16"/>
      <c r="G564" s="16">
        <v>96.157619854920753</v>
      </c>
      <c r="H564" s="16">
        <v>-2.4199999999999302</v>
      </c>
    </row>
    <row r="565" spans="1:8" hidden="1" x14ac:dyDescent="0.35">
      <c r="A565" s="16">
        <v>67.535822018257619</v>
      </c>
      <c r="B565" s="16">
        <v>-2.42999999999993</v>
      </c>
      <c r="C565" s="16"/>
      <c r="D565" s="16">
        <v>81.824322530687965</v>
      </c>
      <c r="E565" s="16">
        <v>-2.42999999999993</v>
      </c>
      <c r="F565" s="16"/>
      <c r="G565" s="16">
        <v>96.112823043118297</v>
      </c>
      <c r="H565" s="16">
        <v>-2.42999999999993</v>
      </c>
    </row>
    <row r="566" spans="1:8" hidden="1" x14ac:dyDescent="0.35">
      <c r="A566" s="16">
        <v>67.496756076612755</v>
      </c>
      <c r="B566" s="16">
        <v>-2.4399999999999298</v>
      </c>
      <c r="C566" s="16"/>
      <c r="D566" s="16">
        <v>81.782400038213353</v>
      </c>
      <c r="E566" s="16">
        <v>-2.4399999999999298</v>
      </c>
      <c r="F566" s="16"/>
      <c r="G566" s="16">
        <v>96.068043999813966</v>
      </c>
      <c r="H566" s="16">
        <v>-2.4399999999999298</v>
      </c>
    </row>
    <row r="567" spans="1:8" hidden="1" x14ac:dyDescent="0.35">
      <c r="A567" s="16">
        <v>67.457706741584133</v>
      </c>
      <c r="B567" s="16">
        <v>-2.4499999999999296</v>
      </c>
      <c r="C567" s="16"/>
      <c r="D567" s="16">
        <v>81.740494730609342</v>
      </c>
      <c r="E567" s="16">
        <v>-2.4499999999999296</v>
      </c>
      <c r="F567" s="16"/>
      <c r="G567" s="16">
        <v>96.023282719634551</v>
      </c>
      <c r="H567" s="16">
        <v>-2.4499999999999296</v>
      </c>
    </row>
    <row r="568" spans="1:8" hidden="1" x14ac:dyDescent="0.35">
      <c r="A568" s="16">
        <v>67.418674007976179</v>
      </c>
      <c r="B568" s="16">
        <v>-2.4599999999999294</v>
      </c>
      <c r="C568" s="16"/>
      <c r="D568" s="16">
        <v>81.698606602592079</v>
      </c>
      <c r="E568" s="16">
        <v>-2.4599999999999294</v>
      </c>
      <c r="F568" s="16"/>
      <c r="G568" s="16">
        <v>95.978539197207951</v>
      </c>
      <c r="H568" s="16">
        <v>-2.4599999999999294</v>
      </c>
    </row>
    <row r="569" spans="1:8" hidden="1" x14ac:dyDescent="0.35">
      <c r="A569" s="16">
        <v>67.379657870594301</v>
      </c>
      <c r="B569" s="16">
        <v>-2.4699999999999291</v>
      </c>
      <c r="C569" s="16"/>
      <c r="D569" s="16">
        <v>81.656735648878751</v>
      </c>
      <c r="E569" s="16">
        <v>-2.4699999999999291</v>
      </c>
      <c r="F569" s="16"/>
      <c r="G569" s="16">
        <v>95.933813427163201</v>
      </c>
      <c r="H569" s="16">
        <v>-2.4699999999999291</v>
      </c>
    </row>
    <row r="570" spans="1:8" hidden="1" x14ac:dyDescent="0.35">
      <c r="A570" s="16">
        <v>67.340658324245084</v>
      </c>
      <c r="B570" s="16">
        <v>-2.4799999999999289</v>
      </c>
      <c r="C570" s="16"/>
      <c r="D570" s="16">
        <v>81.614881864187709</v>
      </c>
      <c r="E570" s="16">
        <v>-2.4799999999999289</v>
      </c>
      <c r="F570" s="16"/>
      <c r="G570" s="16">
        <v>95.889105404130319</v>
      </c>
      <c r="H570" s="16">
        <v>-2.4799999999999289</v>
      </c>
    </row>
    <row r="571" spans="1:8" hidden="1" x14ac:dyDescent="0.35">
      <c r="A571" s="16">
        <v>67.301675363736095</v>
      </c>
      <c r="B571" s="16">
        <v>-2.4899999999999287</v>
      </c>
      <c r="C571" s="16"/>
      <c r="D571" s="16">
        <v>81.573045243238298</v>
      </c>
      <c r="E571" s="16">
        <v>-2.4899999999999287</v>
      </c>
      <c r="F571" s="16"/>
      <c r="G571" s="16">
        <v>95.844415122740529</v>
      </c>
      <c r="H571" s="16">
        <v>-2.4899999999999287</v>
      </c>
    </row>
    <row r="572" spans="1:8" hidden="1" x14ac:dyDescent="0.35">
      <c r="A572" s="16">
        <v>67.262708983876024</v>
      </c>
      <c r="B572" s="16">
        <v>-2.4999999999999285</v>
      </c>
      <c r="C572" s="16"/>
      <c r="D572" s="16">
        <v>81.531225780751058</v>
      </c>
      <c r="E572" s="16">
        <v>-2.4999999999999285</v>
      </c>
      <c r="F572" s="16"/>
      <c r="G572" s="16">
        <v>95.799742577626077</v>
      </c>
      <c r="H572" s="16">
        <v>-2.4999999999999285</v>
      </c>
    </row>
    <row r="573" spans="1:8" hidden="1" x14ac:dyDescent="0.35">
      <c r="A573" s="16">
        <v>67.223759179474627</v>
      </c>
      <c r="B573" s="16">
        <v>-2.5099999999999283</v>
      </c>
      <c r="C573" s="16"/>
      <c r="D573" s="16">
        <v>81.489423471447466</v>
      </c>
      <c r="E573" s="16">
        <v>-2.5099999999999283</v>
      </c>
      <c r="F573" s="16"/>
      <c r="G573" s="16">
        <v>95.755087763420292</v>
      </c>
      <c r="H573" s="16">
        <v>-2.5099999999999283</v>
      </c>
    </row>
    <row r="574" spans="1:8" hidden="1" x14ac:dyDescent="0.35">
      <c r="A574" s="16">
        <v>67.18482594534278</v>
      </c>
      <c r="B574" s="16">
        <v>-2.5199999999999281</v>
      </c>
      <c r="C574" s="16"/>
      <c r="D574" s="16">
        <v>81.447638310050223</v>
      </c>
      <c r="E574" s="16">
        <v>-2.5199999999999281</v>
      </c>
      <c r="F574" s="16"/>
      <c r="G574" s="16">
        <v>95.710450674757652</v>
      </c>
      <c r="H574" s="16">
        <v>-2.5199999999999281</v>
      </c>
    </row>
    <row r="575" spans="1:8" hidden="1" x14ac:dyDescent="0.35">
      <c r="A575" s="16">
        <v>67.145909276292372</v>
      </c>
      <c r="B575" s="16">
        <v>-2.5299999999999279</v>
      </c>
      <c r="C575" s="16"/>
      <c r="D575" s="16">
        <v>81.405870291283009</v>
      </c>
      <c r="E575" s="16">
        <v>-2.5299999999999279</v>
      </c>
      <c r="F575" s="16"/>
      <c r="G575" s="16">
        <v>95.665831306273645</v>
      </c>
      <c r="H575" s="16">
        <v>-2.5299999999999279</v>
      </c>
    </row>
    <row r="576" spans="1:8" hidden="1" x14ac:dyDescent="0.35">
      <c r="A576" s="16">
        <v>67.107009167136368</v>
      </c>
      <c r="B576" s="16">
        <v>-2.5399999999999276</v>
      </c>
      <c r="C576" s="16"/>
      <c r="D576" s="16">
        <v>81.364119409870653</v>
      </c>
      <c r="E576" s="16">
        <v>-2.5399999999999276</v>
      </c>
      <c r="F576" s="16"/>
      <c r="G576" s="16">
        <v>95.621229652604953</v>
      </c>
      <c r="H576" s="16">
        <v>-2.5399999999999276</v>
      </c>
    </row>
    <row r="577" spans="1:8" hidden="1" x14ac:dyDescent="0.35">
      <c r="A577" s="16">
        <v>67.068125612688831</v>
      </c>
      <c r="B577" s="16">
        <v>-2.5499999999999274</v>
      </c>
      <c r="C577" s="16"/>
      <c r="D577" s="16">
        <v>81.322385660539055</v>
      </c>
      <c r="E577" s="16">
        <v>-2.5499999999999274</v>
      </c>
      <c r="F577" s="16"/>
      <c r="G577" s="16">
        <v>95.57664570838925</v>
      </c>
      <c r="H577" s="16">
        <v>-2.5499999999999274</v>
      </c>
    </row>
    <row r="578" spans="1:8" hidden="1" x14ac:dyDescent="0.35">
      <c r="A578" s="16">
        <v>67.029258607764916</v>
      </c>
      <c r="B578" s="16">
        <v>-2.5599999999999272</v>
      </c>
      <c r="C578" s="16"/>
      <c r="D578" s="16">
        <v>81.28066903801512</v>
      </c>
      <c r="E578" s="16">
        <v>-2.5599999999999272</v>
      </c>
      <c r="F578" s="16"/>
      <c r="G578" s="16">
        <v>95.532079468265337</v>
      </c>
      <c r="H578" s="16">
        <v>-2.5599999999999272</v>
      </c>
    </row>
    <row r="579" spans="1:8" hidden="1" x14ac:dyDescent="0.35">
      <c r="A579" s="16">
        <v>66.990408147180815</v>
      </c>
      <c r="B579" s="16">
        <v>-2.569999999999927</v>
      </c>
      <c r="C579" s="16"/>
      <c r="D579" s="16">
        <v>81.238969537026961</v>
      </c>
      <c r="E579" s="16">
        <v>-2.569999999999927</v>
      </c>
      <c r="F579" s="16"/>
      <c r="G579" s="16">
        <v>95.487530926873092</v>
      </c>
      <c r="H579" s="16">
        <v>-2.569999999999927</v>
      </c>
    </row>
    <row r="580" spans="1:8" hidden="1" x14ac:dyDescent="0.35">
      <c r="A580" s="16">
        <v>66.951574225753845</v>
      </c>
      <c r="B580" s="16">
        <v>-2.5799999999999268</v>
      </c>
      <c r="C580" s="16"/>
      <c r="D580" s="16">
        <v>81.197287152303687</v>
      </c>
      <c r="E580" s="16">
        <v>-2.5799999999999268</v>
      </c>
      <c r="F580" s="16"/>
      <c r="G580" s="16">
        <v>95.44300007885353</v>
      </c>
      <c r="H580" s="16">
        <v>-2.5799999999999268</v>
      </c>
    </row>
    <row r="581" spans="1:8" hidden="1" x14ac:dyDescent="0.35">
      <c r="A581" s="16">
        <v>66.912756838302315</v>
      </c>
      <c r="B581" s="16">
        <v>-2.5899999999999266</v>
      </c>
      <c r="C581" s="16"/>
      <c r="D581" s="16">
        <v>81.155621878575516</v>
      </c>
      <c r="E581" s="16">
        <v>-2.5899999999999266</v>
      </c>
      <c r="F581" s="16"/>
      <c r="G581" s="16">
        <v>95.39848691884869</v>
      </c>
      <c r="H581" s="16">
        <v>-2.5899999999999266</v>
      </c>
    </row>
    <row r="582" spans="1:8" hidden="1" x14ac:dyDescent="0.35">
      <c r="A582" s="16">
        <v>66.8739559796457</v>
      </c>
      <c r="B582" s="16">
        <v>-2.5999999999999264</v>
      </c>
      <c r="C582" s="16"/>
      <c r="D582" s="16">
        <v>81.113973710573717</v>
      </c>
      <c r="E582" s="16">
        <v>-2.5999999999999264</v>
      </c>
      <c r="F582" s="16"/>
      <c r="G582" s="16">
        <v>95.353991441501748</v>
      </c>
      <c r="H582" s="16">
        <v>-2.5999999999999264</v>
      </c>
    </row>
    <row r="583" spans="1:8" hidden="1" x14ac:dyDescent="0.35">
      <c r="A583" s="16">
        <v>66.835171644604529</v>
      </c>
      <c r="B583" s="16">
        <v>-2.6099999999999262</v>
      </c>
      <c r="C583" s="16"/>
      <c r="D583" s="16">
        <v>81.072342643030737</v>
      </c>
      <c r="E583" s="16">
        <v>-2.6099999999999262</v>
      </c>
      <c r="F583" s="16"/>
      <c r="G583" s="16">
        <v>95.309513641456931</v>
      </c>
      <c r="H583" s="16">
        <v>-2.6099999999999262</v>
      </c>
    </row>
    <row r="584" spans="1:8" hidden="1" x14ac:dyDescent="0.35">
      <c r="A584" s="16">
        <v>66.796403828000322</v>
      </c>
      <c r="B584" s="16">
        <v>-2.6199999999999259</v>
      </c>
      <c r="C584" s="16"/>
      <c r="D584" s="16">
        <v>81.030728670679963</v>
      </c>
      <c r="E584" s="16">
        <v>-2.6199999999999259</v>
      </c>
      <c r="F584" s="16"/>
      <c r="G584" s="16">
        <v>95.265053513359604</v>
      </c>
      <c r="H584" s="16">
        <v>-2.6199999999999259</v>
      </c>
    </row>
    <row r="585" spans="1:8" hidden="1" x14ac:dyDescent="0.35">
      <c r="A585" s="16">
        <v>66.757652524655754</v>
      </c>
      <c r="B585" s="16">
        <v>-2.6299999999999257</v>
      </c>
      <c r="C585" s="16"/>
      <c r="D585" s="16">
        <v>80.989131788255946</v>
      </c>
      <c r="E585" s="16">
        <v>-2.6299999999999257</v>
      </c>
      <c r="F585" s="16"/>
      <c r="G585" s="16">
        <v>95.220611051856167</v>
      </c>
      <c r="H585" s="16">
        <v>-2.6299999999999257</v>
      </c>
    </row>
    <row r="586" spans="1:8" hidden="1" x14ac:dyDescent="0.35">
      <c r="A586" s="16">
        <v>66.718917729394633</v>
      </c>
      <c r="B586" s="16">
        <v>-2.6399999999999255</v>
      </c>
      <c r="C586" s="16"/>
      <c r="D586" s="16">
        <v>80.947551990494347</v>
      </c>
      <c r="E586" s="16">
        <v>-2.6399999999999255</v>
      </c>
      <c r="F586" s="16"/>
      <c r="G586" s="16">
        <v>95.176186251594103</v>
      </c>
      <c r="H586" s="16">
        <v>-2.6399999999999255</v>
      </c>
    </row>
    <row r="587" spans="1:8" hidden="1" x14ac:dyDescent="0.35">
      <c r="A587" s="16">
        <v>66.680199437041651</v>
      </c>
      <c r="B587" s="16">
        <v>-2.6499999999999253</v>
      </c>
      <c r="C587" s="16"/>
      <c r="D587" s="16">
        <v>80.905989272131862</v>
      </c>
      <c r="E587" s="16">
        <v>-2.6499999999999253</v>
      </c>
      <c r="F587" s="16"/>
      <c r="G587" s="16">
        <v>95.131779107222073</v>
      </c>
      <c r="H587" s="16">
        <v>-2.6499999999999253</v>
      </c>
    </row>
    <row r="588" spans="1:8" hidden="1" x14ac:dyDescent="0.35">
      <c r="A588" s="16">
        <v>66.641497642422735</v>
      </c>
      <c r="B588" s="16">
        <v>-2.6599999999999251</v>
      </c>
      <c r="C588" s="16"/>
      <c r="D588" s="16">
        <v>80.864443627906226</v>
      </c>
      <c r="E588" s="16">
        <v>-2.6599999999999251</v>
      </c>
      <c r="F588" s="16"/>
      <c r="G588" s="16">
        <v>95.087389613389703</v>
      </c>
      <c r="H588" s="16">
        <v>-2.6599999999999251</v>
      </c>
    </row>
    <row r="589" spans="1:8" hidden="1" x14ac:dyDescent="0.35">
      <c r="A589" s="16">
        <v>66.602812340364864</v>
      </c>
      <c r="B589" s="16">
        <v>-2.6699999999999249</v>
      </c>
      <c r="C589" s="16"/>
      <c r="D589" s="16">
        <v>80.82291505255634</v>
      </c>
      <c r="E589" s="16">
        <v>-2.6699999999999249</v>
      </c>
      <c r="F589" s="16"/>
      <c r="G589" s="16">
        <v>95.043017764747816</v>
      </c>
      <c r="H589" s="16">
        <v>-2.6699999999999249</v>
      </c>
    </row>
    <row r="590" spans="1:8" hidden="1" x14ac:dyDescent="0.35">
      <c r="A590" s="16">
        <v>66.564143525696053</v>
      </c>
      <c r="B590" s="16">
        <v>-2.6799999999999247</v>
      </c>
      <c r="C590" s="16"/>
      <c r="D590" s="16">
        <v>80.781403540822168</v>
      </c>
      <c r="E590" s="16">
        <v>-2.6799999999999247</v>
      </c>
      <c r="F590" s="16"/>
      <c r="G590" s="16">
        <v>94.998663555948283</v>
      </c>
      <c r="H590" s="16">
        <v>-2.6799999999999247</v>
      </c>
    </row>
    <row r="591" spans="1:8" hidden="1" x14ac:dyDescent="0.35">
      <c r="A591" s="16">
        <v>66.525491193245387</v>
      </c>
      <c r="B591" s="16">
        <v>-2.6899999999999245</v>
      </c>
      <c r="C591" s="16"/>
      <c r="D591" s="16">
        <v>80.739909087444687</v>
      </c>
      <c r="E591" s="16">
        <v>-2.6899999999999245</v>
      </c>
      <c r="F591" s="16"/>
      <c r="G591" s="16">
        <v>94.954326981644016</v>
      </c>
      <c r="H591" s="16">
        <v>-2.6899999999999245</v>
      </c>
    </row>
    <row r="592" spans="1:8" hidden="1" x14ac:dyDescent="0.35">
      <c r="A592" s="16">
        <v>66.486855337843039</v>
      </c>
      <c r="B592" s="16">
        <v>-2.6999999999999242</v>
      </c>
      <c r="C592" s="16"/>
      <c r="D592" s="16">
        <v>80.698431687166064</v>
      </c>
      <c r="E592" s="16">
        <v>-2.6999999999999242</v>
      </c>
      <c r="F592" s="16"/>
      <c r="G592" s="16">
        <v>94.910008036489074</v>
      </c>
      <c r="H592" s="16">
        <v>-2.6999999999999242</v>
      </c>
    </row>
    <row r="593" spans="1:8" hidden="1" x14ac:dyDescent="0.35">
      <c r="A593" s="16">
        <v>66.448235954320282</v>
      </c>
      <c r="B593" s="16">
        <v>-2.709999999999924</v>
      </c>
      <c r="C593" s="16"/>
      <c r="D593" s="16">
        <v>80.656971334729434</v>
      </c>
      <c r="E593" s="16">
        <v>-2.709999999999924</v>
      </c>
      <c r="F593" s="16"/>
      <c r="G593" s="16">
        <v>94.8657067151386</v>
      </c>
      <c r="H593" s="16">
        <v>-2.709999999999924</v>
      </c>
    </row>
    <row r="594" spans="1:8" hidden="1" x14ac:dyDescent="0.35">
      <c r="A594" s="16">
        <v>66.409633037509408</v>
      </c>
      <c r="B594" s="16">
        <v>-2.7199999999999238</v>
      </c>
      <c r="C594" s="16"/>
      <c r="D594" s="16">
        <v>80.615528024879083</v>
      </c>
      <c r="E594" s="16">
        <v>-2.7199999999999238</v>
      </c>
      <c r="F594" s="16"/>
      <c r="G594" s="16">
        <v>94.821423012248786</v>
      </c>
      <c r="H594" s="16">
        <v>-2.7199999999999238</v>
      </c>
    </row>
    <row r="595" spans="1:8" hidden="1" x14ac:dyDescent="0.35">
      <c r="A595" s="16">
        <v>66.371046582243807</v>
      </c>
      <c r="B595" s="16">
        <v>-2.7299999999999236</v>
      </c>
      <c r="C595" s="16"/>
      <c r="D595" s="16">
        <v>80.574101752360377</v>
      </c>
      <c r="E595" s="16">
        <v>-2.7299999999999236</v>
      </c>
      <c r="F595" s="16"/>
      <c r="G595" s="16">
        <v>94.777156922476976</v>
      </c>
      <c r="H595" s="16">
        <v>-2.7299999999999236</v>
      </c>
    </row>
    <row r="596" spans="1:8" hidden="1" x14ac:dyDescent="0.35">
      <c r="A596" s="16">
        <v>66.332476583357987</v>
      </c>
      <c r="B596" s="16">
        <v>-2.7399999999999234</v>
      </c>
      <c r="C596" s="16"/>
      <c r="D596" s="16">
        <v>80.532692511919748</v>
      </c>
      <c r="E596" s="16">
        <v>-2.7399999999999234</v>
      </c>
      <c r="F596" s="16"/>
      <c r="G596" s="16">
        <v>94.732908440481495</v>
      </c>
      <c r="H596" s="16">
        <v>-2.7399999999999234</v>
      </c>
    </row>
    <row r="597" spans="1:8" hidden="1" x14ac:dyDescent="0.35">
      <c r="A597" s="16">
        <v>66.293923035687456</v>
      </c>
      <c r="B597" s="16">
        <v>-2.7499999999999232</v>
      </c>
      <c r="C597" s="16"/>
      <c r="D597" s="16">
        <v>80.491300298304665</v>
      </c>
      <c r="E597" s="16">
        <v>-2.7499999999999232</v>
      </c>
      <c r="F597" s="16"/>
      <c r="G597" s="16">
        <v>94.688677560921874</v>
      </c>
      <c r="H597" s="16">
        <v>-2.7499999999999232</v>
      </c>
    </row>
    <row r="598" spans="1:8" hidden="1" x14ac:dyDescent="0.35">
      <c r="A598" s="16">
        <v>66.255385934068812</v>
      </c>
      <c r="B598" s="16">
        <v>-2.759999999999923</v>
      </c>
      <c r="C598" s="16"/>
      <c r="D598" s="16">
        <v>80.449925106263748</v>
      </c>
      <c r="E598" s="16">
        <v>-2.759999999999923</v>
      </c>
      <c r="F598" s="16"/>
      <c r="G598" s="16">
        <v>94.644464278458642</v>
      </c>
      <c r="H598" s="16">
        <v>-2.759999999999923</v>
      </c>
    </row>
    <row r="599" spans="1:8" hidden="1" x14ac:dyDescent="0.35">
      <c r="A599" s="16">
        <v>66.216865273339792</v>
      </c>
      <c r="B599" s="16">
        <v>-2.7699999999999227</v>
      </c>
      <c r="C599" s="16"/>
      <c r="D599" s="16">
        <v>80.408566930546655</v>
      </c>
      <c r="E599" s="16">
        <v>-2.7699999999999227</v>
      </c>
      <c r="F599" s="16"/>
      <c r="G599" s="16">
        <v>94.600268587753519</v>
      </c>
      <c r="H599" s="16">
        <v>-2.7699999999999227</v>
      </c>
    </row>
    <row r="600" spans="1:8" hidden="1" x14ac:dyDescent="0.35">
      <c r="A600" s="16">
        <v>66.178361048339113</v>
      </c>
      <c r="B600" s="16">
        <v>-2.7799999999999225</v>
      </c>
      <c r="C600" s="16"/>
      <c r="D600" s="16">
        <v>80.367225765904124</v>
      </c>
      <c r="E600" s="16">
        <v>-2.7799999999999225</v>
      </c>
      <c r="F600" s="16"/>
      <c r="G600" s="16">
        <v>94.556090483469148</v>
      </c>
      <c r="H600" s="16">
        <v>-2.7799999999999225</v>
      </c>
    </row>
    <row r="601" spans="1:8" hidden="1" x14ac:dyDescent="0.35">
      <c r="A601" s="16">
        <v>66.139873253906615</v>
      </c>
      <c r="B601" s="16">
        <v>-2.7899999999999223</v>
      </c>
      <c r="C601" s="16"/>
      <c r="D601" s="16">
        <v>80.325901607088014</v>
      </c>
      <c r="E601" s="16">
        <v>-2.7899999999999223</v>
      </c>
      <c r="F601" s="16"/>
      <c r="G601" s="16">
        <v>94.511929960269413</v>
      </c>
      <c r="H601" s="16">
        <v>-2.7899999999999223</v>
      </c>
    </row>
    <row r="602" spans="1:8" hidden="1" x14ac:dyDescent="0.35">
      <c r="A602" s="16">
        <v>66.101401884883174</v>
      </c>
      <c r="B602" s="16">
        <v>-2.7999999999999221</v>
      </c>
      <c r="C602" s="16"/>
      <c r="D602" s="16">
        <v>80.284594448851223</v>
      </c>
      <c r="E602" s="16">
        <v>-2.7999999999999221</v>
      </c>
      <c r="F602" s="16"/>
      <c r="G602" s="16">
        <v>94.467787012819244</v>
      </c>
      <c r="H602" s="16">
        <v>-2.7999999999999221</v>
      </c>
    </row>
    <row r="603" spans="1:8" hidden="1" x14ac:dyDescent="0.35">
      <c r="A603" s="16">
        <v>66.062946936110819</v>
      </c>
      <c r="B603" s="16">
        <v>-2.8099999999999219</v>
      </c>
      <c r="C603" s="16"/>
      <c r="D603" s="16">
        <v>80.243304285947701</v>
      </c>
      <c r="E603" s="16">
        <v>-2.8099999999999219</v>
      </c>
      <c r="F603" s="16"/>
      <c r="G603" s="16">
        <v>94.423661635784569</v>
      </c>
      <c r="H603" s="16">
        <v>-2.8099999999999219</v>
      </c>
    </row>
    <row r="604" spans="1:8" hidden="1" x14ac:dyDescent="0.35">
      <c r="A604" s="16">
        <v>66.024508402432559</v>
      </c>
      <c r="B604" s="16">
        <v>-2.8199999999999217</v>
      </c>
      <c r="C604" s="16"/>
      <c r="D604" s="16">
        <v>80.202031113132563</v>
      </c>
      <c r="E604" s="16">
        <v>-2.8199999999999217</v>
      </c>
      <c r="F604" s="16"/>
      <c r="G604" s="16">
        <v>94.379553823832566</v>
      </c>
      <c r="H604" s="16">
        <v>-2.8199999999999217</v>
      </c>
    </row>
    <row r="605" spans="1:8" hidden="1" x14ac:dyDescent="0.35">
      <c r="A605" s="16">
        <v>65.98608627869254</v>
      </c>
      <c r="B605" s="16">
        <v>-2.8299999999999215</v>
      </c>
      <c r="C605" s="16"/>
      <c r="D605" s="16">
        <v>80.160774925161945</v>
      </c>
      <c r="E605" s="16">
        <v>-2.8299999999999215</v>
      </c>
      <c r="F605" s="16"/>
      <c r="G605" s="16">
        <v>94.335463571631337</v>
      </c>
      <c r="H605" s="16">
        <v>-2.8299999999999215</v>
      </c>
    </row>
    <row r="606" spans="1:8" hidden="1" x14ac:dyDescent="0.35">
      <c r="A606" s="16">
        <v>65.947680559735915</v>
      </c>
      <c r="B606" s="16">
        <v>-2.8399999999999213</v>
      </c>
      <c r="C606" s="16"/>
      <c r="D606" s="16">
        <v>80.119535716793024</v>
      </c>
      <c r="E606" s="16">
        <v>-2.8399999999999213</v>
      </c>
      <c r="F606" s="16"/>
      <c r="G606" s="16">
        <v>94.291390873850162</v>
      </c>
      <c r="H606" s="16">
        <v>-2.8399999999999213</v>
      </c>
    </row>
    <row r="607" spans="1:8" hidden="1" x14ac:dyDescent="0.35">
      <c r="A607" s="16">
        <v>65.909291240408976</v>
      </c>
      <c r="B607" s="16">
        <v>-2.849999999999921</v>
      </c>
      <c r="C607" s="16"/>
      <c r="D607" s="16">
        <v>80.078313482784182</v>
      </c>
      <c r="E607" s="16">
        <v>-2.849999999999921</v>
      </c>
      <c r="F607" s="16"/>
      <c r="G607" s="16">
        <v>94.247335725159374</v>
      </c>
      <c r="H607" s="16">
        <v>-2.849999999999921</v>
      </c>
    </row>
    <row r="608" spans="1:8" hidden="1" x14ac:dyDescent="0.35">
      <c r="A608" s="16">
        <v>65.870918315559038</v>
      </c>
      <c r="B608" s="16">
        <v>-2.8599999999999208</v>
      </c>
      <c r="C608" s="16"/>
      <c r="D608" s="16">
        <v>80.03710821789474</v>
      </c>
      <c r="E608" s="16">
        <v>-2.8599999999999208</v>
      </c>
      <c r="F608" s="16"/>
      <c r="G608" s="16">
        <v>94.203298120230457</v>
      </c>
      <c r="H608" s="16">
        <v>-2.8599999999999208</v>
      </c>
    </row>
    <row r="609" spans="1:8" hidden="1" x14ac:dyDescent="0.35">
      <c r="A609" s="16">
        <v>65.832561780034524</v>
      </c>
      <c r="B609" s="16">
        <v>-2.8699999999999206</v>
      </c>
      <c r="C609" s="16"/>
      <c r="D609" s="16">
        <v>79.995919916885171</v>
      </c>
      <c r="E609" s="16">
        <v>-2.8699999999999206</v>
      </c>
      <c r="F609" s="16"/>
      <c r="G609" s="16">
        <v>94.159278053735861</v>
      </c>
      <c r="H609" s="16">
        <v>-2.8699999999999206</v>
      </c>
    </row>
    <row r="610" spans="1:8" hidden="1" x14ac:dyDescent="0.35">
      <c r="A610" s="16">
        <v>65.79422162868488</v>
      </c>
      <c r="B610" s="16">
        <v>-2.8799999999999204</v>
      </c>
      <c r="C610" s="16"/>
      <c r="D610" s="16">
        <v>79.954748574517026</v>
      </c>
      <c r="E610" s="16">
        <v>-2.8799999999999204</v>
      </c>
      <c r="F610" s="16"/>
      <c r="G610" s="16">
        <v>94.115275520349215</v>
      </c>
      <c r="H610" s="16">
        <v>-2.8799999999999204</v>
      </c>
    </row>
    <row r="611" spans="1:8" hidden="1" x14ac:dyDescent="0.35">
      <c r="A611" s="16">
        <v>65.75589785636069</v>
      </c>
      <c r="B611" s="16">
        <v>-2.8899999999999202</v>
      </c>
      <c r="C611" s="16"/>
      <c r="D611" s="16">
        <v>79.913594185552967</v>
      </c>
      <c r="E611" s="16">
        <v>-2.8899999999999202</v>
      </c>
      <c r="F611" s="16"/>
      <c r="G611" s="16">
        <v>94.071290514745201</v>
      </c>
      <c r="H611" s="16">
        <v>-2.8899999999999202</v>
      </c>
    </row>
    <row r="612" spans="1:8" hidden="1" x14ac:dyDescent="0.35">
      <c r="A612" s="16">
        <v>65.717590457913587</v>
      </c>
      <c r="B612" s="16">
        <v>-2.89999999999992</v>
      </c>
      <c r="C612" s="16"/>
      <c r="D612" s="16">
        <v>79.872456744756605</v>
      </c>
      <c r="E612" s="16">
        <v>-2.89999999999992</v>
      </c>
      <c r="F612" s="16"/>
      <c r="G612" s="16">
        <v>94.027323031599622</v>
      </c>
      <c r="H612" s="16">
        <v>-2.89999999999992</v>
      </c>
    </row>
    <row r="613" spans="1:8" hidden="1" x14ac:dyDescent="0.35">
      <c r="A613" s="16">
        <v>65.679299428196217</v>
      </c>
      <c r="B613" s="16">
        <v>-2.9099999999999198</v>
      </c>
      <c r="C613" s="16"/>
      <c r="D613" s="16">
        <v>79.831336246892747</v>
      </c>
      <c r="E613" s="16">
        <v>-2.9099999999999198</v>
      </c>
      <c r="F613" s="16"/>
      <c r="G613" s="16">
        <v>93.983373065589305</v>
      </c>
      <c r="H613" s="16">
        <v>-2.9099999999999198</v>
      </c>
    </row>
    <row r="614" spans="1:8" hidden="1" x14ac:dyDescent="0.35">
      <c r="A614" s="16">
        <v>65.641024762062358</v>
      </c>
      <c r="B614" s="16">
        <v>-2.9199999999999195</v>
      </c>
      <c r="C614" s="16"/>
      <c r="D614" s="16">
        <v>79.790232686727293</v>
      </c>
      <c r="E614" s="16">
        <v>-2.9199999999999195</v>
      </c>
      <c r="F614" s="16"/>
      <c r="G614" s="16">
        <v>93.939440611392214</v>
      </c>
      <c r="H614" s="16">
        <v>-2.9199999999999195</v>
      </c>
    </row>
    <row r="615" spans="1:8" hidden="1" x14ac:dyDescent="0.35">
      <c r="A615" s="16">
        <v>65.602766454366858</v>
      </c>
      <c r="B615" s="16">
        <v>-2.9299999999999193</v>
      </c>
      <c r="C615" s="16"/>
      <c r="D615" s="16">
        <v>79.749146059027112</v>
      </c>
      <c r="E615" s="16">
        <v>-2.9299999999999193</v>
      </c>
      <c r="F615" s="16"/>
      <c r="G615" s="16">
        <v>93.89552566368738</v>
      </c>
      <c r="H615" s="16">
        <v>-2.9299999999999193</v>
      </c>
    </row>
    <row r="616" spans="1:8" hidden="1" x14ac:dyDescent="0.35">
      <c r="A616" s="16">
        <v>65.564524499965586</v>
      </c>
      <c r="B616" s="16">
        <v>-2.9399999999999191</v>
      </c>
      <c r="C616" s="16"/>
      <c r="D616" s="16">
        <v>79.708076358560248</v>
      </c>
      <c r="E616" s="16">
        <v>-2.9399999999999191</v>
      </c>
      <c r="F616" s="16"/>
      <c r="G616" s="16">
        <v>93.851628217154897</v>
      </c>
      <c r="H616" s="16">
        <v>-2.9399999999999191</v>
      </c>
    </row>
    <row r="617" spans="1:8" hidden="1" x14ac:dyDescent="0.35">
      <c r="A617" s="16">
        <v>65.526298893715563</v>
      </c>
      <c r="B617" s="16">
        <v>-2.9499999999999189</v>
      </c>
      <c r="C617" s="16"/>
      <c r="D617" s="16">
        <v>79.667023580095758</v>
      </c>
      <c r="E617" s="16">
        <v>-2.9499999999999189</v>
      </c>
      <c r="F617" s="16"/>
      <c r="G617" s="16">
        <v>93.807748266475969</v>
      </c>
      <c r="H617" s="16">
        <v>-2.9499999999999189</v>
      </c>
    </row>
    <row r="618" spans="1:8" hidden="1" x14ac:dyDescent="0.35">
      <c r="A618" s="16">
        <v>65.488089630474803</v>
      </c>
      <c r="B618" s="16">
        <v>-2.9599999999999187</v>
      </c>
      <c r="C618" s="16"/>
      <c r="D618" s="16">
        <v>79.625987718403877</v>
      </c>
      <c r="E618" s="16">
        <v>-2.9599999999999187</v>
      </c>
      <c r="F618" s="16"/>
      <c r="G618" s="16">
        <v>93.763885806332937</v>
      </c>
      <c r="H618" s="16">
        <v>-2.9599999999999187</v>
      </c>
    </row>
    <row r="619" spans="1:8" hidden="1" x14ac:dyDescent="0.35">
      <c r="A619" s="16">
        <v>65.449896705102418</v>
      </c>
      <c r="B619" s="16">
        <v>-2.9699999999999185</v>
      </c>
      <c r="C619" s="16"/>
      <c r="D619" s="16">
        <v>79.584968768255749</v>
      </c>
      <c r="E619" s="16">
        <v>-2.9699999999999185</v>
      </c>
      <c r="F619" s="16"/>
      <c r="G619" s="16">
        <v>93.720040831409094</v>
      </c>
      <c r="H619" s="16">
        <v>-2.9699999999999185</v>
      </c>
    </row>
    <row r="620" spans="1:8" hidden="1" x14ac:dyDescent="0.35">
      <c r="A620" s="16">
        <v>65.411720112458624</v>
      </c>
      <c r="B620" s="16">
        <v>-2.9799999999999183</v>
      </c>
      <c r="C620" s="16"/>
      <c r="D620" s="16">
        <v>79.543966724423768</v>
      </c>
      <c r="E620" s="16">
        <v>-2.9799999999999183</v>
      </c>
      <c r="F620" s="16"/>
      <c r="G620" s="16">
        <v>93.676213336388912</v>
      </c>
      <c r="H620" s="16">
        <v>-2.9799999999999183</v>
      </c>
    </row>
    <row r="621" spans="1:8" hidden="1" x14ac:dyDescent="0.35">
      <c r="A621" s="16">
        <v>65.37355984740465</v>
      </c>
      <c r="B621" s="16">
        <v>-2.9899999999999181</v>
      </c>
      <c r="C621" s="16"/>
      <c r="D621" s="16">
        <v>79.502981581681297</v>
      </c>
      <c r="E621" s="16">
        <v>-2.9899999999999181</v>
      </c>
      <c r="F621" s="16"/>
      <c r="G621" s="16">
        <v>93.632403315957973</v>
      </c>
      <c r="H621" s="16">
        <v>-2.9899999999999181</v>
      </c>
    </row>
    <row r="622" spans="1:8" x14ac:dyDescent="0.35">
      <c r="A622" s="16">
        <v>65.335415904802815</v>
      </c>
      <c r="B622" s="16">
        <v>-2.9999999999999178</v>
      </c>
      <c r="C622" s="16"/>
      <c r="D622" s="16">
        <v>79.462013334802847</v>
      </c>
      <c r="E622" s="16">
        <v>-2.9999999999999178</v>
      </c>
      <c r="F622" s="16"/>
      <c r="G622" s="16">
        <v>93.588610764802837</v>
      </c>
      <c r="H622" s="16">
        <v>-2.9999999999999178</v>
      </c>
    </row>
    <row r="623" spans="1:8" x14ac:dyDescent="0.35">
      <c r="A623" s="16"/>
      <c r="B623" s="16"/>
      <c r="C623" s="16"/>
      <c r="D623" s="16"/>
      <c r="E623" s="16"/>
      <c r="F623" s="16"/>
      <c r="G623" s="16"/>
      <c r="H623" s="16"/>
    </row>
    <row r="625" spans="1:1" x14ac:dyDescent="0.35">
      <c r="A625" t="s">
        <v>549</v>
      </c>
    </row>
    <row r="626" spans="1:1" x14ac:dyDescent="0.35">
      <c r="A626" s="8" t="s">
        <v>550</v>
      </c>
    </row>
  </sheetData>
  <mergeCells count="6">
    <mergeCell ref="A16:B16"/>
    <mergeCell ref="D16:E16"/>
    <mergeCell ref="G16:H16"/>
    <mergeCell ref="A17:B17"/>
    <mergeCell ref="D17:E17"/>
    <mergeCell ref="G17:H17"/>
  </mergeCells>
  <hyperlinks>
    <hyperlink ref="A4" location="Índice!A1" display="Índice" xr:uid="{E4EA6DD4-0958-4C22-B860-F341B5BB8ED2}"/>
  </hyperlinks>
  <pageMargins left="0.7" right="0.7" top="0.75" bottom="0.75" header="0.3" footer="0.3"/>
  <pageSetup paperSize="9" orientation="portrait"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34BAB-0837-4B9B-A92A-453690F9F724}">
  <sheetPr>
    <tabColor theme="0" tint="-4.9989318521683403E-2"/>
  </sheetPr>
  <dimension ref="A4:I27"/>
  <sheetViews>
    <sheetView showGridLines="0" showRowColHeaders="0" zoomScaleNormal="100" workbookViewId="0">
      <selection activeCell="A53" sqref="A53:L55"/>
    </sheetView>
  </sheetViews>
  <sheetFormatPr defaultRowHeight="14.5" x14ac:dyDescent="0.35"/>
  <cols>
    <col min="1" max="2" width="40.54296875" customWidth="1"/>
    <col min="3" max="8" width="20.54296875" customWidth="1"/>
    <col min="9" max="9" width="22.54296875" customWidth="1"/>
  </cols>
  <sheetData>
    <row r="4" spans="1:9" x14ac:dyDescent="0.35">
      <c r="A4" s="52" t="s">
        <v>8</v>
      </c>
    </row>
    <row r="5" spans="1:9" ht="18.5" x14ac:dyDescent="0.35">
      <c r="A5" s="6" t="s">
        <v>245</v>
      </c>
    </row>
    <row r="6" spans="1:9" x14ac:dyDescent="0.35">
      <c r="A6" s="127" t="str">
        <f>+Índice!$A$83</f>
        <v>Caixa 5-O efeito direto do aumento da inflação sobre a receita fiscal e contributiva/Box 5-The direct effect of rising inflation on tax and social contributions revenue</v>
      </c>
    </row>
    <row r="7" spans="1:9" ht="18.5" x14ac:dyDescent="0.35">
      <c r="A7" s="6"/>
    </row>
    <row r="8" spans="1:9" ht="18.5" x14ac:dyDescent="0.35">
      <c r="A8" s="6"/>
    </row>
    <row r="9" spans="1:9" x14ac:dyDescent="0.35">
      <c r="A9" s="7"/>
    </row>
    <row r="10" spans="1:9" x14ac:dyDescent="0.35">
      <c r="A10" s="53" t="s">
        <v>873</v>
      </c>
    </row>
    <row r="11" spans="1:9" x14ac:dyDescent="0.35">
      <c r="A11" s="54" t="s">
        <v>1178</v>
      </c>
    </row>
    <row r="14" spans="1:9" x14ac:dyDescent="0.35">
      <c r="A14" s="55" t="s">
        <v>246</v>
      </c>
      <c r="C14" s="56" t="s">
        <v>551</v>
      </c>
      <c r="D14" s="56" t="s">
        <v>551</v>
      </c>
      <c r="E14" s="56" t="s">
        <v>551</v>
      </c>
      <c r="F14" s="56" t="s">
        <v>551</v>
      </c>
      <c r="G14" s="56" t="s">
        <v>551</v>
      </c>
      <c r="H14" s="56" t="s">
        <v>551</v>
      </c>
      <c r="I14" s="56"/>
    </row>
    <row r="15" spans="1:9" x14ac:dyDescent="0.35">
      <c r="C15" s="57" t="s">
        <v>552</v>
      </c>
      <c r="D15" s="57" t="s">
        <v>552</v>
      </c>
      <c r="E15" s="57" t="s">
        <v>552</v>
      </c>
      <c r="F15" s="57" t="s">
        <v>552</v>
      </c>
      <c r="G15" s="57" t="s">
        <v>552</v>
      </c>
      <c r="H15" s="57" t="s">
        <v>552</v>
      </c>
      <c r="I15" s="57"/>
    </row>
    <row r="16" spans="1:9" x14ac:dyDescent="0.35">
      <c r="C16" s="56" t="s">
        <v>553</v>
      </c>
      <c r="D16" s="56" t="s">
        <v>554</v>
      </c>
      <c r="E16" s="56" t="s">
        <v>555</v>
      </c>
      <c r="F16" s="56" t="s">
        <v>556</v>
      </c>
      <c r="G16" s="56" t="s">
        <v>557</v>
      </c>
      <c r="H16" s="56" t="s">
        <v>293</v>
      </c>
      <c r="I16" s="56"/>
    </row>
    <row r="17" spans="1:9" x14ac:dyDescent="0.35">
      <c r="C17" s="57" t="s">
        <v>558</v>
      </c>
      <c r="D17" s="57" t="s">
        <v>559</v>
      </c>
      <c r="E17" s="57" t="s">
        <v>560</v>
      </c>
      <c r="F17" s="57" t="s">
        <v>561</v>
      </c>
      <c r="G17" s="57" t="s">
        <v>562</v>
      </c>
      <c r="H17" s="57" t="s">
        <v>293</v>
      </c>
      <c r="I17" s="56"/>
    </row>
    <row r="19" spans="1:9" x14ac:dyDescent="0.35">
      <c r="A19" t="s">
        <v>563</v>
      </c>
      <c r="B19" s="8" t="s">
        <v>564</v>
      </c>
      <c r="C19" s="69">
        <v>1924.9229999999989</v>
      </c>
      <c r="D19" s="69">
        <v>2974.8139999999994</v>
      </c>
      <c r="E19" s="69">
        <v>3454.9720000000016</v>
      </c>
      <c r="F19" s="69">
        <v>470.25699999999995</v>
      </c>
      <c r="G19" s="69">
        <v>2331.2349999999969</v>
      </c>
      <c r="H19" s="69">
        <v>11156.200999999995</v>
      </c>
      <c r="I19" s="16"/>
    </row>
    <row r="20" spans="1:9" x14ac:dyDescent="0.35">
      <c r="A20" t="s">
        <v>565</v>
      </c>
      <c r="B20" s="8" t="s">
        <v>566</v>
      </c>
      <c r="C20" s="69">
        <v>265.93553289101078</v>
      </c>
      <c r="D20" s="69">
        <v>59.330291532989634</v>
      </c>
      <c r="E20" s="69">
        <v>47.390354313526984</v>
      </c>
      <c r="F20" s="69">
        <v>-829.31727545961905</v>
      </c>
      <c r="G20" s="69">
        <v>28.826384526320499</v>
      </c>
      <c r="H20" s="69">
        <v>-427.83471219577115</v>
      </c>
      <c r="I20" s="16"/>
    </row>
    <row r="21" spans="1:9" x14ac:dyDescent="0.35">
      <c r="A21" t="s">
        <v>567</v>
      </c>
      <c r="B21" s="8" t="s">
        <v>568</v>
      </c>
      <c r="C21" s="69">
        <v>1447.3945040078361</v>
      </c>
      <c r="D21" s="69">
        <v>814.76657545288799</v>
      </c>
      <c r="E21" s="69">
        <v>1503.7074638584572</v>
      </c>
      <c r="F21" s="69">
        <v>1332.2632654789836</v>
      </c>
      <c r="G21" s="69">
        <v>1694.2148539455375</v>
      </c>
      <c r="H21" s="69">
        <v>6792.3466627437028</v>
      </c>
      <c r="I21" s="16"/>
    </row>
    <row r="22" spans="1:9" x14ac:dyDescent="0.35">
      <c r="A22" t="s">
        <v>569</v>
      </c>
      <c r="B22" s="8" t="s">
        <v>570</v>
      </c>
      <c r="C22" s="69">
        <v>743.92654244276218</v>
      </c>
      <c r="D22" s="69">
        <v>327.79706525456186</v>
      </c>
      <c r="E22" s="69">
        <v>1621.6394254598217</v>
      </c>
      <c r="F22" s="69">
        <v>56.890575988096089</v>
      </c>
      <c r="G22" s="69">
        <v>461.2766117117244</v>
      </c>
      <c r="H22" s="69">
        <v>3211.5302208569665</v>
      </c>
      <c r="I22" s="16"/>
    </row>
    <row r="23" spans="1:9" x14ac:dyDescent="0.35">
      <c r="A23" t="s">
        <v>571</v>
      </c>
      <c r="B23" s="8" t="s">
        <v>572</v>
      </c>
      <c r="C23" s="69">
        <v>-532.33357934161052</v>
      </c>
      <c r="D23" s="69">
        <v>1772.92006775956</v>
      </c>
      <c r="E23" s="69">
        <v>282.23475636819353</v>
      </c>
      <c r="F23" s="69">
        <v>-89.579566007460244</v>
      </c>
      <c r="G23" s="69">
        <v>146.91714981641599</v>
      </c>
      <c r="H23" s="69">
        <v>1580.1588285950988</v>
      </c>
      <c r="I23" s="16"/>
    </row>
    <row r="26" spans="1:9" x14ac:dyDescent="0.35">
      <c r="A26" t="s">
        <v>573</v>
      </c>
    </row>
    <row r="27" spans="1:9" x14ac:dyDescent="0.35">
      <c r="A27" s="8" t="s">
        <v>574</v>
      </c>
    </row>
  </sheetData>
  <hyperlinks>
    <hyperlink ref="A4" location="Índice!A1" display="Índice" xr:uid="{688A79B3-C53E-4F2B-88F0-D24F3C72A171}"/>
  </hyperlinks>
  <pageMargins left="0.7" right="0.7" top="0.75" bottom="0.75" header="0.3" footer="0.3"/>
  <pageSetup paperSize="9" orientation="portrait"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BE729-2A14-428E-B7C0-84F5EE4ECA1F}">
  <sheetPr>
    <tabColor theme="0" tint="-4.9989318521683403E-2"/>
  </sheetPr>
  <dimension ref="A4:G26"/>
  <sheetViews>
    <sheetView showGridLines="0" showRowColHeaders="0" zoomScaleNormal="100" workbookViewId="0">
      <selection activeCell="A53" sqref="A53:L55"/>
    </sheetView>
  </sheetViews>
  <sheetFormatPr defaultRowHeight="14.5" x14ac:dyDescent="0.35"/>
  <cols>
    <col min="1" max="2" width="40.54296875" customWidth="1"/>
    <col min="3" max="6" width="20.54296875" customWidth="1"/>
    <col min="7" max="7" width="22.54296875" customWidth="1"/>
  </cols>
  <sheetData>
    <row r="4" spans="1:7" x14ac:dyDescent="0.35">
      <c r="A4" s="52" t="s">
        <v>8</v>
      </c>
    </row>
    <row r="5" spans="1:7" ht="18.5" x14ac:dyDescent="0.35">
      <c r="A5" s="6" t="s">
        <v>245</v>
      </c>
    </row>
    <row r="6" spans="1:7" x14ac:dyDescent="0.35">
      <c r="A6" s="127" t="str">
        <f>+Índice!$A$83</f>
        <v>Caixa 5-O efeito direto do aumento da inflação sobre a receita fiscal e contributiva/Box 5-The direct effect of rising inflation on tax and social contributions revenue</v>
      </c>
    </row>
    <row r="7" spans="1:7" ht="18.5" x14ac:dyDescent="0.35">
      <c r="A7" s="6"/>
    </row>
    <row r="8" spans="1:7" ht="18.5" x14ac:dyDescent="0.35">
      <c r="A8" s="6"/>
    </row>
    <row r="9" spans="1:7" x14ac:dyDescent="0.35">
      <c r="A9" s="7"/>
    </row>
    <row r="10" spans="1:7" x14ac:dyDescent="0.35">
      <c r="A10" s="53" t="s">
        <v>872</v>
      </c>
    </row>
    <row r="11" spans="1:7" x14ac:dyDescent="0.35">
      <c r="A11" s="54" t="s">
        <v>1179</v>
      </c>
    </row>
    <row r="14" spans="1:7" x14ac:dyDescent="0.35">
      <c r="A14" s="55" t="s">
        <v>246</v>
      </c>
      <c r="C14" s="56" t="s">
        <v>551</v>
      </c>
      <c r="D14" s="56" t="s">
        <v>551</v>
      </c>
      <c r="E14" s="56" t="s">
        <v>551</v>
      </c>
      <c r="F14" s="56" t="s">
        <v>551</v>
      </c>
      <c r="G14" s="56"/>
    </row>
    <row r="15" spans="1:7" x14ac:dyDescent="0.35">
      <c r="C15" s="57" t="s">
        <v>552</v>
      </c>
      <c r="D15" s="57" t="s">
        <v>552</v>
      </c>
      <c r="E15" s="57" t="s">
        <v>552</v>
      </c>
      <c r="F15" s="57" t="s">
        <v>552</v>
      </c>
      <c r="G15" s="57"/>
    </row>
    <row r="16" spans="1:7" x14ac:dyDescent="0.35">
      <c r="C16" s="56">
        <v>2022</v>
      </c>
      <c r="D16" s="56" t="s">
        <v>14</v>
      </c>
      <c r="E16" s="56" t="s">
        <v>15</v>
      </c>
      <c r="F16" s="56" t="s">
        <v>16</v>
      </c>
      <c r="G16" s="56"/>
    </row>
    <row r="18" spans="1:7" x14ac:dyDescent="0.35">
      <c r="A18" t="s">
        <v>563</v>
      </c>
      <c r="B18" s="8" t="s">
        <v>564</v>
      </c>
      <c r="C18" s="69">
        <v>11156.200999999995</v>
      </c>
      <c r="D18" s="69">
        <v>5978.1412798843894</v>
      </c>
      <c r="E18" s="69">
        <v>6603.4834236060678</v>
      </c>
      <c r="F18" s="69">
        <v>4713.6211902351397</v>
      </c>
      <c r="G18" s="16"/>
    </row>
    <row r="19" spans="1:7" x14ac:dyDescent="0.35">
      <c r="A19" t="s">
        <v>565</v>
      </c>
      <c r="B19" s="8" t="s">
        <v>566</v>
      </c>
      <c r="C19" s="69">
        <v>-427.83471219577115</v>
      </c>
      <c r="D19" s="69">
        <v>-1430.4189690501457</v>
      </c>
      <c r="E19" s="69">
        <v>977.53624450976486</v>
      </c>
      <c r="F19" s="69">
        <v>-56</v>
      </c>
      <c r="G19" s="16"/>
    </row>
    <row r="20" spans="1:7" x14ac:dyDescent="0.35">
      <c r="A20" t="s">
        <v>567</v>
      </c>
      <c r="B20" s="8" t="s">
        <v>568</v>
      </c>
      <c r="C20" s="69">
        <v>6792.3466627437028</v>
      </c>
      <c r="D20" s="69">
        <v>5204.2649523107257</v>
      </c>
      <c r="E20" s="69">
        <v>4715.203488162625</v>
      </c>
      <c r="F20" s="69">
        <v>5016.363141075175</v>
      </c>
      <c r="G20" s="16"/>
    </row>
    <row r="21" spans="1:7" x14ac:dyDescent="0.35">
      <c r="A21" t="s">
        <v>569</v>
      </c>
      <c r="B21" s="8" t="s">
        <v>570</v>
      </c>
      <c r="C21" s="69">
        <v>3211.5302208569665</v>
      </c>
      <c r="D21" s="69">
        <v>4024.5578304576275</v>
      </c>
      <c r="E21" s="69">
        <v>1787.7240698902133</v>
      </c>
      <c r="F21" s="69">
        <v>404.09999953641045</v>
      </c>
      <c r="G21" s="16"/>
    </row>
    <row r="22" spans="1:7" x14ac:dyDescent="0.35">
      <c r="A22" t="s">
        <v>575</v>
      </c>
      <c r="B22" s="8" t="s">
        <v>576</v>
      </c>
      <c r="C22" s="69">
        <v>1580.1588285950991</v>
      </c>
      <c r="D22" s="69">
        <v>-1820.2625338338171</v>
      </c>
      <c r="E22" s="69">
        <v>-876.98037895653215</v>
      </c>
      <c r="F22" s="69">
        <v>-650.8419503764535</v>
      </c>
      <c r="G22" s="16"/>
    </row>
    <row r="25" spans="1:7" x14ac:dyDescent="0.35">
      <c r="A25" t="s">
        <v>294</v>
      </c>
    </row>
    <row r="26" spans="1:7" x14ac:dyDescent="0.35">
      <c r="A26" s="8" t="s">
        <v>295</v>
      </c>
    </row>
  </sheetData>
  <hyperlinks>
    <hyperlink ref="A4" location="Índice!A1" display="Índice" xr:uid="{F9C59078-B7B2-4BDB-816D-AEDF51643E20}"/>
  </hyperlink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82FBE-047C-4932-ACDF-E8AFCAEBBB69}">
  <dimension ref="A5:CC42"/>
  <sheetViews>
    <sheetView showGridLines="0" showRowColHeaders="0" topLeftCell="A10" workbookViewId="0">
      <selection activeCell="A53" sqref="A53:L55"/>
    </sheetView>
  </sheetViews>
  <sheetFormatPr defaultRowHeight="14.5" x14ac:dyDescent="0.35"/>
  <cols>
    <col min="1" max="1" width="61.1796875" customWidth="1"/>
    <col min="2" max="2" width="40.453125" customWidth="1"/>
    <col min="3" max="5" width="24.54296875" customWidth="1"/>
  </cols>
  <sheetData>
    <row r="5" spans="1:13" ht="36" customHeight="1" x14ac:dyDescent="0.35">
      <c r="A5" s="10" t="s">
        <v>8</v>
      </c>
    </row>
    <row r="6" spans="1:13" ht="18.5" x14ac:dyDescent="0.35">
      <c r="A6" s="6" t="s">
        <v>54</v>
      </c>
    </row>
    <row r="7" spans="1:13" ht="18.5" x14ac:dyDescent="0.35">
      <c r="A7" s="6"/>
    </row>
    <row r="8" spans="1:13" ht="18.5" x14ac:dyDescent="0.35">
      <c r="A8" s="6"/>
    </row>
    <row r="9" spans="1:13" x14ac:dyDescent="0.35">
      <c r="A9" s="7"/>
    </row>
    <row r="10" spans="1:13" x14ac:dyDescent="0.35">
      <c r="A10" t="s">
        <v>877</v>
      </c>
    </row>
    <row r="11" spans="1:13" x14ac:dyDescent="0.35">
      <c r="A11" s="178" t="s">
        <v>1181</v>
      </c>
    </row>
    <row r="13" spans="1:13" x14ac:dyDescent="0.35">
      <c r="A13" s="9"/>
      <c r="C13" s="17"/>
      <c r="D13" s="17"/>
      <c r="E13" s="17"/>
      <c r="F13" s="17"/>
      <c r="G13" s="17"/>
      <c r="H13" s="17"/>
      <c r="I13" s="17"/>
      <c r="J13" s="17"/>
    </row>
    <row r="14" spans="1:13" ht="15" customHeight="1" x14ac:dyDescent="0.35">
      <c r="B14" s="130"/>
      <c r="C14" s="214" t="s">
        <v>878</v>
      </c>
      <c r="D14" s="214"/>
      <c r="E14" s="214"/>
      <c r="F14" s="34"/>
      <c r="G14" s="34"/>
      <c r="H14" s="34"/>
      <c r="I14" s="34"/>
      <c r="J14" s="34"/>
      <c r="K14" s="131"/>
      <c r="L14" s="131"/>
      <c r="M14" s="131"/>
    </row>
    <row r="15" spans="1:13" ht="15" customHeight="1" x14ac:dyDescent="0.35">
      <c r="B15" s="132" t="s">
        <v>879</v>
      </c>
      <c r="C15" s="132" t="s">
        <v>880</v>
      </c>
      <c r="D15" s="132" t="s">
        <v>881</v>
      </c>
      <c r="E15" s="132" t="s">
        <v>882</v>
      </c>
      <c r="F15" s="18"/>
      <c r="G15" s="18"/>
      <c r="H15" s="18"/>
      <c r="I15" s="18"/>
      <c r="J15" s="18"/>
      <c r="K15" s="133"/>
      <c r="L15" s="133"/>
      <c r="M15" s="133"/>
    </row>
    <row r="16" spans="1:13" x14ac:dyDescent="0.35">
      <c r="A16" s="24"/>
      <c r="B16" s="134" t="s">
        <v>883</v>
      </c>
      <c r="C16" s="134" t="s">
        <v>884</v>
      </c>
      <c r="D16" s="134" t="s">
        <v>885</v>
      </c>
      <c r="E16" s="134" t="s">
        <v>885</v>
      </c>
      <c r="F16" s="135"/>
      <c r="G16" s="135"/>
      <c r="H16" s="135"/>
      <c r="I16" s="135"/>
      <c r="J16" s="135"/>
      <c r="K16" s="16"/>
      <c r="L16" s="16"/>
      <c r="M16" s="16"/>
    </row>
    <row r="17" spans="1:81" x14ac:dyDescent="0.35">
      <c r="A17" s="21"/>
      <c r="B17" s="134" t="s">
        <v>886</v>
      </c>
      <c r="C17" s="134" t="s">
        <v>885</v>
      </c>
      <c r="D17" s="134" t="s">
        <v>887</v>
      </c>
      <c r="E17" s="134" t="s">
        <v>885</v>
      </c>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row>
    <row r="18" spans="1:81" x14ac:dyDescent="0.35">
      <c r="A18" s="21"/>
      <c r="B18" s="134" t="s">
        <v>888</v>
      </c>
      <c r="C18" s="134" t="s">
        <v>885</v>
      </c>
      <c r="D18" s="134" t="s">
        <v>885</v>
      </c>
      <c r="E18" s="134" t="s">
        <v>1040</v>
      </c>
      <c r="F18" s="23"/>
      <c r="G18" s="23"/>
      <c r="H18" s="23"/>
      <c r="I18" s="23"/>
      <c r="J18" s="23"/>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row>
    <row r="19" spans="1:81" x14ac:dyDescent="0.35">
      <c r="A19" s="21"/>
      <c r="B19" s="136"/>
      <c r="C19" s="136"/>
      <c r="D19" s="136"/>
      <c r="E19" s="136"/>
      <c r="F19" s="23"/>
      <c r="G19" s="23"/>
      <c r="H19" s="23"/>
      <c r="I19" s="23"/>
      <c r="J19" s="23"/>
      <c r="K19" s="16"/>
      <c r="L19" s="16"/>
      <c r="M19" s="16"/>
    </row>
    <row r="20" spans="1:81" x14ac:dyDescent="0.35">
      <c r="A20" s="24"/>
      <c r="B20" s="25"/>
      <c r="C20" s="16"/>
      <c r="D20" s="16"/>
      <c r="E20" s="16"/>
      <c r="F20" s="16"/>
      <c r="G20" s="16"/>
      <c r="H20" s="16"/>
      <c r="I20" s="16"/>
      <c r="J20" s="16"/>
      <c r="K20" s="16"/>
      <c r="L20" s="16"/>
      <c r="M20" s="16"/>
    </row>
    <row r="21" spans="1:81" x14ac:dyDescent="0.35">
      <c r="A21" s="24"/>
      <c r="B21" s="20"/>
      <c r="K21" s="16"/>
      <c r="L21" s="16"/>
      <c r="M21" s="16"/>
    </row>
    <row r="22" spans="1:81" x14ac:dyDescent="0.35">
      <c r="A22" s="21"/>
      <c r="B22" s="137"/>
      <c r="C22" s="215" t="s">
        <v>889</v>
      </c>
      <c r="D22" s="215"/>
      <c r="E22" s="215"/>
      <c r="F22" s="31"/>
      <c r="G22" s="31"/>
      <c r="H22" s="31"/>
      <c r="I22" s="31"/>
      <c r="J22" s="31"/>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c r="AX22" s="16"/>
      <c r="AY22" s="16"/>
      <c r="AZ22" s="16"/>
      <c r="BA22" s="16"/>
      <c r="BB22" s="16"/>
      <c r="BC22" s="16"/>
      <c r="BD22" s="16"/>
      <c r="BE22" s="16"/>
      <c r="BF22" s="16"/>
      <c r="BG22" s="16"/>
      <c r="BH22" s="16"/>
      <c r="BI22" s="16"/>
      <c r="BJ22" s="16"/>
      <c r="BK22" s="16"/>
      <c r="BL22" s="16"/>
      <c r="BM22" s="16"/>
      <c r="BN22" s="16"/>
      <c r="BO22" s="16"/>
      <c r="BP22" s="16"/>
      <c r="BQ22" s="16"/>
      <c r="BR22" s="16"/>
      <c r="BS22" s="16"/>
      <c r="BT22" s="16"/>
      <c r="BU22" s="16"/>
      <c r="BV22" s="16"/>
      <c r="BW22" s="16"/>
      <c r="BX22" s="16"/>
      <c r="BY22" s="16"/>
      <c r="BZ22" s="16"/>
      <c r="CA22" s="16"/>
      <c r="CB22" s="16"/>
      <c r="CC22" s="16"/>
    </row>
    <row r="23" spans="1:81" x14ac:dyDescent="0.35">
      <c r="A23" s="21"/>
      <c r="B23" s="138" t="s">
        <v>890</v>
      </c>
      <c r="C23" s="138" t="s">
        <v>891</v>
      </c>
      <c r="D23" s="138" t="s">
        <v>892</v>
      </c>
      <c r="E23" s="138" t="s">
        <v>893</v>
      </c>
      <c r="F23" s="23"/>
      <c r="G23" s="23"/>
      <c r="H23" s="23"/>
      <c r="I23" s="23"/>
      <c r="J23" s="23"/>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c r="BM23" s="16"/>
      <c r="BN23" s="16"/>
      <c r="BO23" s="16"/>
      <c r="BP23" s="16"/>
      <c r="BQ23" s="16"/>
      <c r="BR23" s="16"/>
      <c r="BS23" s="16"/>
      <c r="BT23" s="16"/>
      <c r="BU23" s="16"/>
      <c r="BV23" s="16"/>
      <c r="BW23" s="16"/>
      <c r="BX23" s="16"/>
      <c r="BY23" s="16"/>
      <c r="BZ23" s="16"/>
      <c r="CA23" s="16"/>
      <c r="CB23" s="16"/>
      <c r="CC23" s="16"/>
    </row>
    <row r="24" spans="1:81" x14ac:dyDescent="0.35">
      <c r="A24" s="19"/>
      <c r="B24" s="139" t="s">
        <v>883</v>
      </c>
      <c r="C24" s="139" t="s">
        <v>894</v>
      </c>
      <c r="D24" s="139" t="s">
        <v>895</v>
      </c>
      <c r="E24" s="139" t="s">
        <v>895</v>
      </c>
      <c r="F24" s="19"/>
      <c r="G24" s="19"/>
      <c r="H24" s="19"/>
      <c r="I24" s="19"/>
      <c r="J24" s="19"/>
      <c r="K24" s="16"/>
      <c r="L24" s="16"/>
      <c r="M24" s="16"/>
    </row>
    <row r="25" spans="1:81" x14ac:dyDescent="0.35">
      <c r="A25" s="19"/>
      <c r="B25" s="139" t="s">
        <v>886</v>
      </c>
      <c r="C25" s="139" t="s">
        <v>895</v>
      </c>
      <c r="D25" s="139" t="s">
        <v>896</v>
      </c>
      <c r="E25" s="139" t="s">
        <v>895</v>
      </c>
      <c r="F25" s="19"/>
      <c r="G25" s="19"/>
      <c r="H25" s="19"/>
      <c r="I25" s="19"/>
      <c r="J25" s="19"/>
      <c r="K25" s="16"/>
      <c r="L25" s="16"/>
      <c r="M25" s="16"/>
    </row>
    <row r="26" spans="1:81" x14ac:dyDescent="0.35">
      <c r="A26" s="24"/>
      <c r="B26" s="139" t="s">
        <v>888</v>
      </c>
      <c r="C26" s="139" t="s">
        <v>895</v>
      </c>
      <c r="D26" s="139" t="s">
        <v>895</v>
      </c>
      <c r="E26" s="139" t="s">
        <v>1041</v>
      </c>
      <c r="F26" s="19"/>
      <c r="G26" s="19"/>
      <c r="H26" s="19"/>
      <c r="I26" s="19"/>
      <c r="J26" s="19"/>
      <c r="K26" s="16"/>
      <c r="L26" s="16"/>
      <c r="M26" s="16"/>
    </row>
    <row r="27" spans="1:81" x14ac:dyDescent="0.35">
      <c r="A27" s="21"/>
      <c r="B27" s="140"/>
      <c r="C27" s="140"/>
      <c r="D27" s="140"/>
      <c r="E27" s="140"/>
      <c r="F27" s="31"/>
      <c r="G27" s="31"/>
      <c r="H27" s="31"/>
      <c r="I27" s="31"/>
      <c r="J27" s="31"/>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row>
    <row r="28" spans="1:81" x14ac:dyDescent="0.35">
      <c r="A28" s="21"/>
      <c r="B28" s="22"/>
      <c r="C28" s="31"/>
      <c r="D28" s="31"/>
      <c r="E28" s="31"/>
      <c r="F28" s="31"/>
      <c r="G28" s="31"/>
      <c r="H28" s="31"/>
      <c r="I28" s="31"/>
      <c r="J28" s="31"/>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c r="AY28" s="16"/>
      <c r="AZ28" s="16"/>
      <c r="BA28" s="16"/>
      <c r="BB28" s="16"/>
      <c r="BC28" s="16"/>
      <c r="BD28" s="16"/>
      <c r="BE28" s="16"/>
      <c r="BF28" s="16"/>
      <c r="BG28" s="16"/>
      <c r="BH28" s="16"/>
      <c r="BI28" s="16"/>
      <c r="BJ28" s="16"/>
      <c r="BK28" s="16"/>
      <c r="BL28" s="16"/>
      <c r="BM28" s="16"/>
      <c r="BN28" s="16"/>
      <c r="BO28" s="16"/>
      <c r="BP28" s="16"/>
      <c r="BQ28" s="16"/>
      <c r="BR28" s="16"/>
      <c r="BS28" s="16"/>
      <c r="BT28" s="16"/>
      <c r="BU28" s="16"/>
      <c r="BV28" s="16"/>
      <c r="BW28" s="16"/>
      <c r="BX28" s="16"/>
      <c r="BY28" s="16"/>
      <c r="BZ28" s="16"/>
      <c r="CA28" s="16"/>
      <c r="CB28" s="16"/>
      <c r="CC28" s="16"/>
    </row>
    <row r="29" spans="1:81" x14ac:dyDescent="0.35">
      <c r="A29" s="26"/>
      <c r="B29" s="27"/>
      <c r="C29" s="28"/>
      <c r="D29" s="28"/>
      <c r="E29" s="28"/>
      <c r="F29" s="28"/>
      <c r="G29" s="28"/>
      <c r="H29" s="28"/>
      <c r="I29" s="28"/>
      <c r="J29" s="28"/>
      <c r="K29" s="16"/>
      <c r="L29" s="16"/>
      <c r="M29" s="16"/>
    </row>
    <row r="30" spans="1:81" x14ac:dyDescent="0.35">
      <c r="A30" s="29" t="s">
        <v>897</v>
      </c>
      <c r="B30" s="26"/>
      <c r="C30" s="19"/>
      <c r="D30" s="19"/>
      <c r="E30" s="19"/>
      <c r="F30" s="19"/>
      <c r="G30" s="19"/>
      <c r="H30" s="19"/>
      <c r="I30" s="19"/>
      <c r="J30" s="19"/>
    </row>
    <row r="31" spans="1:81" x14ac:dyDescent="0.35">
      <c r="A31" s="30" t="s">
        <v>898</v>
      </c>
      <c r="B31" s="26"/>
      <c r="C31" s="19"/>
      <c r="D31" s="19"/>
      <c r="E31" s="19"/>
      <c r="F31" s="19"/>
      <c r="G31" s="19"/>
      <c r="H31" s="19"/>
      <c r="I31" s="19"/>
      <c r="J31" s="19"/>
      <c r="K31" s="16"/>
      <c r="L31" s="16"/>
      <c r="M31" s="16"/>
    </row>
    <row r="32" spans="1:81" x14ac:dyDescent="0.35">
      <c r="A32" s="15"/>
      <c r="B32" s="13"/>
      <c r="E32" s="16"/>
      <c r="F32" s="16"/>
      <c r="G32" s="16"/>
      <c r="H32" s="16"/>
      <c r="J32" s="16"/>
      <c r="K32" s="16"/>
      <c r="L32" s="16"/>
      <c r="M32" s="16"/>
    </row>
    <row r="33" spans="1:13" x14ac:dyDescent="0.35">
      <c r="A33" s="11"/>
      <c r="B33" s="12"/>
    </row>
    <row r="34" spans="1:13" x14ac:dyDescent="0.35">
      <c r="A34" s="11"/>
      <c r="B34" s="12"/>
      <c r="E34" s="16"/>
      <c r="F34" s="16"/>
      <c r="G34" s="16"/>
      <c r="H34" s="16"/>
      <c r="J34" s="16"/>
      <c r="K34" s="16"/>
      <c r="L34" s="16"/>
      <c r="M34" s="16"/>
    </row>
    <row r="35" spans="1:13" x14ac:dyDescent="0.35">
      <c r="A35" s="11"/>
      <c r="B35" s="12"/>
      <c r="E35" s="16"/>
      <c r="F35" s="16"/>
      <c r="G35" s="16"/>
      <c r="H35" s="16"/>
      <c r="J35" s="16"/>
      <c r="K35" s="16"/>
      <c r="L35" s="16"/>
      <c r="M35" s="16"/>
    </row>
    <row r="36" spans="1:13" x14ac:dyDescent="0.35">
      <c r="A36" s="11"/>
      <c r="B36" s="12"/>
      <c r="E36" s="16"/>
      <c r="F36" s="16"/>
      <c r="G36" s="16"/>
      <c r="H36" s="16"/>
      <c r="J36" s="16"/>
      <c r="K36" s="16"/>
      <c r="L36" s="16"/>
      <c r="M36" s="16"/>
    </row>
    <row r="37" spans="1:13" x14ac:dyDescent="0.35">
      <c r="A37" s="11"/>
      <c r="B37" s="12"/>
    </row>
    <row r="38" spans="1:13" x14ac:dyDescent="0.35">
      <c r="A38" s="11"/>
      <c r="B38" s="8"/>
      <c r="E38" s="16"/>
      <c r="F38" s="16"/>
      <c r="G38" s="16"/>
      <c r="H38" s="16"/>
      <c r="J38" s="16"/>
      <c r="K38" s="16"/>
      <c r="L38" s="16"/>
      <c r="M38" s="16"/>
    </row>
    <row r="39" spans="1:13" x14ac:dyDescent="0.35">
      <c r="A39" s="11"/>
      <c r="B39" s="12"/>
      <c r="E39" s="16"/>
      <c r="F39" s="16"/>
      <c r="G39" s="16"/>
      <c r="H39" s="16"/>
      <c r="J39" s="16"/>
      <c r="K39" s="16"/>
      <c r="L39" s="16"/>
      <c r="M39" s="16"/>
    </row>
    <row r="42" spans="1:13" x14ac:dyDescent="0.35">
      <c r="A42" s="8"/>
    </row>
  </sheetData>
  <mergeCells count="2">
    <mergeCell ref="C14:E14"/>
    <mergeCell ref="C22:E22"/>
  </mergeCells>
  <hyperlinks>
    <hyperlink ref="A5" location="Índice!A1" display="Índice/Contents" xr:uid="{107A6235-57F9-48C5-B597-D828F8069D53}"/>
  </hyperlinks>
  <pageMargins left="0.7" right="0.7" top="0.75" bottom="0.75" header="0.3" footer="0.3"/>
  <pageSetup paperSize="9" orientation="portrait" horizontalDpi="1200" verticalDpi="1200"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CE779-7C53-4A3F-92B7-32EF80F664C7}">
  <dimension ref="A5:CC32"/>
  <sheetViews>
    <sheetView showGridLines="0" showRowColHeaders="0" workbookViewId="0">
      <selection activeCell="A9" sqref="A9"/>
    </sheetView>
  </sheetViews>
  <sheetFormatPr defaultRowHeight="14.5" x14ac:dyDescent="0.35"/>
  <cols>
    <col min="1" max="1" width="61.1796875" customWidth="1"/>
    <col min="2" max="2" width="40.453125" customWidth="1"/>
  </cols>
  <sheetData>
    <row r="5" spans="1:65" ht="36" customHeight="1" x14ac:dyDescent="0.35">
      <c r="A5" s="10" t="s">
        <v>8</v>
      </c>
    </row>
    <row r="6" spans="1:65" ht="18.5" x14ac:dyDescent="0.35">
      <c r="A6" s="6" t="s">
        <v>54</v>
      </c>
    </row>
    <row r="7" spans="1:65" ht="18.5" x14ac:dyDescent="0.35">
      <c r="A7" s="6"/>
    </row>
    <row r="8" spans="1:65" ht="18.5" x14ac:dyDescent="0.35">
      <c r="A8" s="6"/>
    </row>
    <row r="9" spans="1:65" x14ac:dyDescent="0.35">
      <c r="A9" s="7"/>
    </row>
    <row r="10" spans="1:65" x14ac:dyDescent="0.35">
      <c r="A10" t="s">
        <v>1007</v>
      </c>
    </row>
    <row r="11" spans="1:65" x14ac:dyDescent="0.35">
      <c r="A11" s="137" t="s">
        <v>1219</v>
      </c>
    </row>
    <row r="13" spans="1:65" x14ac:dyDescent="0.35">
      <c r="A13" s="9"/>
      <c r="C13" s="17"/>
      <c r="D13" s="17"/>
      <c r="E13" s="17"/>
      <c r="F13" s="17"/>
      <c r="G13" s="17"/>
      <c r="H13" s="17"/>
      <c r="I13" s="17"/>
      <c r="J13" s="17"/>
    </row>
    <row r="14" spans="1:65" ht="15" customHeight="1" x14ac:dyDescent="0.35">
      <c r="C14" s="157">
        <v>1960</v>
      </c>
      <c r="D14" s="157">
        <v>1961</v>
      </c>
      <c r="E14" s="157">
        <v>1962</v>
      </c>
      <c r="F14" s="157">
        <v>1963</v>
      </c>
      <c r="G14" s="157">
        <v>1964</v>
      </c>
      <c r="H14" s="157">
        <v>1965</v>
      </c>
      <c r="I14" s="157">
        <v>1966</v>
      </c>
      <c r="J14" s="157">
        <v>1967</v>
      </c>
      <c r="K14" s="157">
        <v>1968</v>
      </c>
      <c r="L14" s="157">
        <v>1969</v>
      </c>
      <c r="M14" s="157">
        <v>1970</v>
      </c>
      <c r="N14" s="157">
        <v>1971</v>
      </c>
      <c r="O14" s="157">
        <v>1972</v>
      </c>
      <c r="P14" s="157">
        <v>1973</v>
      </c>
      <c r="Q14" s="157">
        <v>1974</v>
      </c>
      <c r="R14" s="157">
        <v>1975</v>
      </c>
      <c r="S14" s="157">
        <v>1976</v>
      </c>
      <c r="T14" s="157">
        <v>1977</v>
      </c>
      <c r="U14" s="157">
        <v>1978</v>
      </c>
      <c r="V14" s="157">
        <v>1979</v>
      </c>
      <c r="W14" s="157">
        <v>1980</v>
      </c>
      <c r="X14" s="157">
        <v>1981</v>
      </c>
      <c r="Y14" s="157">
        <v>1982</v>
      </c>
      <c r="Z14" s="157">
        <v>1983</v>
      </c>
      <c r="AA14" s="157">
        <v>1984</v>
      </c>
      <c r="AB14" s="157">
        <v>1985</v>
      </c>
      <c r="AC14" s="157">
        <v>1986</v>
      </c>
      <c r="AD14" s="157">
        <v>1987</v>
      </c>
      <c r="AE14" s="157">
        <v>1988</v>
      </c>
      <c r="AF14" s="157">
        <v>1989</v>
      </c>
      <c r="AG14" s="157">
        <v>1990</v>
      </c>
      <c r="AH14" s="157">
        <v>1991</v>
      </c>
      <c r="AI14" s="157">
        <v>1992</v>
      </c>
      <c r="AJ14" s="157">
        <v>1993</v>
      </c>
      <c r="AK14" s="157">
        <v>1994</v>
      </c>
      <c r="AL14" s="157">
        <v>1995</v>
      </c>
      <c r="AM14" s="157">
        <v>1996</v>
      </c>
      <c r="AN14" s="157">
        <v>1997</v>
      </c>
      <c r="AO14" s="157">
        <v>1998</v>
      </c>
      <c r="AP14" s="157">
        <v>1999</v>
      </c>
      <c r="AQ14" s="157">
        <v>2000</v>
      </c>
      <c r="AR14" s="157">
        <v>2001</v>
      </c>
      <c r="AS14" s="157">
        <v>2002</v>
      </c>
      <c r="AT14" s="157">
        <v>2003</v>
      </c>
      <c r="AU14" s="157">
        <v>2004</v>
      </c>
      <c r="AV14" s="157">
        <v>2005</v>
      </c>
      <c r="AW14" s="157">
        <v>2006</v>
      </c>
      <c r="AX14" s="157">
        <v>2007</v>
      </c>
      <c r="AY14" s="157">
        <v>2008</v>
      </c>
      <c r="AZ14" s="157">
        <v>2009</v>
      </c>
      <c r="BA14" s="157">
        <v>2010</v>
      </c>
      <c r="BB14" s="157">
        <v>2011</v>
      </c>
      <c r="BC14" s="157">
        <v>2012</v>
      </c>
      <c r="BD14" s="157">
        <v>2013</v>
      </c>
      <c r="BE14" s="157">
        <v>2014</v>
      </c>
      <c r="BF14" s="157">
        <v>2015</v>
      </c>
      <c r="BG14" s="157">
        <v>2016</v>
      </c>
      <c r="BH14" s="157">
        <v>2017</v>
      </c>
      <c r="BI14" s="157">
        <v>2018</v>
      </c>
      <c r="BJ14" s="157">
        <v>2019</v>
      </c>
      <c r="BK14" s="157">
        <v>2020</v>
      </c>
      <c r="BL14" s="157">
        <v>2021</v>
      </c>
      <c r="BM14">
        <v>2022</v>
      </c>
    </row>
    <row r="15" spans="1:65" ht="15" customHeight="1" x14ac:dyDescent="0.35">
      <c r="C15" s="18"/>
      <c r="D15" s="18"/>
      <c r="E15" s="18"/>
      <c r="F15" s="18"/>
      <c r="G15" s="18"/>
      <c r="H15" s="18"/>
      <c r="I15" s="18"/>
      <c r="J15" s="18"/>
      <c r="K15" s="133"/>
      <c r="L15" s="133"/>
      <c r="M15" s="133"/>
    </row>
    <row r="16" spans="1:65" x14ac:dyDescent="0.35">
      <c r="A16" s="186" t="s">
        <v>1183</v>
      </c>
      <c r="B16" s="20" t="s">
        <v>1008</v>
      </c>
      <c r="C16" s="146">
        <v>8826.0400000000009</v>
      </c>
      <c r="D16" s="146">
        <v>8889.3919999999998</v>
      </c>
      <c r="E16" s="146">
        <v>8969.24</v>
      </c>
      <c r="F16" s="146">
        <v>9018.73</v>
      </c>
      <c r="G16" s="146">
        <v>9041.98</v>
      </c>
      <c r="H16" s="146">
        <v>9028.75</v>
      </c>
      <c r="I16" s="146">
        <v>8968.44</v>
      </c>
      <c r="J16" s="146">
        <v>8893.5400000000009</v>
      </c>
      <c r="K16" s="146">
        <v>8855.5</v>
      </c>
      <c r="L16" s="146">
        <v>8817.7999999999993</v>
      </c>
      <c r="M16" s="146">
        <v>8697.61</v>
      </c>
      <c r="N16" s="146">
        <v>8663.2520000000004</v>
      </c>
      <c r="O16" s="146">
        <v>8624.26</v>
      </c>
      <c r="P16" s="146">
        <v>8636.6</v>
      </c>
      <c r="Q16" s="146">
        <v>8629.6</v>
      </c>
      <c r="R16" s="146">
        <v>8879.1299999999992</v>
      </c>
      <c r="S16" s="146">
        <v>9307.81</v>
      </c>
      <c r="T16" s="146">
        <v>9403.81</v>
      </c>
      <c r="U16" s="146">
        <v>9507.5400000000009</v>
      </c>
      <c r="V16" s="146">
        <v>9608.9599999999991</v>
      </c>
      <c r="W16" s="146">
        <v>9713.57</v>
      </c>
      <c r="X16" s="146">
        <v>9819.0540000000001</v>
      </c>
      <c r="Y16" s="146">
        <v>9883.67</v>
      </c>
      <c r="Z16" s="146">
        <v>9939.8709999999992</v>
      </c>
      <c r="AA16" s="146">
        <v>9975.8590000000004</v>
      </c>
      <c r="AB16" s="146">
        <v>10016.605</v>
      </c>
      <c r="AC16" s="146">
        <v>10030.620999999999</v>
      </c>
      <c r="AD16" s="146">
        <v>10034.846</v>
      </c>
      <c r="AE16" s="146">
        <v>10025.215</v>
      </c>
      <c r="AF16" s="146">
        <v>10014.004999999999</v>
      </c>
      <c r="AG16" s="146">
        <v>9995.9950000000008</v>
      </c>
      <c r="AH16" s="146">
        <v>9970.4410000000007</v>
      </c>
      <c r="AI16" s="146">
        <v>9950.0290000000005</v>
      </c>
      <c r="AJ16" s="146">
        <v>9954.9580000000005</v>
      </c>
      <c r="AK16" s="146">
        <v>9974.3909999999996</v>
      </c>
      <c r="AL16" s="146">
        <v>10008.659</v>
      </c>
      <c r="AM16" s="146">
        <v>10043.692999999999</v>
      </c>
      <c r="AN16" s="146">
        <v>10084.196</v>
      </c>
      <c r="AO16" s="146">
        <v>10133.758</v>
      </c>
      <c r="AP16" s="146">
        <v>10186.634</v>
      </c>
      <c r="AQ16" s="146">
        <v>10249.022000000001</v>
      </c>
      <c r="AR16" s="146">
        <v>10330.773999999999</v>
      </c>
      <c r="AS16" s="146">
        <v>10394.669</v>
      </c>
      <c r="AT16" s="146">
        <v>10444.592000000001</v>
      </c>
      <c r="AU16" s="146">
        <v>10473.049999999999</v>
      </c>
      <c r="AV16" s="146">
        <v>10494.672</v>
      </c>
      <c r="AW16" s="146">
        <v>10511.987999999999</v>
      </c>
      <c r="AX16" s="146">
        <v>10532.588</v>
      </c>
      <c r="AY16" s="146">
        <v>10553.339</v>
      </c>
      <c r="AZ16" s="146">
        <v>10563.013999999999</v>
      </c>
      <c r="BA16" s="146">
        <v>10573.478999999999</v>
      </c>
      <c r="BB16" s="146">
        <v>10572.721</v>
      </c>
      <c r="BC16" s="146">
        <v>10542.397999999999</v>
      </c>
      <c r="BD16" s="146">
        <v>10487.289000000001</v>
      </c>
      <c r="BE16" s="146">
        <v>10427.300999999999</v>
      </c>
      <c r="BF16" s="146">
        <v>10374.822</v>
      </c>
      <c r="BG16" s="146">
        <v>10341.33</v>
      </c>
      <c r="BH16" s="146">
        <v>10309.573</v>
      </c>
      <c r="BI16" s="146">
        <v>10291.027</v>
      </c>
      <c r="BJ16" s="146">
        <v>10276.617</v>
      </c>
      <c r="BK16" s="146">
        <v>10295.909</v>
      </c>
      <c r="BL16" s="146">
        <v>10298.252</v>
      </c>
      <c r="BM16" s="146">
        <v>10352.041999999999</v>
      </c>
    </row>
    <row r="17" spans="1:81" x14ac:dyDescent="0.35">
      <c r="A17" s="24" t="s">
        <v>1009</v>
      </c>
      <c r="B17" s="20" t="s">
        <v>1010</v>
      </c>
      <c r="C17" s="146">
        <v>4815.92</v>
      </c>
      <c r="D17" s="146">
        <v>4841.643</v>
      </c>
      <c r="E17" s="146">
        <v>4869.8100000000004</v>
      </c>
      <c r="F17" s="146">
        <v>4892.88</v>
      </c>
      <c r="G17" s="146">
        <v>4907.87</v>
      </c>
      <c r="H17" s="146">
        <v>4910.1499999999996</v>
      </c>
      <c r="I17" s="146">
        <v>4855.83</v>
      </c>
      <c r="J17" s="146">
        <v>4803.59</v>
      </c>
      <c r="K17" s="146">
        <v>4757.1000000000004</v>
      </c>
      <c r="L17" s="146">
        <v>4725.2299999999996</v>
      </c>
      <c r="M17" s="146">
        <v>4640.9399999999996</v>
      </c>
      <c r="N17" s="146">
        <v>4623.49</v>
      </c>
      <c r="O17" s="146">
        <v>4549.1400000000003</v>
      </c>
      <c r="P17" s="146">
        <v>4552.2700000000004</v>
      </c>
      <c r="Q17" s="146">
        <v>4538.9799999999996</v>
      </c>
      <c r="R17" s="146">
        <v>4736.99</v>
      </c>
      <c r="S17" s="146">
        <v>4997.7299999999996</v>
      </c>
      <c r="T17" s="146">
        <v>5043.5200000000004</v>
      </c>
      <c r="U17" s="146">
        <v>5101.3999999999996</v>
      </c>
      <c r="V17" s="146">
        <v>5172.12</v>
      </c>
      <c r="W17" s="146">
        <v>5244.89</v>
      </c>
      <c r="X17" s="146">
        <v>5331.7389999999996</v>
      </c>
      <c r="Y17" s="146">
        <v>5391.4139999999998</v>
      </c>
      <c r="Z17" s="146">
        <v>5459.3230000000003</v>
      </c>
      <c r="AA17" s="146">
        <v>5531.3270000000002</v>
      </c>
      <c r="AB17" s="146">
        <v>5598.6289999999999</v>
      </c>
      <c r="AC17" s="146">
        <v>5643.9369999999999</v>
      </c>
      <c r="AD17" s="146">
        <v>5684.0230000000001</v>
      </c>
      <c r="AE17" s="146">
        <v>5712.1559999999999</v>
      </c>
      <c r="AF17" s="146">
        <v>5735.5010000000002</v>
      </c>
      <c r="AG17" s="146">
        <v>5750.3239999999996</v>
      </c>
      <c r="AH17" s="146">
        <v>5766.2039999999997</v>
      </c>
      <c r="AI17" s="146">
        <v>5784.9369999999999</v>
      </c>
      <c r="AJ17" s="146">
        <v>5825.2439999999997</v>
      </c>
      <c r="AK17" s="146">
        <v>5870.0950000000003</v>
      </c>
      <c r="AL17" s="146">
        <v>5929.8230000000003</v>
      </c>
      <c r="AM17" s="146">
        <v>5989.1310000000003</v>
      </c>
      <c r="AN17" s="146">
        <v>6049.2759999999998</v>
      </c>
      <c r="AO17" s="146">
        <v>6105.0079999999998</v>
      </c>
      <c r="AP17" s="146">
        <v>6155.6629999999996</v>
      </c>
      <c r="AQ17" s="146">
        <v>6210.2309999999998</v>
      </c>
      <c r="AR17" s="146">
        <v>6274.17</v>
      </c>
      <c r="AS17" s="146">
        <v>6329.4570000000003</v>
      </c>
      <c r="AT17" s="146">
        <v>6376.9530000000004</v>
      </c>
      <c r="AU17" s="146">
        <v>6404.3580000000002</v>
      </c>
      <c r="AV17" s="146">
        <v>6422.049</v>
      </c>
      <c r="AW17" s="146">
        <v>6433.57</v>
      </c>
      <c r="AX17" s="146">
        <v>6445.8890000000001</v>
      </c>
      <c r="AY17" s="146">
        <v>6457.9260000000004</v>
      </c>
      <c r="AZ17" s="146">
        <v>6454.8850000000002</v>
      </c>
      <c r="BA17" s="146">
        <v>6450.8320000000003</v>
      </c>
      <c r="BB17" s="146">
        <v>6433.982</v>
      </c>
      <c r="BC17" s="146">
        <v>6402.9620000000004</v>
      </c>
      <c r="BD17" s="146">
        <v>6353.2759999999998</v>
      </c>
      <c r="BE17" s="146">
        <v>6288.134</v>
      </c>
      <c r="BF17" s="146">
        <v>6227.0410000000002</v>
      </c>
      <c r="BG17" s="146">
        <v>6179.3109999999997</v>
      </c>
      <c r="BH17" s="146">
        <v>6132.3519999999999</v>
      </c>
      <c r="BI17" s="146">
        <v>6097.9459999999999</v>
      </c>
      <c r="BJ17" s="146">
        <v>6072.0820000000003</v>
      </c>
      <c r="BK17" s="146">
        <v>6073.1779999999999</v>
      </c>
      <c r="BL17" s="146">
        <v>6069.5349999999999</v>
      </c>
      <c r="BM17" s="146">
        <v>6050.915</v>
      </c>
      <c r="BN17" s="143"/>
      <c r="BO17" s="143"/>
      <c r="BP17" s="143"/>
      <c r="BQ17" s="143"/>
      <c r="BR17" s="143"/>
      <c r="BS17" s="143"/>
      <c r="BT17" s="143"/>
      <c r="BU17" s="143"/>
      <c r="BV17" s="143"/>
      <c r="BW17" s="143"/>
      <c r="BX17" s="143"/>
      <c r="BY17" s="143"/>
      <c r="BZ17" s="143"/>
      <c r="CA17" s="143"/>
      <c r="CB17" s="143"/>
      <c r="CC17" s="143"/>
    </row>
    <row r="18" spans="1:81" x14ac:dyDescent="0.35">
      <c r="A18" s="19"/>
      <c r="B18" s="19"/>
      <c r="C18" s="19"/>
      <c r="D18" s="19"/>
      <c r="E18" s="19"/>
      <c r="F18" s="19"/>
      <c r="G18" s="19"/>
      <c r="H18" s="19"/>
      <c r="I18" s="19"/>
      <c r="J18" s="19"/>
      <c r="K18" s="16"/>
      <c r="L18" s="16"/>
      <c r="M18" s="16"/>
    </row>
    <row r="19" spans="1:81" x14ac:dyDescent="0.35">
      <c r="A19" s="19"/>
      <c r="B19" s="19"/>
      <c r="C19" s="19"/>
      <c r="D19" s="19"/>
      <c r="E19" s="19"/>
      <c r="F19" s="19"/>
      <c r="G19" s="19"/>
      <c r="H19" s="19"/>
      <c r="I19" s="19"/>
      <c r="J19" s="19"/>
      <c r="K19" s="16"/>
      <c r="L19" s="16"/>
      <c r="M19" s="16"/>
    </row>
    <row r="20" spans="1:81" x14ac:dyDescent="0.35">
      <c r="A20" s="29" t="s">
        <v>1011</v>
      </c>
      <c r="B20" s="26"/>
      <c r="C20" s="19"/>
      <c r="D20" s="19"/>
      <c r="E20" s="19"/>
      <c r="F20" s="19"/>
      <c r="G20" s="19"/>
      <c r="H20" s="19"/>
      <c r="I20" s="19"/>
      <c r="J20" s="19"/>
    </row>
    <row r="21" spans="1:81" x14ac:dyDescent="0.35">
      <c r="A21" s="216" t="s">
        <v>1182</v>
      </c>
      <c r="B21" s="216"/>
      <c r="C21" s="216"/>
      <c r="D21" s="216"/>
      <c r="E21" s="216"/>
      <c r="F21" s="216"/>
      <c r="G21" s="19"/>
      <c r="H21" s="19"/>
      <c r="I21" s="19"/>
      <c r="J21" s="19"/>
      <c r="K21" s="16"/>
      <c r="L21" s="16"/>
      <c r="M21" s="16"/>
    </row>
    <row r="22" spans="1:81" x14ac:dyDescent="0.35">
      <c r="A22" s="15"/>
      <c r="B22" s="13"/>
      <c r="E22" s="16"/>
      <c r="F22" s="16"/>
      <c r="G22" s="16"/>
      <c r="H22" s="16"/>
      <c r="J22" s="16"/>
      <c r="K22" s="16"/>
      <c r="L22" s="16"/>
      <c r="M22" s="16"/>
    </row>
    <row r="23" spans="1:81" x14ac:dyDescent="0.35">
      <c r="A23" s="11"/>
      <c r="B23" s="12"/>
    </row>
    <row r="24" spans="1:81" x14ac:dyDescent="0.35">
      <c r="A24" s="11"/>
      <c r="B24" s="12"/>
      <c r="E24" s="16"/>
      <c r="F24" s="16"/>
      <c r="G24" s="16"/>
      <c r="H24" s="16"/>
      <c r="J24" s="16"/>
      <c r="K24" s="16"/>
      <c r="L24" s="16"/>
      <c r="M24" s="16"/>
    </row>
    <row r="25" spans="1:81" x14ac:dyDescent="0.35">
      <c r="A25" s="11"/>
      <c r="B25" s="12"/>
      <c r="E25" s="16"/>
      <c r="F25" s="16"/>
      <c r="G25" s="16"/>
      <c r="H25" s="16"/>
      <c r="J25" s="16"/>
      <c r="K25" s="16"/>
      <c r="L25" s="16"/>
      <c r="M25" s="16"/>
    </row>
    <row r="26" spans="1:81" x14ac:dyDescent="0.35">
      <c r="A26" s="11"/>
      <c r="B26" s="12"/>
      <c r="E26" s="16"/>
      <c r="F26" s="16"/>
      <c r="G26" s="16"/>
      <c r="H26" s="16"/>
      <c r="J26" s="16"/>
      <c r="K26" s="16"/>
      <c r="L26" s="16"/>
      <c r="M26" s="16"/>
    </row>
    <row r="27" spans="1:81" x14ac:dyDescent="0.35">
      <c r="A27" s="11"/>
      <c r="B27" s="12"/>
    </row>
    <row r="28" spans="1:81" x14ac:dyDescent="0.35">
      <c r="A28" s="11"/>
      <c r="B28" s="8"/>
      <c r="E28" s="16"/>
      <c r="F28" s="16"/>
      <c r="G28" s="16"/>
      <c r="H28" s="16"/>
      <c r="J28" s="16"/>
      <c r="K28" s="16"/>
      <c r="L28" s="16"/>
      <c r="M28" s="16"/>
    </row>
    <row r="29" spans="1:81" x14ac:dyDescent="0.35">
      <c r="A29" s="11"/>
      <c r="B29" s="12"/>
      <c r="E29" s="16"/>
      <c r="F29" s="16"/>
      <c r="G29" s="16"/>
      <c r="H29" s="16"/>
      <c r="J29" s="16"/>
      <c r="K29" s="16"/>
      <c r="L29" s="16"/>
      <c r="M29" s="16"/>
    </row>
    <row r="32" spans="1:81" x14ac:dyDescent="0.35">
      <c r="A32" s="8"/>
    </row>
  </sheetData>
  <mergeCells count="1">
    <mergeCell ref="A21:F21"/>
  </mergeCells>
  <hyperlinks>
    <hyperlink ref="A5" location="Índice!A1" display="Índice/Contents" xr:uid="{445D70B7-8AF8-4870-A405-C2F1CD8DB362}"/>
  </hyperlinks>
  <pageMargins left="0.7" right="0.7" top="0.75" bottom="0.75" header="0.3" footer="0.3"/>
  <pageSetup paperSize="9" orientation="portrait" horizontalDpi="1200" verticalDpi="1200"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96028-5D20-49FD-A581-45F0D06285A5}">
  <dimension ref="A5:CC33"/>
  <sheetViews>
    <sheetView showGridLines="0" showRowColHeaders="0" topLeftCell="A4" workbookViewId="0">
      <selection activeCell="A53" sqref="A53:L55"/>
    </sheetView>
  </sheetViews>
  <sheetFormatPr defaultRowHeight="14.5" x14ac:dyDescent="0.35"/>
  <cols>
    <col min="1" max="1" width="61.1796875" customWidth="1"/>
    <col min="2" max="2" width="40.453125" customWidth="1"/>
  </cols>
  <sheetData>
    <row r="5" spans="1:65" ht="36" customHeight="1" x14ac:dyDescent="0.35">
      <c r="A5" s="10" t="s">
        <v>8</v>
      </c>
    </row>
    <row r="6" spans="1:65" ht="18.5" x14ac:dyDescent="0.35">
      <c r="A6" s="6" t="s">
        <v>54</v>
      </c>
    </row>
    <row r="7" spans="1:65" ht="18.5" x14ac:dyDescent="0.35">
      <c r="A7" s="6"/>
    </row>
    <row r="8" spans="1:65" ht="18.5" x14ac:dyDescent="0.35">
      <c r="A8" s="6"/>
    </row>
    <row r="9" spans="1:65" x14ac:dyDescent="0.35">
      <c r="A9" s="7"/>
    </row>
    <row r="10" spans="1:65" x14ac:dyDescent="0.35">
      <c r="A10" t="s">
        <v>1012</v>
      </c>
    </row>
    <row r="11" spans="1:65" x14ac:dyDescent="0.35">
      <c r="A11" s="178" t="s">
        <v>1184</v>
      </c>
    </row>
    <row r="13" spans="1:65" x14ac:dyDescent="0.35">
      <c r="A13" s="9"/>
      <c r="C13" s="17"/>
      <c r="D13" s="17"/>
      <c r="E13" s="17"/>
      <c r="F13" s="17"/>
      <c r="G13" s="17"/>
      <c r="H13" s="17"/>
      <c r="I13" s="17"/>
      <c r="J13" s="17"/>
    </row>
    <row r="14" spans="1:65" ht="15" customHeight="1" x14ac:dyDescent="0.35">
      <c r="C14" s="157">
        <v>1960</v>
      </c>
      <c r="D14" s="157">
        <v>1961</v>
      </c>
      <c r="E14" s="157">
        <v>1962</v>
      </c>
      <c r="F14" s="157">
        <v>1963</v>
      </c>
      <c r="G14" s="157">
        <v>1964</v>
      </c>
      <c r="H14" s="157">
        <v>1965</v>
      </c>
      <c r="I14" s="157">
        <v>1966</v>
      </c>
      <c r="J14" s="157">
        <v>1967</v>
      </c>
      <c r="K14" s="157">
        <v>1968</v>
      </c>
      <c r="L14" s="157">
        <v>1969</v>
      </c>
      <c r="M14" s="157">
        <v>1970</v>
      </c>
      <c r="N14" s="157">
        <v>1971</v>
      </c>
      <c r="O14" s="157">
        <v>1972</v>
      </c>
      <c r="P14" s="157">
        <v>1973</v>
      </c>
      <c r="Q14" s="157">
        <v>1974</v>
      </c>
      <c r="R14" s="157">
        <v>1975</v>
      </c>
      <c r="S14" s="157">
        <v>1976</v>
      </c>
      <c r="T14" s="157">
        <v>1977</v>
      </c>
      <c r="U14" s="157">
        <v>1978</v>
      </c>
      <c r="V14" s="157">
        <v>1979</v>
      </c>
      <c r="W14" s="157">
        <v>1980</v>
      </c>
      <c r="X14" s="157">
        <v>1981</v>
      </c>
      <c r="Y14" s="157">
        <v>1982</v>
      </c>
      <c r="Z14" s="157">
        <v>1983</v>
      </c>
      <c r="AA14" s="157">
        <v>1984</v>
      </c>
      <c r="AB14" s="157">
        <v>1985</v>
      </c>
      <c r="AC14" s="157">
        <v>1986</v>
      </c>
      <c r="AD14" s="157">
        <v>1987</v>
      </c>
      <c r="AE14" s="157">
        <v>1988</v>
      </c>
      <c r="AF14" s="157">
        <v>1989</v>
      </c>
      <c r="AG14" s="157">
        <v>1990</v>
      </c>
      <c r="AH14" s="157">
        <v>1991</v>
      </c>
      <c r="AI14" s="157">
        <v>1992</v>
      </c>
      <c r="AJ14" s="157">
        <v>1993</v>
      </c>
      <c r="AK14" s="157">
        <v>1994</v>
      </c>
      <c r="AL14" s="157">
        <v>1995</v>
      </c>
      <c r="AM14" s="157">
        <v>1996</v>
      </c>
      <c r="AN14" s="157">
        <v>1997</v>
      </c>
      <c r="AO14" s="157">
        <v>1998</v>
      </c>
      <c r="AP14" s="157">
        <v>1999</v>
      </c>
      <c r="AQ14" s="157">
        <v>2000</v>
      </c>
      <c r="AR14" s="157">
        <v>2001</v>
      </c>
      <c r="AS14" s="157">
        <v>2002</v>
      </c>
      <c r="AT14" s="157">
        <v>2003</v>
      </c>
      <c r="AU14" s="157">
        <v>2004</v>
      </c>
      <c r="AV14" s="157">
        <v>2005</v>
      </c>
      <c r="AW14" s="157">
        <v>2006</v>
      </c>
      <c r="AX14" s="157">
        <v>2007</v>
      </c>
      <c r="AY14" s="157">
        <v>2008</v>
      </c>
      <c r="AZ14" s="157">
        <v>2009</v>
      </c>
      <c r="BA14" s="157">
        <v>2010</v>
      </c>
      <c r="BB14" s="157">
        <v>2011</v>
      </c>
      <c r="BC14" s="157">
        <v>2012</v>
      </c>
      <c r="BD14" s="157">
        <v>2013</v>
      </c>
      <c r="BE14" s="157">
        <v>2014</v>
      </c>
      <c r="BF14" s="157">
        <v>2015</v>
      </c>
      <c r="BG14" s="157">
        <v>2016</v>
      </c>
      <c r="BH14" s="157">
        <v>2017</v>
      </c>
      <c r="BI14" s="157">
        <v>2018</v>
      </c>
      <c r="BJ14" s="157">
        <v>2019</v>
      </c>
      <c r="BK14" s="157">
        <v>2020</v>
      </c>
      <c r="BL14" s="157">
        <v>2021</v>
      </c>
    </row>
    <row r="15" spans="1:65" ht="15" customHeight="1" x14ac:dyDescent="0.35">
      <c r="C15" s="18"/>
      <c r="D15" s="18"/>
      <c r="E15" s="18"/>
      <c r="F15" s="18"/>
      <c r="G15" s="18"/>
      <c r="H15" s="18"/>
      <c r="I15" s="18"/>
      <c r="J15" s="18"/>
      <c r="K15" s="133"/>
      <c r="L15" s="133"/>
      <c r="M15" s="133"/>
    </row>
    <row r="16" spans="1:65" x14ac:dyDescent="0.35">
      <c r="A16" s="24" t="s">
        <v>1013</v>
      </c>
      <c r="B16" s="187" t="s">
        <v>1185</v>
      </c>
      <c r="C16" s="146">
        <v>63.351999999998952</v>
      </c>
      <c r="D16" s="146">
        <v>79.847999999999956</v>
      </c>
      <c r="E16" s="146">
        <v>49.489999999999782</v>
      </c>
      <c r="F16" s="146">
        <v>23.25</v>
      </c>
      <c r="G16" s="146">
        <v>-13.229999999999563</v>
      </c>
      <c r="H16" s="146">
        <v>-60.309999999999491</v>
      </c>
      <c r="I16" s="146">
        <v>-74.899999999999636</v>
      </c>
      <c r="J16" s="146">
        <v>-38.040000000000873</v>
      </c>
      <c r="K16" s="146">
        <v>-37.700000000000728</v>
      </c>
      <c r="L16" s="146">
        <v>-120.18999999999869</v>
      </c>
      <c r="M16" s="146">
        <v>-34.358000000000175</v>
      </c>
      <c r="N16" s="146">
        <v>-38.992000000000189</v>
      </c>
      <c r="O16" s="146">
        <v>12.340000000000146</v>
      </c>
      <c r="P16" s="146">
        <v>-7</v>
      </c>
      <c r="Q16" s="146">
        <v>249.52999999999884</v>
      </c>
      <c r="R16" s="146">
        <v>428.68000000000029</v>
      </c>
      <c r="S16" s="146">
        <v>96</v>
      </c>
      <c r="T16" s="146">
        <v>103.73000000000138</v>
      </c>
      <c r="U16" s="146">
        <v>101.41999999999825</v>
      </c>
      <c r="V16" s="146">
        <v>104.61000000000058</v>
      </c>
      <c r="W16" s="146">
        <v>105.48400000000038</v>
      </c>
      <c r="X16" s="146">
        <v>64.615999999999985</v>
      </c>
      <c r="Y16" s="146">
        <v>56.200999999999112</v>
      </c>
      <c r="Z16" s="146">
        <v>35.988000000001193</v>
      </c>
      <c r="AA16" s="146">
        <v>40.745999999999185</v>
      </c>
      <c r="AB16" s="146">
        <v>14.015999999999622</v>
      </c>
      <c r="AC16" s="146">
        <v>4.2250000000003638</v>
      </c>
      <c r="AD16" s="146">
        <v>-9.6309999999994034</v>
      </c>
      <c r="AE16" s="146">
        <v>-11.210000000000946</v>
      </c>
      <c r="AF16" s="146">
        <v>-18.009999999998399</v>
      </c>
      <c r="AG16" s="146">
        <v>-25.554000000000087</v>
      </c>
      <c r="AH16" s="146">
        <v>-20.412000000000262</v>
      </c>
      <c r="AI16" s="146">
        <v>4.9290000000000873</v>
      </c>
      <c r="AJ16" s="146">
        <v>19.432999999999083</v>
      </c>
      <c r="AK16" s="146">
        <v>34.268000000000029</v>
      </c>
      <c r="AL16" s="146">
        <v>35.033999999999651</v>
      </c>
      <c r="AM16" s="146">
        <v>40.503000000000611</v>
      </c>
      <c r="AN16" s="146">
        <v>49.561999999999898</v>
      </c>
      <c r="AO16" s="146">
        <v>52.876000000000204</v>
      </c>
      <c r="AP16" s="146">
        <v>62.388000000000829</v>
      </c>
      <c r="AQ16" s="146">
        <v>81.751999999998588</v>
      </c>
      <c r="AR16" s="146">
        <v>63.895000000000437</v>
      </c>
      <c r="AS16" s="146">
        <v>49.923000000000684</v>
      </c>
      <c r="AT16" s="146">
        <v>28.457999999998719</v>
      </c>
      <c r="AU16" s="146">
        <v>21.622000000001208</v>
      </c>
      <c r="AV16" s="146">
        <v>17.315999999998894</v>
      </c>
      <c r="AW16" s="146">
        <v>20.600000000000364</v>
      </c>
      <c r="AX16" s="146">
        <v>20.751000000000204</v>
      </c>
      <c r="AY16" s="146">
        <v>9.6749999999992724</v>
      </c>
      <c r="AZ16" s="146">
        <v>10.465000000000146</v>
      </c>
      <c r="BA16" s="146">
        <v>-0.75799999999981083</v>
      </c>
      <c r="BB16" s="146">
        <v>-30.32300000000032</v>
      </c>
      <c r="BC16" s="146">
        <v>-55.108999999998559</v>
      </c>
      <c r="BD16" s="146">
        <v>-59.988000000001193</v>
      </c>
      <c r="BE16" s="146">
        <v>-52.47899999999936</v>
      </c>
      <c r="BF16" s="146">
        <v>-33.492000000000189</v>
      </c>
      <c r="BG16" s="146">
        <v>-31.756999999999607</v>
      </c>
      <c r="BH16" s="146">
        <v>-18.546000000000276</v>
      </c>
      <c r="BI16" s="146">
        <v>-14.409999999999854</v>
      </c>
      <c r="BJ16" s="146">
        <v>19.291999999999462</v>
      </c>
      <c r="BK16" s="146">
        <v>2.3430000000007567</v>
      </c>
      <c r="BL16" s="146">
        <v>53.789999999999054</v>
      </c>
      <c r="BM16" s="146"/>
    </row>
    <row r="17" spans="1:81" x14ac:dyDescent="0.35">
      <c r="A17" s="24" t="s">
        <v>1014</v>
      </c>
      <c r="B17" s="187" t="s">
        <v>1186</v>
      </c>
      <c r="C17" s="146">
        <v>118.886</v>
      </c>
      <c r="D17" s="146">
        <v>117.926</v>
      </c>
      <c r="E17" s="146">
        <v>123.336</v>
      </c>
      <c r="F17" s="146">
        <v>114.14100000000001</v>
      </c>
      <c r="G17" s="146">
        <v>120.258</v>
      </c>
      <c r="H17" s="146">
        <v>115.11199999999999</v>
      </c>
      <c r="I17" s="146">
        <v>106.852</v>
      </c>
      <c r="J17" s="146">
        <v>106.245</v>
      </c>
      <c r="K17" s="146">
        <v>100.301</v>
      </c>
      <c r="L17" s="146">
        <v>88.650999999999996</v>
      </c>
      <c r="M17" s="146">
        <v>87.596999999999994</v>
      </c>
      <c r="N17" s="146">
        <v>82.555000000000007</v>
      </c>
      <c r="O17" s="146">
        <v>84.37</v>
      </c>
      <c r="P17" s="146">
        <v>76.888999999999996</v>
      </c>
      <c r="Q17" s="146">
        <v>75.052000000000007</v>
      </c>
      <c r="R17" s="146">
        <v>81.712000000000003</v>
      </c>
      <c r="S17" s="146">
        <v>84.685000000000002</v>
      </c>
      <c r="T17" s="146">
        <v>84.953000000000003</v>
      </c>
      <c r="U17" s="146">
        <v>71.274000000000001</v>
      </c>
      <c r="V17" s="146">
        <v>67.578999999999994</v>
      </c>
      <c r="W17" s="146">
        <v>63.515000000000001</v>
      </c>
      <c r="X17" s="146">
        <v>56.343000000000004</v>
      </c>
      <c r="Y17" s="146">
        <v>58.622999999999998</v>
      </c>
      <c r="Z17" s="146">
        <v>48.116999999999997</v>
      </c>
      <c r="AA17" s="146">
        <v>45.808</v>
      </c>
      <c r="AB17" s="146">
        <v>33.365000000000002</v>
      </c>
      <c r="AC17" s="146">
        <v>31.193999999999999</v>
      </c>
      <c r="AD17" s="146">
        <v>28.077000000000002</v>
      </c>
      <c r="AE17" s="146">
        <v>24.248999999999999</v>
      </c>
      <c r="AF17" s="146">
        <v>22.74</v>
      </c>
      <c r="AG17" s="146">
        <v>13.553000000000001</v>
      </c>
      <c r="AH17" s="146">
        <v>12.417</v>
      </c>
      <c r="AI17" s="146">
        <v>14.286</v>
      </c>
      <c r="AJ17" s="146">
        <v>8.01</v>
      </c>
      <c r="AK17" s="146">
        <v>9.9949999999999992</v>
      </c>
      <c r="AL17" s="146">
        <v>3.6219999999999999</v>
      </c>
      <c r="AM17" s="146">
        <v>3.38</v>
      </c>
      <c r="AN17" s="146">
        <v>8.1549999999999994</v>
      </c>
      <c r="AO17" s="146">
        <v>7.1859999999999999</v>
      </c>
      <c r="AP17" s="146">
        <v>8.1310000000000002</v>
      </c>
      <c r="AQ17" s="146">
        <v>14.643999999999991</v>
      </c>
      <c r="AR17" s="146">
        <v>7.6820000000000022</v>
      </c>
      <c r="AS17" s="146">
        <v>8.125</v>
      </c>
      <c r="AT17" s="146">
        <v>3.7199999999999989</v>
      </c>
      <c r="AU17" s="146">
        <v>7.2860000000000014</v>
      </c>
      <c r="AV17" s="146">
        <v>1.9350000000000023</v>
      </c>
      <c r="AW17" s="146">
        <v>3.4590000000000032</v>
      </c>
      <c r="AX17" s="146">
        <v>-1.019999999999996</v>
      </c>
      <c r="AY17" s="146">
        <v>0.31399999999999295</v>
      </c>
      <c r="AZ17" s="146">
        <v>-4.9429999999999978</v>
      </c>
      <c r="BA17" s="146">
        <v>-4.5720000000000027</v>
      </c>
      <c r="BB17" s="146">
        <v>-5.9899999999999949</v>
      </c>
      <c r="BC17" s="146">
        <v>-17.771000000000001</v>
      </c>
      <c r="BD17" s="146">
        <v>-23.766999999999996</v>
      </c>
      <c r="BE17" s="146">
        <v>-22.475999999999999</v>
      </c>
      <c r="BF17" s="146">
        <v>-23.039000000000001</v>
      </c>
      <c r="BG17" s="146">
        <v>-23.446999999999989</v>
      </c>
      <c r="BH17" s="146">
        <v>-23.603999999999999</v>
      </c>
      <c r="BI17" s="146">
        <v>-26.031000000000006</v>
      </c>
      <c r="BJ17" s="146">
        <v>-25.214000000000013</v>
      </c>
      <c r="BK17" s="146">
        <v>-38.828000000000003</v>
      </c>
      <c r="BL17" s="146">
        <v>-45.220000000000013</v>
      </c>
      <c r="BM17" s="146"/>
      <c r="BN17" s="143"/>
      <c r="BO17" s="143"/>
      <c r="BP17" s="143"/>
      <c r="BQ17" s="143"/>
      <c r="BR17" s="143"/>
      <c r="BS17" s="143"/>
      <c r="BT17" s="143"/>
      <c r="BU17" s="143"/>
      <c r="BV17" s="143"/>
      <c r="BW17" s="143"/>
      <c r="BX17" s="143"/>
      <c r="BY17" s="143"/>
      <c r="BZ17" s="143"/>
      <c r="CA17" s="143"/>
      <c r="CB17" s="143"/>
      <c r="CC17" s="143"/>
    </row>
    <row r="18" spans="1:81" x14ac:dyDescent="0.35">
      <c r="A18" s="24" t="s">
        <v>1015</v>
      </c>
      <c r="B18" s="20" t="s">
        <v>1016</v>
      </c>
      <c r="C18" s="146">
        <v>-55.534000000001043</v>
      </c>
      <c r="D18" s="146">
        <v>-38.078000000000046</v>
      </c>
      <c r="E18" s="146">
        <v>-73.846000000000217</v>
      </c>
      <c r="F18" s="146">
        <v>-90.891000000000005</v>
      </c>
      <c r="G18" s="146">
        <v>-133.48799999999954</v>
      </c>
      <c r="H18" s="146">
        <v>-175.42199999999949</v>
      </c>
      <c r="I18" s="146">
        <v>-181.75199999999964</v>
      </c>
      <c r="J18" s="146">
        <v>-144.28500000000088</v>
      </c>
      <c r="K18" s="146">
        <v>-138.00100000000072</v>
      </c>
      <c r="L18" s="146">
        <v>-208.8409999999987</v>
      </c>
      <c r="M18" s="146">
        <v>-121.95500000000017</v>
      </c>
      <c r="N18" s="146">
        <v>-121.5470000000002</v>
      </c>
      <c r="O18" s="146">
        <v>-72.029999999999859</v>
      </c>
      <c r="P18" s="146">
        <v>-83.888999999999996</v>
      </c>
      <c r="Q18" s="146">
        <v>174.47799999999881</v>
      </c>
      <c r="R18" s="146">
        <v>346.9680000000003</v>
      </c>
      <c r="S18" s="146">
        <v>11.314999999999998</v>
      </c>
      <c r="T18" s="146">
        <v>18.777000000001379</v>
      </c>
      <c r="U18" s="146">
        <v>30.145999999998253</v>
      </c>
      <c r="V18" s="146">
        <v>37.031000000000589</v>
      </c>
      <c r="W18" s="146">
        <v>41.969000000000378</v>
      </c>
      <c r="X18" s="146">
        <v>8.2729999999999819</v>
      </c>
      <c r="Y18" s="146">
        <v>-2.4220000000008852</v>
      </c>
      <c r="Z18" s="146">
        <v>-12.128999999998804</v>
      </c>
      <c r="AA18" s="146">
        <v>-5.0620000000008147</v>
      </c>
      <c r="AB18" s="146">
        <v>-19.34900000000038</v>
      </c>
      <c r="AC18" s="146">
        <v>-26.968999999999635</v>
      </c>
      <c r="AD18" s="146">
        <v>-37.707999999999402</v>
      </c>
      <c r="AE18" s="146">
        <v>-35.459000000000941</v>
      </c>
      <c r="AF18" s="146">
        <v>-40.749999999998394</v>
      </c>
      <c r="AG18" s="146">
        <v>-39.107000000000085</v>
      </c>
      <c r="AH18" s="146">
        <v>-32.829000000000264</v>
      </c>
      <c r="AI18" s="146">
        <v>-9.3569999999999123</v>
      </c>
      <c r="AJ18" s="146">
        <v>11.422999999999083</v>
      </c>
      <c r="AK18" s="146">
        <v>24.273000000000032</v>
      </c>
      <c r="AL18" s="146">
        <v>31.411999999999651</v>
      </c>
      <c r="AM18" s="146">
        <v>37.123000000000609</v>
      </c>
      <c r="AN18" s="146">
        <v>41.406999999999897</v>
      </c>
      <c r="AO18" s="146">
        <v>45.690000000000204</v>
      </c>
      <c r="AP18" s="146">
        <v>54.257000000000829</v>
      </c>
      <c r="AQ18" s="146">
        <v>67.107999999998597</v>
      </c>
      <c r="AR18" s="146">
        <v>56.213000000000434</v>
      </c>
      <c r="AS18" s="146">
        <v>41.798000000000684</v>
      </c>
      <c r="AT18" s="146">
        <v>24.737999999998721</v>
      </c>
      <c r="AU18" s="146">
        <v>14.336000000001206</v>
      </c>
      <c r="AV18" s="146">
        <v>15.380999999998892</v>
      </c>
      <c r="AW18" s="146">
        <v>17.141000000000361</v>
      </c>
      <c r="AX18" s="146">
        <v>21.7710000000002</v>
      </c>
      <c r="AY18" s="146">
        <v>9.3609999999992795</v>
      </c>
      <c r="AZ18" s="146">
        <v>15.408000000000143</v>
      </c>
      <c r="BA18" s="146">
        <v>3.8140000000001919</v>
      </c>
      <c r="BB18" s="146">
        <v>-24.333000000000325</v>
      </c>
      <c r="BC18" s="146">
        <v>-37.337999999998559</v>
      </c>
      <c r="BD18" s="146">
        <v>-36.221000000001197</v>
      </c>
      <c r="BE18" s="146">
        <v>-30.002999999999361</v>
      </c>
      <c r="BF18" s="146">
        <v>-10.453000000000188</v>
      </c>
      <c r="BG18" s="146">
        <v>-8.3099999999996186</v>
      </c>
      <c r="BH18" s="146">
        <v>5.0579999999997227</v>
      </c>
      <c r="BI18" s="146">
        <v>11.621000000000151</v>
      </c>
      <c r="BJ18" s="146">
        <v>44.505999999999474</v>
      </c>
      <c r="BK18" s="146">
        <v>41.17100000000076</v>
      </c>
      <c r="BL18" s="146">
        <v>99.009999999999067</v>
      </c>
      <c r="BM18" s="146"/>
      <c r="BN18" s="143"/>
      <c r="BO18" s="143"/>
      <c r="BP18" s="143"/>
      <c r="BQ18" s="143"/>
      <c r="BR18" s="143"/>
      <c r="BS18" s="143"/>
      <c r="BT18" s="143"/>
      <c r="BU18" s="143"/>
      <c r="BV18" s="143"/>
      <c r="BW18" s="143"/>
      <c r="BX18" s="143"/>
      <c r="BY18" s="143"/>
      <c r="BZ18" s="143"/>
      <c r="CA18" s="143"/>
      <c r="CB18" s="143"/>
      <c r="CC18" s="143"/>
    </row>
    <row r="19" spans="1:81" x14ac:dyDescent="0.35">
      <c r="A19" s="19"/>
      <c r="B19" s="19"/>
      <c r="C19" s="19"/>
      <c r="D19" s="19"/>
      <c r="E19" s="19"/>
      <c r="F19" s="19"/>
      <c r="G19" s="19"/>
      <c r="H19" s="19"/>
      <c r="I19" s="19"/>
      <c r="J19" s="19"/>
      <c r="K19" s="16"/>
      <c r="L19" s="16"/>
      <c r="M19" s="16"/>
    </row>
    <row r="20" spans="1:81" x14ac:dyDescent="0.35">
      <c r="A20" s="19"/>
      <c r="B20" s="19"/>
      <c r="C20" s="19"/>
      <c r="D20" s="19"/>
      <c r="E20" s="19"/>
      <c r="F20" s="19"/>
      <c r="G20" s="19"/>
      <c r="H20" s="19"/>
      <c r="I20" s="19"/>
      <c r="J20" s="19"/>
      <c r="K20" s="16"/>
      <c r="L20" s="16"/>
      <c r="M20" s="16"/>
    </row>
    <row r="21" spans="1:81" x14ac:dyDescent="0.35">
      <c r="A21" s="188" t="s">
        <v>1187</v>
      </c>
      <c r="B21" s="26"/>
      <c r="C21" s="19"/>
      <c r="D21" s="19"/>
      <c r="E21" s="19"/>
      <c r="F21" s="19"/>
      <c r="G21" s="19"/>
      <c r="H21" s="19"/>
      <c r="I21" s="19"/>
      <c r="J21" s="19"/>
    </row>
    <row r="22" spans="1:81" x14ac:dyDescent="0.35">
      <c r="A22" s="189" t="s">
        <v>1188</v>
      </c>
      <c r="B22" s="26"/>
      <c r="C22" s="19"/>
      <c r="D22" s="19"/>
      <c r="E22" s="19"/>
      <c r="F22" s="19"/>
      <c r="G22" s="19"/>
      <c r="H22" s="19"/>
      <c r="I22" s="19"/>
      <c r="J22" s="19"/>
      <c r="K22" s="16"/>
      <c r="L22" s="16"/>
      <c r="M22" s="16"/>
    </row>
    <row r="23" spans="1:81" x14ac:dyDescent="0.35">
      <c r="A23" s="15"/>
      <c r="B23" s="13"/>
      <c r="E23" s="16"/>
      <c r="F23" s="16"/>
      <c r="G23" s="16"/>
      <c r="H23" s="16"/>
      <c r="J23" s="16"/>
      <c r="K23" s="16"/>
      <c r="L23" s="16"/>
      <c r="M23" s="16"/>
    </row>
    <row r="24" spans="1:81" x14ac:dyDescent="0.35">
      <c r="A24" s="11"/>
      <c r="B24" s="12"/>
    </row>
    <row r="25" spans="1:81" x14ac:dyDescent="0.35">
      <c r="A25" s="11"/>
      <c r="B25" s="12"/>
      <c r="E25" s="16"/>
      <c r="F25" s="16"/>
      <c r="G25" s="16"/>
      <c r="H25" s="16"/>
      <c r="J25" s="16"/>
      <c r="K25" s="16"/>
      <c r="L25" s="16"/>
      <c r="M25" s="16"/>
    </row>
    <row r="26" spans="1:81" x14ac:dyDescent="0.35">
      <c r="A26" s="11"/>
      <c r="B26" s="12"/>
      <c r="E26" s="16"/>
      <c r="F26" s="16"/>
      <c r="G26" s="16"/>
      <c r="H26" s="16"/>
      <c r="J26" s="16"/>
      <c r="K26" s="16"/>
      <c r="L26" s="16"/>
      <c r="M26" s="16"/>
    </row>
    <row r="27" spans="1:81" x14ac:dyDescent="0.35">
      <c r="A27" s="11"/>
      <c r="B27" s="12"/>
      <c r="E27" s="16"/>
      <c r="F27" s="16"/>
      <c r="G27" s="16"/>
      <c r="H27" s="16"/>
      <c r="J27" s="16"/>
      <c r="K27" s="16"/>
      <c r="L27" s="16"/>
      <c r="M27" s="16"/>
    </row>
    <row r="28" spans="1:81" x14ac:dyDescent="0.35">
      <c r="A28" s="11"/>
      <c r="B28" s="12"/>
    </row>
    <row r="29" spans="1:81" x14ac:dyDescent="0.35">
      <c r="A29" s="11"/>
      <c r="B29" s="8"/>
      <c r="E29" s="16"/>
      <c r="F29" s="16"/>
      <c r="G29" s="16"/>
      <c r="H29" s="16"/>
      <c r="J29" s="16"/>
      <c r="K29" s="16"/>
      <c r="L29" s="16"/>
      <c r="M29" s="16"/>
    </row>
    <row r="30" spans="1:81" x14ac:dyDescent="0.35">
      <c r="A30" s="11"/>
      <c r="B30" s="12"/>
      <c r="E30" s="16"/>
      <c r="F30" s="16"/>
      <c r="G30" s="16"/>
      <c r="H30" s="16"/>
      <c r="J30" s="16"/>
      <c r="K30" s="16"/>
      <c r="L30" s="16"/>
      <c r="M30" s="16"/>
    </row>
    <row r="33" spans="1:1" x14ac:dyDescent="0.35">
      <c r="A33" s="8"/>
    </row>
  </sheetData>
  <hyperlinks>
    <hyperlink ref="A5" location="Índice!A1" display="Índice/Contents" xr:uid="{D8695D14-2708-4CB8-BE48-E57C8FAD1205}"/>
  </hyperlinks>
  <pageMargins left="0.7" right="0.7" top="0.75" bottom="0.75" header="0.3" footer="0.3"/>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4BE95-390D-42A0-B0C9-15F48C49F111}">
  <dimension ref="A5:R40"/>
  <sheetViews>
    <sheetView showGridLines="0" showRowColHeaders="0" zoomScaleNormal="100" workbookViewId="0">
      <selection activeCell="A53" sqref="A53:L55"/>
    </sheetView>
  </sheetViews>
  <sheetFormatPr defaultRowHeight="14.5" x14ac:dyDescent="0.35"/>
  <cols>
    <col min="1" max="1" width="61.1796875" customWidth="1"/>
    <col min="2" max="2" width="44.1796875" customWidth="1"/>
  </cols>
  <sheetData>
    <row r="5" spans="1:18" ht="36" customHeight="1" x14ac:dyDescent="0.35">
      <c r="A5" s="10" t="s">
        <v>8</v>
      </c>
    </row>
    <row r="6" spans="1:18" ht="18.5" x14ac:dyDescent="0.35">
      <c r="A6" s="6" t="s">
        <v>54</v>
      </c>
    </row>
    <row r="7" spans="1:18" x14ac:dyDescent="0.35">
      <c r="A7" s="127" t="str">
        <f>+Índice!$A$7</f>
        <v>Parte I. Projeções para a economia portuguesa: 2023-25/Part I. Projections for the Portuguese economy: 2023-25</v>
      </c>
    </row>
    <row r="8" spans="1:18" ht="18.5" x14ac:dyDescent="0.35">
      <c r="A8" s="6"/>
    </row>
    <row r="9" spans="1:18" x14ac:dyDescent="0.35">
      <c r="A9" s="7"/>
    </row>
    <row r="10" spans="1:18" x14ac:dyDescent="0.35">
      <c r="A10" t="s">
        <v>159</v>
      </c>
    </row>
    <row r="11" spans="1:18" x14ac:dyDescent="0.35">
      <c r="A11" s="8" t="s">
        <v>160</v>
      </c>
    </row>
    <row r="13" spans="1:18" x14ac:dyDescent="0.35">
      <c r="A13" s="9" t="s">
        <v>7</v>
      </c>
      <c r="C13" s="17" t="s">
        <v>9</v>
      </c>
      <c r="D13" s="17" t="s">
        <v>9</v>
      </c>
      <c r="E13" s="17" t="s">
        <v>9</v>
      </c>
      <c r="F13" s="17" t="s">
        <v>9</v>
      </c>
      <c r="G13" s="17" t="s">
        <v>9</v>
      </c>
      <c r="H13" s="17" t="s">
        <v>9</v>
      </c>
      <c r="I13" s="17" t="s">
        <v>9</v>
      </c>
      <c r="J13" s="17" t="s">
        <v>9</v>
      </c>
      <c r="K13" s="17" t="s">
        <v>9</v>
      </c>
      <c r="L13" s="17" t="s">
        <v>9</v>
      </c>
      <c r="M13" s="17" t="s">
        <v>9</v>
      </c>
      <c r="N13" s="17" t="s">
        <v>9</v>
      </c>
      <c r="O13" s="17" t="s">
        <v>9</v>
      </c>
      <c r="P13" s="17" t="s">
        <v>9</v>
      </c>
      <c r="Q13" s="17" t="s">
        <v>9</v>
      </c>
      <c r="R13" s="17" t="s">
        <v>9</v>
      </c>
    </row>
    <row r="14" spans="1:18" ht="15" customHeight="1" x14ac:dyDescent="0.35">
      <c r="C14" s="34" t="s">
        <v>55</v>
      </c>
      <c r="D14" s="34" t="s">
        <v>56</v>
      </c>
      <c r="E14" s="34" t="s">
        <v>57</v>
      </c>
      <c r="F14" s="34" t="s">
        <v>58</v>
      </c>
      <c r="G14" s="34" t="s">
        <v>59</v>
      </c>
      <c r="H14" s="34" t="s">
        <v>60</v>
      </c>
      <c r="I14" s="34" t="s">
        <v>61</v>
      </c>
      <c r="J14" s="34" t="s">
        <v>62</v>
      </c>
      <c r="K14" s="34" t="s">
        <v>161</v>
      </c>
      <c r="L14" s="34" t="s">
        <v>162</v>
      </c>
      <c r="M14" s="34" t="s">
        <v>163</v>
      </c>
      <c r="N14" s="34" t="s">
        <v>164</v>
      </c>
      <c r="O14" s="34" t="s">
        <v>165</v>
      </c>
      <c r="P14" s="34" t="s">
        <v>166</v>
      </c>
      <c r="Q14" s="34" t="s">
        <v>167</v>
      </c>
      <c r="R14" s="34" t="s">
        <v>168</v>
      </c>
    </row>
    <row r="15" spans="1:18" ht="15" customHeight="1" x14ac:dyDescent="0.35">
      <c r="C15" s="18" t="s">
        <v>63</v>
      </c>
      <c r="D15" s="18" t="s">
        <v>64</v>
      </c>
      <c r="E15" s="18" t="s">
        <v>65</v>
      </c>
      <c r="F15" s="18" t="s">
        <v>66</v>
      </c>
      <c r="G15" s="18" t="s">
        <v>67</v>
      </c>
      <c r="H15" s="18" t="s">
        <v>68</v>
      </c>
      <c r="I15" s="18" t="s">
        <v>69</v>
      </c>
      <c r="J15" s="18" t="s">
        <v>70</v>
      </c>
      <c r="K15" s="18" t="s">
        <v>169</v>
      </c>
      <c r="L15" s="18" t="s">
        <v>170</v>
      </c>
      <c r="M15" s="18" t="s">
        <v>171</v>
      </c>
      <c r="N15" s="18" t="s">
        <v>172</v>
      </c>
      <c r="O15" s="18" t="s">
        <v>173</v>
      </c>
      <c r="P15" s="18" t="s">
        <v>174</v>
      </c>
      <c r="Q15" s="18" t="s">
        <v>175</v>
      </c>
      <c r="R15" s="18" t="s">
        <v>176</v>
      </c>
    </row>
    <row r="18" spans="1:18" x14ac:dyDescent="0.35">
      <c r="A18" s="39" t="s">
        <v>177</v>
      </c>
      <c r="B18" s="20" t="s">
        <v>178</v>
      </c>
      <c r="C18" s="16">
        <v>2.2572812568398017</v>
      </c>
      <c r="D18" s="16">
        <v>0.19437481544021123</v>
      </c>
      <c r="E18" s="16">
        <v>0.33339431243133694</v>
      </c>
      <c r="F18" s="16">
        <v>0.34984919897046068</v>
      </c>
      <c r="G18" s="16">
        <v>1.5963797147826333</v>
      </c>
      <c r="H18" s="16">
        <v>0.33785908614775451</v>
      </c>
      <c r="I18" s="16">
        <v>0.54769194396216303</v>
      </c>
      <c r="J18" s="16">
        <v>0.49753509796001255</v>
      </c>
      <c r="K18" s="16">
        <v>0.69129650594870096</v>
      </c>
      <c r="L18" s="16">
        <v>0.64656773610445017</v>
      </c>
      <c r="M18" s="16">
        <v>0.63550304250345213</v>
      </c>
      <c r="N18" s="16">
        <v>0.65017139557944048</v>
      </c>
      <c r="O18" s="16">
        <v>0.53228947363969914</v>
      </c>
      <c r="P18" s="16">
        <v>0.53662227505124882</v>
      </c>
      <c r="Q18" s="16">
        <v>0.54224650679446706</v>
      </c>
      <c r="R18" s="16">
        <v>0.51978935181561126</v>
      </c>
    </row>
    <row r="19" spans="1:18" x14ac:dyDescent="0.35">
      <c r="A19" s="21" t="s">
        <v>29</v>
      </c>
      <c r="B19" s="22" t="s">
        <v>30</v>
      </c>
      <c r="C19" s="16">
        <v>1.1087453008914716</v>
      </c>
      <c r="D19" s="16">
        <v>-0.35394086874159225</v>
      </c>
      <c r="E19" s="16">
        <v>0.19337274095176696</v>
      </c>
      <c r="F19" s="16">
        <v>8.7412345715843318E-2</v>
      </c>
      <c r="G19" s="16">
        <v>-5.0011142584123612E-2</v>
      </c>
      <c r="H19" s="16">
        <v>0.29385986881617626</v>
      </c>
      <c r="I19" s="16">
        <v>0.29927452971116653</v>
      </c>
      <c r="J19" s="16">
        <v>0.39703074699617857</v>
      </c>
      <c r="K19" s="16">
        <v>0.3239140635358656</v>
      </c>
      <c r="L19" s="16">
        <v>0.32001346984398299</v>
      </c>
      <c r="M19" s="16">
        <v>0.33335683673375405</v>
      </c>
      <c r="N19" s="16">
        <v>0.35449183922138711</v>
      </c>
      <c r="O19" s="16">
        <v>0.28466680105490177</v>
      </c>
      <c r="P19" s="16">
        <v>0.32566123626358812</v>
      </c>
      <c r="Q19" s="16">
        <v>0.32459084502947239</v>
      </c>
      <c r="R19" s="16">
        <v>0.30134638962518473</v>
      </c>
    </row>
    <row r="20" spans="1:18" x14ac:dyDescent="0.35">
      <c r="A20" s="21" t="s">
        <v>27</v>
      </c>
      <c r="B20" s="22" t="s">
        <v>179</v>
      </c>
      <c r="C20" s="23">
        <v>1.1468437547396297</v>
      </c>
      <c r="D20" s="23">
        <v>0.54414898260175848</v>
      </c>
      <c r="E20" s="23">
        <v>0.13460374721492779</v>
      </c>
      <c r="F20" s="23">
        <v>0.25662312131472631</v>
      </c>
      <c r="G20" s="23">
        <v>1.6611358998317645</v>
      </c>
      <c r="H20" s="23">
        <v>3.9794078997026874E-2</v>
      </c>
      <c r="I20" s="23">
        <v>0.24293080271967632</v>
      </c>
      <c r="J20" s="23">
        <v>0.1005043509638206</v>
      </c>
      <c r="K20" s="16">
        <v>0.36738244241284873</v>
      </c>
      <c r="L20" s="16">
        <v>0.32655426626046058</v>
      </c>
      <c r="M20" s="16">
        <v>0.30214620576969153</v>
      </c>
      <c r="N20" s="16">
        <v>0.29567955635806648</v>
      </c>
      <c r="O20" s="16">
        <v>0.24762267258478429</v>
      </c>
      <c r="P20" s="16">
        <v>0.21096103878765751</v>
      </c>
      <c r="Q20" s="16">
        <v>0.21765566176501408</v>
      </c>
      <c r="R20" s="16">
        <v>0.21844296219041048</v>
      </c>
    </row>
    <row r="21" spans="1:18" x14ac:dyDescent="0.35">
      <c r="A21" s="39" t="s">
        <v>180</v>
      </c>
      <c r="B21" s="20" t="s">
        <v>181</v>
      </c>
      <c r="C21" s="23"/>
      <c r="D21" s="23"/>
      <c r="E21" s="23"/>
      <c r="F21" s="23"/>
      <c r="G21" s="23">
        <v>0.43725213024576703</v>
      </c>
      <c r="H21" s="23">
        <v>0.53778915772085156</v>
      </c>
      <c r="I21" s="23">
        <v>0.57588109089934392</v>
      </c>
      <c r="J21" s="23">
        <v>0.59082524982332529</v>
      </c>
      <c r="K21" s="16">
        <v>0.43304515579021086</v>
      </c>
      <c r="L21" s="16">
        <v>0.41939838403115459</v>
      </c>
      <c r="M21" s="16">
        <v>0.44204041751881107</v>
      </c>
      <c r="N21" s="16">
        <v>0.4784167764093894</v>
      </c>
      <c r="O21" s="16">
        <v>0.50378781817958895</v>
      </c>
      <c r="P21" s="16">
        <v>0.52092044623826439</v>
      </c>
      <c r="Q21" s="16">
        <v>0.50759195751875552</v>
      </c>
      <c r="R21" s="16">
        <v>0.51868575545890394</v>
      </c>
    </row>
    <row r="22" spans="1:18" x14ac:dyDescent="0.35">
      <c r="A22" s="24"/>
      <c r="B22" s="25"/>
      <c r="C22" s="16"/>
      <c r="D22" s="16"/>
      <c r="E22" s="16"/>
      <c r="F22" s="16"/>
      <c r="G22" s="16"/>
      <c r="H22" s="16"/>
      <c r="I22" s="16"/>
      <c r="J22" s="16"/>
      <c r="K22" s="16"/>
      <c r="L22" s="16"/>
      <c r="M22" s="16"/>
    </row>
    <row r="23" spans="1:18" x14ac:dyDescent="0.35">
      <c r="A23" s="24"/>
      <c r="B23" s="24"/>
      <c r="K23" s="16"/>
      <c r="L23" s="16"/>
      <c r="M23" s="16"/>
    </row>
    <row r="24" spans="1:18" x14ac:dyDescent="0.35">
      <c r="A24" s="21"/>
      <c r="B24" s="22"/>
      <c r="C24" s="31"/>
      <c r="D24" s="31"/>
      <c r="E24" s="31"/>
      <c r="F24" s="31"/>
      <c r="G24" s="31"/>
      <c r="H24" s="31"/>
      <c r="I24" s="31"/>
      <c r="J24" s="31"/>
      <c r="K24" s="16"/>
      <c r="L24" s="16"/>
      <c r="M24" s="16"/>
    </row>
    <row r="25" spans="1:18" x14ac:dyDescent="0.35">
      <c r="A25" s="21"/>
      <c r="B25" s="22"/>
      <c r="C25" s="23"/>
      <c r="D25" s="23"/>
      <c r="E25" s="23"/>
      <c r="F25" s="23"/>
      <c r="G25" s="23"/>
      <c r="H25" s="23"/>
      <c r="I25" s="23"/>
      <c r="J25" s="23"/>
    </row>
    <row r="26" spans="1:18" x14ac:dyDescent="0.35">
      <c r="A26" s="19"/>
      <c r="B26" s="19"/>
      <c r="C26" s="19"/>
      <c r="D26" s="19"/>
      <c r="E26" s="19"/>
      <c r="F26" s="19"/>
      <c r="G26" s="19"/>
      <c r="H26" s="19"/>
      <c r="I26" s="19"/>
      <c r="J26" s="19"/>
      <c r="K26" s="16"/>
      <c r="L26" s="16"/>
      <c r="M26" s="16"/>
    </row>
    <row r="27" spans="1:18" x14ac:dyDescent="0.35">
      <c r="A27" s="26"/>
      <c r="B27" s="27"/>
      <c r="C27" s="28"/>
      <c r="D27" s="28"/>
      <c r="E27" s="28"/>
      <c r="F27" s="28"/>
      <c r="G27" s="28"/>
      <c r="H27" s="28"/>
      <c r="I27" s="28"/>
      <c r="J27" s="28"/>
      <c r="K27" s="16"/>
      <c r="L27" s="16"/>
      <c r="M27" s="16"/>
    </row>
    <row r="28" spans="1:18" x14ac:dyDescent="0.35">
      <c r="A28" s="29" t="s">
        <v>182</v>
      </c>
      <c r="B28" s="26"/>
      <c r="C28" s="19"/>
      <c r="D28" s="19"/>
      <c r="E28" s="19"/>
      <c r="F28" s="19"/>
      <c r="G28" s="19"/>
      <c r="H28" s="19"/>
      <c r="I28" s="19"/>
      <c r="J28" s="19"/>
    </row>
    <row r="29" spans="1:18" x14ac:dyDescent="0.35">
      <c r="A29" s="30" t="s">
        <v>183</v>
      </c>
      <c r="B29" s="26"/>
      <c r="C29" s="19"/>
      <c r="D29" s="19"/>
      <c r="E29" s="19"/>
      <c r="F29" s="19"/>
      <c r="G29" s="19"/>
      <c r="H29" s="19"/>
      <c r="I29" s="19"/>
      <c r="J29" s="19"/>
      <c r="K29" s="16"/>
      <c r="L29" s="16"/>
      <c r="M29" s="16"/>
    </row>
    <row r="30" spans="1:18" x14ac:dyDescent="0.35">
      <c r="A30" s="15"/>
      <c r="B30" s="13"/>
      <c r="E30" s="16"/>
      <c r="F30" s="16"/>
      <c r="G30" s="16"/>
      <c r="H30" s="16"/>
      <c r="J30" s="16"/>
      <c r="K30" s="16"/>
      <c r="L30" s="16"/>
      <c r="M30" s="16"/>
    </row>
    <row r="31" spans="1:18" x14ac:dyDescent="0.35">
      <c r="A31" s="11"/>
      <c r="B31" s="12"/>
    </row>
    <row r="34" spans="1:13" x14ac:dyDescent="0.35">
      <c r="A34" s="11"/>
      <c r="B34" s="12"/>
      <c r="E34" s="16"/>
      <c r="F34" s="16"/>
      <c r="G34" s="16"/>
      <c r="H34" s="16"/>
      <c r="J34" s="16"/>
      <c r="K34" s="16"/>
      <c r="L34" s="16"/>
      <c r="M34" s="16"/>
    </row>
    <row r="35" spans="1:13" x14ac:dyDescent="0.35">
      <c r="A35" s="11"/>
      <c r="B35" s="12"/>
    </row>
    <row r="36" spans="1:13" x14ac:dyDescent="0.35">
      <c r="A36" s="11"/>
      <c r="B36" s="8"/>
      <c r="E36" s="16"/>
      <c r="F36" s="16"/>
      <c r="G36" s="16"/>
      <c r="H36" s="16"/>
      <c r="J36" s="16"/>
      <c r="K36" s="16"/>
      <c r="L36" s="16"/>
      <c r="M36" s="16"/>
    </row>
    <row r="37" spans="1:13" x14ac:dyDescent="0.35">
      <c r="A37" s="11"/>
      <c r="B37" s="12"/>
      <c r="E37" s="16"/>
      <c r="F37" s="16"/>
      <c r="G37" s="16"/>
      <c r="H37" s="16"/>
      <c r="J37" s="16"/>
      <c r="K37" s="16"/>
      <c r="L37" s="16"/>
      <c r="M37" s="16"/>
    </row>
    <row r="40" spans="1:13" x14ac:dyDescent="0.35">
      <c r="A40" s="8"/>
    </row>
  </sheetData>
  <hyperlinks>
    <hyperlink ref="A5" location="Índice!A1" display="Índice/Contents" xr:uid="{FD014F2C-DE4F-4631-8596-3FEAB2C590B6}"/>
  </hyperlinks>
  <pageMargins left="0.7" right="0.7" top="0.75" bottom="0.75" header="0.3" footer="0.3"/>
  <pageSetup paperSize="9" orientation="portrait" horizontalDpi="1200" verticalDpi="1200"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B9186-B411-4793-BA3F-6B7B84D85913}">
  <dimension ref="A5:CC43"/>
  <sheetViews>
    <sheetView showGridLines="0" showRowColHeaders="0" topLeftCell="A13" workbookViewId="0">
      <selection activeCell="A53" sqref="A53:L55"/>
    </sheetView>
  </sheetViews>
  <sheetFormatPr defaultRowHeight="14.5" x14ac:dyDescent="0.35"/>
  <cols>
    <col min="1" max="1" width="61.1796875" customWidth="1"/>
    <col min="2" max="2" width="47.54296875" customWidth="1"/>
  </cols>
  <sheetData>
    <row r="5" spans="1:65" ht="36" customHeight="1" x14ac:dyDescent="0.35">
      <c r="A5" s="10" t="s">
        <v>8</v>
      </c>
    </row>
    <row r="6" spans="1:65" ht="18.5" x14ac:dyDescent="0.35">
      <c r="A6" s="6" t="s">
        <v>54</v>
      </c>
    </row>
    <row r="7" spans="1:65" ht="18.5" x14ac:dyDescent="0.35">
      <c r="A7" s="6"/>
    </row>
    <row r="8" spans="1:65" ht="18.5" x14ac:dyDescent="0.35">
      <c r="A8" s="6"/>
    </row>
    <row r="9" spans="1:65" x14ac:dyDescent="0.35">
      <c r="A9" s="7"/>
    </row>
    <row r="10" spans="1:65" x14ac:dyDescent="0.35">
      <c r="A10" t="s">
        <v>1166</v>
      </c>
    </row>
    <row r="11" spans="1:65" x14ac:dyDescent="0.35">
      <c r="A11" s="8" t="s">
        <v>1017</v>
      </c>
    </row>
    <row r="13" spans="1:65" x14ac:dyDescent="0.35">
      <c r="A13" s="9"/>
      <c r="C13" s="17"/>
      <c r="D13" s="17"/>
      <c r="E13" s="17"/>
      <c r="F13" s="17"/>
      <c r="G13" s="17"/>
      <c r="H13" s="17"/>
      <c r="I13" s="17"/>
      <c r="J13" s="17"/>
    </row>
    <row r="14" spans="1:65" ht="15" customHeight="1" x14ac:dyDescent="0.35">
      <c r="C14" s="157">
        <v>1960</v>
      </c>
      <c r="D14" s="157">
        <v>1961</v>
      </c>
      <c r="E14" s="157">
        <v>1962</v>
      </c>
      <c r="F14" s="157">
        <v>1963</v>
      </c>
      <c r="G14" s="157">
        <v>1964</v>
      </c>
      <c r="H14" s="157">
        <v>1965</v>
      </c>
      <c r="I14" s="157">
        <v>1966</v>
      </c>
      <c r="J14" s="157">
        <v>1967</v>
      </c>
      <c r="K14" s="157">
        <v>1968</v>
      </c>
      <c r="L14" s="157">
        <v>1969</v>
      </c>
      <c r="M14" s="157">
        <v>1970</v>
      </c>
      <c r="N14" s="157">
        <v>1971</v>
      </c>
      <c r="O14" s="157">
        <v>1972</v>
      </c>
      <c r="P14" s="157">
        <v>1973</v>
      </c>
      <c r="Q14" s="157">
        <v>1974</v>
      </c>
      <c r="R14" s="157">
        <v>1975</v>
      </c>
      <c r="S14" s="157">
        <v>1976</v>
      </c>
      <c r="T14" s="157">
        <v>1977</v>
      </c>
      <c r="U14" s="157">
        <v>1978</v>
      </c>
      <c r="V14" s="157">
        <v>1979</v>
      </c>
      <c r="W14" s="157">
        <v>1980</v>
      </c>
      <c r="X14" s="157">
        <v>1981</v>
      </c>
      <c r="Y14" s="157">
        <v>1982</v>
      </c>
      <c r="Z14" s="157">
        <v>1983</v>
      </c>
      <c r="AA14" s="157">
        <v>1984</v>
      </c>
      <c r="AB14" s="157">
        <v>1985</v>
      </c>
      <c r="AC14" s="157">
        <v>1986</v>
      </c>
      <c r="AD14" s="157">
        <v>1987</v>
      </c>
      <c r="AE14" s="157">
        <v>1988</v>
      </c>
      <c r="AF14" s="157">
        <v>1989</v>
      </c>
      <c r="AG14" s="157">
        <v>1990</v>
      </c>
      <c r="AH14" s="157">
        <v>1991</v>
      </c>
      <c r="AI14" s="157">
        <v>1992</v>
      </c>
      <c r="AJ14" s="157">
        <v>1993</v>
      </c>
      <c r="AK14" s="157">
        <v>1994</v>
      </c>
      <c r="AL14" s="157">
        <v>1995</v>
      </c>
      <c r="AM14" s="157">
        <v>1996</v>
      </c>
      <c r="AN14" s="157">
        <v>1997</v>
      </c>
      <c r="AO14" s="157">
        <v>1998</v>
      </c>
      <c r="AP14" s="157">
        <v>1999</v>
      </c>
      <c r="AQ14" s="157">
        <v>2000</v>
      </c>
      <c r="AR14" s="157">
        <v>2001</v>
      </c>
      <c r="AS14" s="157">
        <v>2002</v>
      </c>
      <c r="AT14" s="157">
        <v>2003</v>
      </c>
      <c r="AU14" s="157">
        <v>2004</v>
      </c>
      <c r="AV14" s="157">
        <v>2005</v>
      </c>
      <c r="AW14" s="157">
        <v>2006</v>
      </c>
      <c r="AX14" s="157">
        <v>2007</v>
      </c>
      <c r="AY14" s="157">
        <v>2008</v>
      </c>
      <c r="AZ14" s="157">
        <v>2009</v>
      </c>
      <c r="BA14" s="157">
        <v>2010</v>
      </c>
      <c r="BB14" s="157">
        <v>2011</v>
      </c>
      <c r="BC14" s="157">
        <v>2012</v>
      </c>
      <c r="BD14" s="157">
        <v>2013</v>
      </c>
      <c r="BE14" s="157">
        <v>2014</v>
      </c>
      <c r="BF14" s="157">
        <v>2015</v>
      </c>
      <c r="BG14" s="157">
        <v>2016</v>
      </c>
      <c r="BH14" s="157">
        <v>2017</v>
      </c>
      <c r="BI14" s="157">
        <v>2018</v>
      </c>
      <c r="BJ14" s="157">
        <v>2019</v>
      </c>
      <c r="BK14" s="157">
        <v>2020</v>
      </c>
      <c r="BL14" s="157">
        <v>2021</v>
      </c>
    </row>
    <row r="15" spans="1:65" ht="15" customHeight="1" x14ac:dyDescent="0.35">
      <c r="C15" s="18"/>
      <c r="D15" s="18"/>
      <c r="E15" s="18"/>
      <c r="F15" s="18"/>
      <c r="G15" s="18"/>
      <c r="H15" s="18"/>
      <c r="I15" s="18"/>
      <c r="J15" s="18"/>
      <c r="K15" s="133"/>
      <c r="L15" s="133"/>
      <c r="M15" s="133"/>
    </row>
    <row r="16" spans="1:65" x14ac:dyDescent="0.35">
      <c r="A16" t="s">
        <v>1018</v>
      </c>
      <c r="B16" s="20" t="s">
        <v>902</v>
      </c>
      <c r="BM16" s="146"/>
    </row>
    <row r="17" spans="1:81" x14ac:dyDescent="0.35">
      <c r="A17" t="s">
        <v>1019</v>
      </c>
      <c r="B17" s="20" t="s">
        <v>1019</v>
      </c>
      <c r="C17" s="183">
        <v>3.16</v>
      </c>
      <c r="D17" s="183">
        <v>3.21</v>
      </c>
      <c r="E17" s="183">
        <v>3.23</v>
      </c>
      <c r="F17" s="183">
        <v>3.12</v>
      </c>
      <c r="G17" s="183">
        <v>3.21</v>
      </c>
      <c r="H17" s="183">
        <v>3.15</v>
      </c>
      <c r="I17" s="183">
        <v>3.16</v>
      </c>
      <c r="J17" s="183">
        <v>3.16</v>
      </c>
      <c r="K17" s="183">
        <v>3.12</v>
      </c>
      <c r="L17" s="183">
        <v>3.12</v>
      </c>
      <c r="M17" s="183">
        <v>3.01</v>
      </c>
      <c r="N17" s="183">
        <v>3</v>
      </c>
      <c r="O17" s="183">
        <v>2.86</v>
      </c>
      <c r="P17" s="183">
        <v>2.77</v>
      </c>
      <c r="Q17" s="183">
        <v>2.7</v>
      </c>
      <c r="R17" s="183">
        <v>2.75</v>
      </c>
      <c r="S17" s="183">
        <v>2.82</v>
      </c>
      <c r="T17" s="183">
        <v>2.69</v>
      </c>
      <c r="U17" s="183">
        <v>2.4500000000000002</v>
      </c>
      <c r="V17" s="183">
        <v>2.31</v>
      </c>
      <c r="W17" s="183">
        <v>2.25</v>
      </c>
      <c r="X17" s="183">
        <v>2.13</v>
      </c>
      <c r="Y17" s="183">
        <v>2.0699999999999998</v>
      </c>
      <c r="Z17" s="183">
        <v>1.95</v>
      </c>
      <c r="AA17" s="183">
        <v>1.9</v>
      </c>
      <c r="AB17" s="183">
        <v>1.72</v>
      </c>
      <c r="AC17" s="183">
        <v>1.66</v>
      </c>
      <c r="AD17" s="183">
        <v>1.62</v>
      </c>
      <c r="AE17" s="183">
        <v>1.61</v>
      </c>
      <c r="AF17" s="183">
        <v>1.57</v>
      </c>
      <c r="AG17" s="183">
        <v>1.56</v>
      </c>
      <c r="AH17" s="183">
        <v>1.56</v>
      </c>
      <c r="AI17" s="183">
        <v>1.54</v>
      </c>
      <c r="AJ17" s="183">
        <v>1.52</v>
      </c>
      <c r="AK17" s="183">
        <v>1.45</v>
      </c>
      <c r="AL17" s="183">
        <v>1.41</v>
      </c>
      <c r="AM17" s="183">
        <v>1.44</v>
      </c>
      <c r="AN17" s="183">
        <v>1.47</v>
      </c>
      <c r="AO17" s="183">
        <v>1.47</v>
      </c>
      <c r="AP17" s="183">
        <v>1.5</v>
      </c>
      <c r="AQ17" s="183">
        <v>1.55</v>
      </c>
      <c r="AR17" s="183">
        <v>1.45</v>
      </c>
      <c r="AS17" s="183">
        <v>1.46</v>
      </c>
      <c r="AT17" s="183">
        <v>1.44</v>
      </c>
      <c r="AU17" s="183">
        <v>1.4</v>
      </c>
      <c r="AV17" s="183">
        <v>1.41</v>
      </c>
      <c r="AW17" s="183">
        <v>1.37</v>
      </c>
      <c r="AX17" s="183">
        <v>1.35</v>
      </c>
      <c r="AY17" s="183">
        <v>1.39</v>
      </c>
      <c r="AZ17" s="183">
        <v>1.34</v>
      </c>
      <c r="BA17" s="183">
        <v>1.39</v>
      </c>
      <c r="BB17" s="183">
        <v>1.35</v>
      </c>
      <c r="BC17" s="183">
        <v>1.28</v>
      </c>
      <c r="BD17" s="183">
        <v>1.21</v>
      </c>
      <c r="BE17" s="183">
        <v>1.23</v>
      </c>
      <c r="BF17" s="183">
        <v>1.31</v>
      </c>
      <c r="BG17" s="183">
        <v>1.36</v>
      </c>
      <c r="BH17" s="183">
        <v>1.38</v>
      </c>
      <c r="BI17" s="183">
        <v>1.42</v>
      </c>
      <c r="BJ17" s="183">
        <v>1.43</v>
      </c>
      <c r="BK17" s="183">
        <v>1.41</v>
      </c>
      <c r="BL17" s="183">
        <v>1.35</v>
      </c>
      <c r="BM17" s="146"/>
    </row>
    <row r="18" spans="1:81" x14ac:dyDescent="0.35">
      <c r="A18" t="s">
        <v>950</v>
      </c>
      <c r="B18" s="20" t="s">
        <v>951</v>
      </c>
      <c r="C18" s="146"/>
      <c r="D18" s="146"/>
      <c r="E18" s="146"/>
      <c r="F18" s="146"/>
      <c r="G18" s="146"/>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58">
        <v>1.46</v>
      </c>
      <c r="AR18" s="158">
        <v>1.45</v>
      </c>
      <c r="AS18" s="158">
        <v>1.45</v>
      </c>
      <c r="AT18" s="158">
        <v>1.47</v>
      </c>
      <c r="AU18" s="158">
        <v>1.49</v>
      </c>
      <c r="AV18" s="158">
        <v>1.5</v>
      </c>
      <c r="AW18" s="158">
        <v>1.53</v>
      </c>
      <c r="AX18" s="158">
        <v>1.54</v>
      </c>
      <c r="AY18" s="158">
        <v>1.58</v>
      </c>
      <c r="AZ18" s="158">
        <v>1.57</v>
      </c>
      <c r="BA18" s="158">
        <v>1.59</v>
      </c>
      <c r="BB18" s="158">
        <v>1.57</v>
      </c>
      <c r="BC18" s="158">
        <v>1.56</v>
      </c>
      <c r="BD18" s="158">
        <v>1.54</v>
      </c>
      <c r="BE18" s="158">
        <v>1.56</v>
      </c>
      <c r="BF18" s="158">
        <v>1.56</v>
      </c>
      <c r="BG18" s="158">
        <v>1.58</v>
      </c>
      <c r="BH18" s="158">
        <v>1.56</v>
      </c>
      <c r="BI18" s="158">
        <v>1.53</v>
      </c>
      <c r="BJ18" s="158">
        <v>1.52</v>
      </c>
      <c r="BK18" s="158">
        <v>1.49</v>
      </c>
      <c r="BL18" s="158">
        <v>1.52</v>
      </c>
      <c r="BM18" s="146"/>
      <c r="BN18" s="143"/>
      <c r="BO18" s="143"/>
      <c r="BP18" s="143"/>
      <c r="BQ18" s="143"/>
      <c r="BR18" s="143"/>
      <c r="BS18" s="143"/>
      <c r="BT18" s="143"/>
      <c r="BU18" s="143"/>
      <c r="BV18" s="143"/>
      <c r="BW18" s="143"/>
      <c r="BX18" s="143"/>
      <c r="BY18" s="143"/>
      <c r="BZ18" s="143"/>
      <c r="CA18" s="143"/>
      <c r="CB18" s="143"/>
      <c r="CC18" s="143"/>
    </row>
    <row r="19" spans="1:81" x14ac:dyDescent="0.35">
      <c r="A19" s="24"/>
      <c r="B19" s="20"/>
      <c r="C19" s="146"/>
      <c r="D19" s="146"/>
      <c r="E19" s="146"/>
      <c r="F19" s="146"/>
      <c r="G19" s="146"/>
      <c r="H19" s="146"/>
      <c r="I19" s="146"/>
      <c r="J19" s="146"/>
      <c r="K19" s="146"/>
      <c r="L19" s="146"/>
      <c r="M19" s="146"/>
      <c r="N19" s="146"/>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6"/>
      <c r="AO19" s="146"/>
      <c r="AP19" s="146"/>
      <c r="AQ19" s="158"/>
      <c r="AR19" s="158"/>
      <c r="AS19" s="158"/>
      <c r="AT19" s="158"/>
      <c r="AU19" s="158"/>
      <c r="AV19" s="158"/>
      <c r="AW19" s="158"/>
      <c r="AX19" s="158"/>
      <c r="AY19" s="158"/>
      <c r="AZ19" s="158"/>
      <c r="BA19" s="158"/>
      <c r="BB19" s="158"/>
      <c r="BC19" s="158"/>
      <c r="BD19" s="158"/>
      <c r="BE19" s="158"/>
      <c r="BF19" s="158"/>
      <c r="BG19" s="158"/>
      <c r="BH19" s="158"/>
      <c r="BI19" s="158"/>
      <c r="BJ19" s="158"/>
      <c r="BK19" s="158"/>
      <c r="BL19" s="158"/>
      <c r="BM19" s="146"/>
      <c r="BN19" s="143"/>
      <c r="BO19" s="143"/>
      <c r="BP19" s="143"/>
      <c r="BQ19" s="143"/>
      <c r="BR19" s="143"/>
      <c r="BS19" s="143"/>
      <c r="BT19" s="143"/>
      <c r="BU19" s="143"/>
      <c r="BV19" s="143"/>
      <c r="BW19" s="143"/>
      <c r="BX19" s="143"/>
      <c r="BY19" s="143"/>
      <c r="BZ19" s="143"/>
      <c r="CA19" s="143"/>
      <c r="CB19" s="143"/>
      <c r="CC19" s="143"/>
    </row>
    <row r="20" spans="1:81" x14ac:dyDescent="0.35">
      <c r="A20" s="166" t="s">
        <v>1020</v>
      </c>
      <c r="B20" s="166" t="s">
        <v>908</v>
      </c>
      <c r="BM20" s="146"/>
      <c r="BN20" s="143"/>
      <c r="BO20" s="143"/>
      <c r="BP20" s="143"/>
      <c r="BQ20" s="143"/>
      <c r="BR20" s="143"/>
      <c r="BS20" s="143"/>
      <c r="BT20" s="143"/>
      <c r="BU20" s="143"/>
      <c r="BV20" s="143"/>
      <c r="BW20" s="143"/>
      <c r="BX20" s="143"/>
      <c r="BY20" s="143"/>
      <c r="BZ20" s="143"/>
      <c r="CA20" s="143"/>
      <c r="CB20" s="143"/>
      <c r="CC20" s="143"/>
    </row>
    <row r="21" spans="1:81" x14ac:dyDescent="0.35">
      <c r="A21" s="166" t="s">
        <v>1019</v>
      </c>
      <c r="B21" s="190" t="s">
        <v>1019</v>
      </c>
      <c r="C21" s="31">
        <v>64</v>
      </c>
      <c r="D21" s="31">
        <v>62.7</v>
      </c>
      <c r="E21" s="31">
        <v>64.2</v>
      </c>
      <c r="F21" s="31">
        <v>64.8</v>
      </c>
      <c r="G21" s="31">
        <v>64.900000000000006</v>
      </c>
      <c r="H21" s="31">
        <v>65.8</v>
      </c>
      <c r="I21" s="31">
        <v>65.3</v>
      </c>
      <c r="J21" s="31">
        <v>66.099999999999994</v>
      </c>
      <c r="K21" s="31">
        <v>66.400000000000006</v>
      </c>
      <c r="L21" s="31">
        <v>66</v>
      </c>
      <c r="M21" s="31">
        <v>66.7</v>
      </c>
      <c r="N21" s="31">
        <v>66.400000000000006</v>
      </c>
      <c r="O21" s="31">
        <v>68.400000000000006</v>
      </c>
      <c r="P21" s="31">
        <v>67.599999999999994</v>
      </c>
      <c r="Q21" s="31">
        <v>68.2</v>
      </c>
      <c r="R21" s="31">
        <v>68.400000000000006</v>
      </c>
      <c r="S21" s="31">
        <v>69</v>
      </c>
      <c r="T21" s="31">
        <v>70.099999999999994</v>
      </c>
      <c r="U21" s="31">
        <v>70.5</v>
      </c>
      <c r="V21" s="31">
        <v>71.3</v>
      </c>
      <c r="W21" s="31">
        <v>71.5</v>
      </c>
      <c r="X21" s="31">
        <v>71.8</v>
      </c>
      <c r="Y21" s="31">
        <v>72.5</v>
      </c>
      <c r="Z21" s="31">
        <v>72.400000000000006</v>
      </c>
      <c r="AA21" s="31">
        <v>72.7</v>
      </c>
      <c r="AB21" s="31">
        <v>73</v>
      </c>
      <c r="AC21" s="31">
        <v>73.400000000000006</v>
      </c>
      <c r="AD21" s="31">
        <v>73.8</v>
      </c>
      <c r="AE21" s="31">
        <v>73.8</v>
      </c>
      <c r="AF21" s="31">
        <v>74.400000000000006</v>
      </c>
      <c r="AG21" s="31">
        <v>74.099999999999994</v>
      </c>
      <c r="AH21" s="31">
        <v>74.099999999999994</v>
      </c>
      <c r="AI21" s="31">
        <v>74.7</v>
      </c>
      <c r="AJ21" s="31">
        <v>74.599999999999994</v>
      </c>
      <c r="AK21" s="31">
        <v>75.5</v>
      </c>
      <c r="AL21" s="31">
        <v>75.400000000000006</v>
      </c>
      <c r="AM21" s="31">
        <v>75.3</v>
      </c>
      <c r="AN21" s="31">
        <v>75.8</v>
      </c>
      <c r="AO21" s="31">
        <v>76</v>
      </c>
      <c r="AP21" s="31">
        <v>76.2</v>
      </c>
      <c r="AQ21" s="31">
        <v>76.8</v>
      </c>
      <c r="AR21" s="31">
        <v>77.2</v>
      </c>
      <c r="AS21" s="31">
        <v>77.400000000000006</v>
      </c>
      <c r="AT21" s="31">
        <v>77.5</v>
      </c>
      <c r="AU21" s="31">
        <v>78.400000000000006</v>
      </c>
      <c r="AV21" s="31">
        <v>78.2</v>
      </c>
      <c r="AW21" s="31">
        <v>79</v>
      </c>
      <c r="AX21" s="31">
        <v>79.3</v>
      </c>
      <c r="AY21" s="31">
        <v>79.5</v>
      </c>
      <c r="AZ21" s="31">
        <v>79.7</v>
      </c>
      <c r="BA21" s="31">
        <v>80.099999999999994</v>
      </c>
      <c r="BB21" s="31">
        <v>80.7</v>
      </c>
      <c r="BC21" s="31">
        <v>80.599999999999994</v>
      </c>
      <c r="BD21" s="31">
        <v>80.900000000000006</v>
      </c>
      <c r="BE21" s="31">
        <v>81.3</v>
      </c>
      <c r="BF21" s="31">
        <v>81.3</v>
      </c>
      <c r="BG21" s="31">
        <v>81.3</v>
      </c>
      <c r="BH21" s="31">
        <v>81.599999999999994</v>
      </c>
      <c r="BI21" s="31">
        <v>81.5</v>
      </c>
      <c r="BJ21" s="31">
        <v>81.900000000000006</v>
      </c>
      <c r="BK21" s="31">
        <v>81.099999999999994</v>
      </c>
      <c r="BL21" s="31">
        <v>81.5</v>
      </c>
      <c r="BM21" s="146"/>
      <c r="BN21" s="143"/>
      <c r="BO21" s="143"/>
      <c r="BP21" s="143"/>
      <c r="BQ21" s="143"/>
      <c r="BR21" s="143"/>
      <c r="BS21" s="143"/>
      <c r="BT21" s="143"/>
      <c r="BU21" s="143"/>
      <c r="BV21" s="143"/>
      <c r="BW21" s="143"/>
      <c r="BX21" s="143"/>
      <c r="BY21" s="143"/>
      <c r="BZ21" s="143"/>
      <c r="CA21" s="143"/>
      <c r="CB21" s="143"/>
      <c r="CC21" s="143"/>
    </row>
    <row r="22" spans="1:81" x14ac:dyDescent="0.35">
      <c r="A22" s="166" t="s">
        <v>950</v>
      </c>
      <c r="B22" s="190" t="s">
        <v>951</v>
      </c>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31"/>
      <c r="AK22" s="31"/>
      <c r="AL22" s="31"/>
      <c r="AM22" s="31"/>
      <c r="AN22" s="31"/>
      <c r="AO22" s="31"/>
      <c r="AP22" s="31"/>
      <c r="AQ22" s="31"/>
      <c r="AR22" s="31"/>
      <c r="AS22">
        <v>78.900000000000006</v>
      </c>
      <c r="AT22">
        <v>78.900000000000006</v>
      </c>
      <c r="AU22">
        <v>79.599999999999994</v>
      </c>
      <c r="AV22">
        <v>79.599999999999994</v>
      </c>
      <c r="AW22">
        <v>80.099999999999994</v>
      </c>
      <c r="AX22">
        <v>80.3</v>
      </c>
      <c r="AY22">
        <v>80.5</v>
      </c>
      <c r="AZ22">
        <v>80.8</v>
      </c>
      <c r="BA22">
        <v>81.099999999999994</v>
      </c>
      <c r="BB22">
        <v>81.3</v>
      </c>
      <c r="BC22">
        <v>81.3</v>
      </c>
      <c r="BD22">
        <v>81.599999999999994</v>
      </c>
      <c r="BE22">
        <v>82</v>
      </c>
      <c r="BF22">
        <v>81.599999999999994</v>
      </c>
      <c r="BG22">
        <v>82</v>
      </c>
      <c r="BH22">
        <v>82</v>
      </c>
      <c r="BI22">
        <v>82.1</v>
      </c>
      <c r="BJ22">
        <v>82.4</v>
      </c>
      <c r="BK22">
        <v>81.599999999999994</v>
      </c>
      <c r="BL22">
        <v>81.599999999999994</v>
      </c>
      <c r="BM22" s="146"/>
      <c r="BN22" s="143"/>
      <c r="BO22" s="143"/>
      <c r="BP22" s="143"/>
      <c r="BQ22" s="143"/>
      <c r="BR22" s="143"/>
      <c r="BS22" s="143"/>
      <c r="BT22" s="143"/>
      <c r="BU22" s="143"/>
      <c r="BV22" s="143"/>
      <c r="BW22" s="143"/>
      <c r="BX22" s="143"/>
      <c r="BY22" s="143"/>
      <c r="BZ22" s="143"/>
      <c r="CA22" s="143"/>
      <c r="CB22" s="143"/>
      <c r="CC22" s="143"/>
    </row>
    <row r="23" spans="1:81" ht="15" thickBot="1" x14ac:dyDescent="0.4">
      <c r="A23" s="171"/>
      <c r="B23" s="190"/>
      <c r="C23" s="31"/>
      <c r="D23" s="31"/>
      <c r="E23" s="31"/>
      <c r="F23" s="31"/>
      <c r="G23" s="31"/>
      <c r="H23" s="31"/>
      <c r="I23" s="31"/>
      <c r="J23" s="31"/>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c r="AQ23" s="16"/>
      <c r="AR23" s="16"/>
      <c r="AS23" s="16"/>
      <c r="AT23" s="16"/>
      <c r="AU23" s="16"/>
      <c r="AV23" s="16"/>
      <c r="AW23" s="16"/>
      <c r="AX23" s="16"/>
      <c r="AY23" s="16"/>
      <c r="AZ23" s="16"/>
      <c r="BA23" s="16"/>
      <c r="BB23" s="16"/>
      <c r="BC23" s="16"/>
      <c r="BD23" s="16"/>
      <c r="BE23" s="16"/>
      <c r="BF23" s="16"/>
      <c r="BG23" s="16"/>
      <c r="BH23" s="16"/>
      <c r="BI23" s="16"/>
      <c r="BJ23" s="16"/>
      <c r="BK23" s="16"/>
      <c r="BL23" s="16"/>
    </row>
    <row r="24" spans="1:81" ht="15" thickBot="1" x14ac:dyDescent="0.4">
      <c r="A24" s="191" t="s">
        <v>1021</v>
      </c>
      <c r="B24" s="187" t="s">
        <v>1022</v>
      </c>
      <c r="C24" s="157">
        <v>2008</v>
      </c>
      <c r="D24" s="157">
        <v>2009</v>
      </c>
      <c r="E24" s="157">
        <v>2010</v>
      </c>
      <c r="F24" s="157">
        <v>2011</v>
      </c>
      <c r="G24" s="157">
        <v>2012</v>
      </c>
      <c r="H24" s="157">
        <v>2013</v>
      </c>
      <c r="I24" s="157">
        <v>2014</v>
      </c>
      <c r="J24" s="157">
        <v>2015</v>
      </c>
      <c r="K24" s="157">
        <v>2016</v>
      </c>
      <c r="L24" s="157">
        <v>2017</v>
      </c>
      <c r="M24" s="157">
        <v>2018</v>
      </c>
      <c r="N24" s="157">
        <v>2019</v>
      </c>
      <c r="O24" s="157">
        <v>2020</v>
      </c>
      <c r="P24" s="157">
        <v>2021</v>
      </c>
      <c r="Q24" s="157">
        <v>2022</v>
      </c>
      <c r="R24" s="160" t="s">
        <v>1023</v>
      </c>
    </row>
    <row r="25" spans="1:81" x14ac:dyDescent="0.35">
      <c r="A25" s="166" t="s">
        <v>1189</v>
      </c>
      <c r="B25" s="187" t="s">
        <v>1191</v>
      </c>
      <c r="C25" s="49">
        <v>-20.356999999999999</v>
      </c>
      <c r="D25" s="49">
        <v>-16.899000000000001</v>
      </c>
      <c r="E25" s="49">
        <v>-23.76</v>
      </c>
      <c r="F25" s="49">
        <v>-43.997999999999998</v>
      </c>
      <c r="G25" s="49">
        <v>-51.957999999999998</v>
      </c>
      <c r="H25" s="49">
        <v>-53.786000000000001</v>
      </c>
      <c r="I25" s="49">
        <v>-49.572000000000003</v>
      </c>
      <c r="J25" s="49">
        <v>-40.377000000000002</v>
      </c>
      <c r="K25" s="49">
        <v>-38.273000000000003</v>
      </c>
      <c r="L25" s="49">
        <v>-31.753</v>
      </c>
      <c r="M25" s="49">
        <v>-31.6</v>
      </c>
      <c r="N25" s="49">
        <v>-28.219000000000001</v>
      </c>
      <c r="O25" s="49">
        <v>-25.885999999999999</v>
      </c>
      <c r="P25" s="49">
        <v>-25.079000000000001</v>
      </c>
      <c r="Q25" s="49"/>
      <c r="R25" s="49"/>
    </row>
    <row r="26" spans="1:81" x14ac:dyDescent="0.35">
      <c r="A26" s="192" t="s">
        <v>1190</v>
      </c>
      <c r="B26" s="187" t="s">
        <v>1192</v>
      </c>
      <c r="C26" s="49">
        <v>29.718</v>
      </c>
      <c r="D26" s="49">
        <v>32.307000000000002</v>
      </c>
      <c r="E26" s="49">
        <v>27.574999999999999</v>
      </c>
      <c r="F26" s="49">
        <v>18.82</v>
      </c>
      <c r="G26" s="49">
        <v>14.667999999999999</v>
      </c>
      <c r="H26" s="49">
        <v>17.757000000000001</v>
      </c>
      <c r="I26" s="49">
        <v>23.077000000000002</v>
      </c>
      <c r="J26" s="49">
        <v>36.848999999999997</v>
      </c>
      <c r="K26" s="49">
        <v>37.643999999999998</v>
      </c>
      <c r="L26" s="49">
        <v>46.649000000000001</v>
      </c>
      <c r="M26" s="49">
        <v>55.356999999999999</v>
      </c>
      <c r="N26" s="49">
        <v>95.382000000000005</v>
      </c>
      <c r="O26" s="49">
        <v>83.653999999999996</v>
      </c>
      <c r="P26" s="49">
        <v>97.119</v>
      </c>
      <c r="Q26" s="49"/>
      <c r="R26" s="49"/>
    </row>
    <row r="27" spans="1:81" x14ac:dyDescent="0.35">
      <c r="A27" s="192" t="s">
        <v>882</v>
      </c>
      <c r="B27" s="187" t="s">
        <v>893</v>
      </c>
      <c r="C27" s="49">
        <f>+C26+C25</f>
        <v>9.3610000000000007</v>
      </c>
      <c r="D27" s="49">
        <f t="shared" ref="D27:P27" si="0">+D26+D25</f>
        <v>15.408000000000001</v>
      </c>
      <c r="E27" s="49">
        <f t="shared" si="0"/>
        <v>3.8149999999999977</v>
      </c>
      <c r="F27" s="49">
        <f t="shared" si="0"/>
        <v>-25.177999999999997</v>
      </c>
      <c r="G27" s="49">
        <f t="shared" si="0"/>
        <v>-37.29</v>
      </c>
      <c r="H27" s="49">
        <f t="shared" si="0"/>
        <v>-36.028999999999996</v>
      </c>
      <c r="I27" s="49">
        <f t="shared" si="0"/>
        <v>-26.495000000000001</v>
      </c>
      <c r="J27" s="49">
        <f t="shared" si="0"/>
        <v>-3.5280000000000058</v>
      </c>
      <c r="K27" s="49">
        <f t="shared" si="0"/>
        <v>-0.62900000000000489</v>
      </c>
      <c r="L27" s="49">
        <f t="shared" si="0"/>
        <v>14.896000000000001</v>
      </c>
      <c r="M27" s="49">
        <f t="shared" si="0"/>
        <v>23.756999999999998</v>
      </c>
      <c r="N27" s="49">
        <f t="shared" si="0"/>
        <v>67.163000000000011</v>
      </c>
      <c r="O27" s="49">
        <f t="shared" si="0"/>
        <v>57.768000000000001</v>
      </c>
      <c r="P27" s="49">
        <f t="shared" si="0"/>
        <v>72.039999999999992</v>
      </c>
      <c r="Q27" s="49"/>
      <c r="R27" s="49"/>
    </row>
    <row r="28" spans="1:81" x14ac:dyDescent="0.35">
      <c r="A28" s="192" t="s">
        <v>1024</v>
      </c>
      <c r="B28" s="187" t="s">
        <v>1193</v>
      </c>
      <c r="C28" s="49">
        <v>34.408000000000001</v>
      </c>
      <c r="D28" s="49">
        <f>61.445</f>
        <v>61.445</v>
      </c>
      <c r="E28" s="49">
        <v>50.747</v>
      </c>
      <c r="F28" s="49">
        <v>45.369</v>
      </c>
      <c r="G28" s="49">
        <v>38.536999999999999</v>
      </c>
      <c r="H28" s="49">
        <v>33.246000000000002</v>
      </c>
      <c r="I28" s="49">
        <v>35.265000000000001</v>
      </c>
      <c r="J28" s="49">
        <v>37.850999999999999</v>
      </c>
      <c r="K28" s="49">
        <v>46.920999999999999</v>
      </c>
      <c r="L28" s="49">
        <v>61.412999999999997</v>
      </c>
      <c r="M28" s="49">
        <v>93.153999999999996</v>
      </c>
      <c r="N28" s="49">
        <v>129.155</v>
      </c>
      <c r="O28" s="49">
        <v>118.124</v>
      </c>
      <c r="P28" s="49">
        <v>111.31100000000001</v>
      </c>
      <c r="Q28" s="49">
        <v>143.08099999999999</v>
      </c>
      <c r="R28" s="49">
        <f>+Q28*1.09</f>
        <v>155.95829000000001</v>
      </c>
    </row>
    <row r="29" spans="1:81" x14ac:dyDescent="0.35">
      <c r="A29" s="171"/>
      <c r="B29" s="171"/>
      <c r="C29" s="19"/>
      <c r="D29" s="19"/>
      <c r="E29" s="19"/>
      <c r="F29" s="19"/>
      <c r="G29" s="19"/>
      <c r="H29" s="19"/>
      <c r="I29" s="19"/>
      <c r="J29" s="19"/>
      <c r="K29" s="16"/>
      <c r="L29" s="16"/>
      <c r="M29" s="16"/>
    </row>
    <row r="30" spans="1:81" x14ac:dyDescent="0.35">
      <c r="A30" s="171"/>
      <c r="B30" s="171"/>
      <c r="C30" s="19"/>
      <c r="D30" s="19"/>
      <c r="E30" s="19"/>
      <c r="F30" s="19"/>
      <c r="G30" s="19"/>
      <c r="H30" s="19"/>
      <c r="I30" s="19"/>
      <c r="J30" s="19"/>
      <c r="K30" s="16"/>
      <c r="L30" s="16"/>
      <c r="M30" s="16"/>
    </row>
    <row r="31" spans="1:81" x14ac:dyDescent="0.35">
      <c r="A31" s="188" t="s">
        <v>1194</v>
      </c>
      <c r="B31" s="193"/>
      <c r="C31" s="19"/>
      <c r="D31" s="19"/>
      <c r="E31" s="19"/>
      <c r="F31" s="19"/>
      <c r="G31" s="19"/>
      <c r="H31" s="19"/>
      <c r="I31" s="19"/>
      <c r="J31" s="19"/>
    </row>
    <row r="32" spans="1:81" x14ac:dyDescent="0.35">
      <c r="A32" s="188" t="s">
        <v>1195</v>
      </c>
      <c r="B32" s="193"/>
      <c r="C32" s="19"/>
      <c r="D32" s="19"/>
      <c r="E32" s="19"/>
      <c r="F32" s="19"/>
      <c r="G32" s="19"/>
      <c r="H32" s="19"/>
      <c r="I32" s="19"/>
      <c r="J32" s="19"/>
      <c r="K32" s="16"/>
      <c r="L32" s="16"/>
      <c r="M32" s="16"/>
    </row>
    <row r="33" spans="1:13" x14ac:dyDescent="0.35">
      <c r="A33" s="194"/>
      <c r="B33" s="195"/>
      <c r="E33" s="16"/>
      <c r="F33" s="16"/>
      <c r="G33" s="16"/>
      <c r="H33" s="16"/>
      <c r="J33" s="16"/>
      <c r="K33" s="16"/>
      <c r="L33" s="16"/>
      <c r="M33" s="16"/>
    </row>
    <row r="34" spans="1:13" x14ac:dyDescent="0.35">
      <c r="A34" s="11"/>
      <c r="B34" s="12"/>
    </row>
    <row r="35" spans="1:13" x14ac:dyDescent="0.35">
      <c r="A35" s="11"/>
      <c r="B35" s="12"/>
      <c r="E35" s="16"/>
      <c r="F35" s="16"/>
      <c r="G35" s="16"/>
      <c r="H35" s="16"/>
      <c r="J35" s="16"/>
      <c r="K35" s="16"/>
      <c r="L35" s="16"/>
      <c r="M35" s="16"/>
    </row>
    <row r="36" spans="1:13" x14ac:dyDescent="0.35">
      <c r="A36" s="11"/>
      <c r="B36" s="12"/>
      <c r="E36" s="16"/>
      <c r="F36" s="16"/>
      <c r="G36" s="16"/>
      <c r="H36" s="16"/>
      <c r="J36" s="16"/>
      <c r="K36" s="16"/>
      <c r="L36" s="16"/>
      <c r="M36" s="16"/>
    </row>
    <row r="37" spans="1:13" x14ac:dyDescent="0.35">
      <c r="A37" s="11"/>
      <c r="B37" s="12"/>
      <c r="E37" s="16"/>
      <c r="F37" s="16"/>
      <c r="G37" s="16"/>
      <c r="H37" s="16"/>
      <c r="J37" s="16"/>
      <c r="K37" s="16"/>
      <c r="L37" s="16"/>
      <c r="M37" s="16"/>
    </row>
    <row r="38" spans="1:13" x14ac:dyDescent="0.35">
      <c r="A38" s="11"/>
      <c r="B38" s="12"/>
    </row>
    <row r="39" spans="1:13" x14ac:dyDescent="0.35">
      <c r="A39" s="11"/>
      <c r="B39" s="8"/>
      <c r="E39" s="16"/>
      <c r="F39" s="16"/>
      <c r="G39" s="16"/>
      <c r="H39" s="16"/>
      <c r="J39" s="16"/>
      <c r="K39" s="16"/>
      <c r="L39" s="16"/>
      <c r="M39" s="16"/>
    </row>
    <row r="40" spans="1:13" x14ac:dyDescent="0.35">
      <c r="A40" s="11"/>
      <c r="B40" s="12"/>
      <c r="E40" s="16"/>
      <c r="F40" s="16"/>
      <c r="G40" s="16"/>
      <c r="H40" s="16"/>
      <c r="J40" s="16"/>
      <c r="K40" s="16"/>
      <c r="L40" s="16"/>
      <c r="M40" s="16"/>
    </row>
    <row r="43" spans="1:13" x14ac:dyDescent="0.35">
      <c r="A43" s="8"/>
    </row>
  </sheetData>
  <hyperlinks>
    <hyperlink ref="A5" location="Índice!A1" display="Índice/Contents" xr:uid="{330A9F3A-449D-429C-8C9E-4CA1821490D1}"/>
  </hyperlinks>
  <pageMargins left="0.7" right="0.7" top="0.75" bottom="0.75" header="0.3" footer="0.3"/>
  <pageSetup paperSize="9" orientation="portrait" horizontalDpi="1200" verticalDpi="1200"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421141-F890-4612-8223-408874E435C9}">
  <dimension ref="A5:CZ35"/>
  <sheetViews>
    <sheetView showGridLines="0" showRowColHeaders="0" topLeftCell="A7" workbookViewId="0">
      <selection activeCell="A53" sqref="A53:L55"/>
    </sheetView>
  </sheetViews>
  <sheetFormatPr defaultRowHeight="14.5" x14ac:dyDescent="0.35"/>
  <cols>
    <col min="1" max="1" width="61.1796875" customWidth="1"/>
    <col min="2" max="2" width="47.54296875" customWidth="1"/>
  </cols>
  <sheetData>
    <row r="5" spans="1:104" ht="36" customHeight="1" x14ac:dyDescent="0.35">
      <c r="A5" s="10" t="s">
        <v>8</v>
      </c>
    </row>
    <row r="6" spans="1:104" ht="18.5" x14ac:dyDescent="0.35">
      <c r="A6" s="6" t="s">
        <v>54</v>
      </c>
    </row>
    <row r="7" spans="1:104" ht="18.5" x14ac:dyDescent="0.35">
      <c r="A7" s="6"/>
    </row>
    <row r="8" spans="1:104" ht="18.5" x14ac:dyDescent="0.35">
      <c r="A8" s="6"/>
    </row>
    <row r="9" spans="1:104" x14ac:dyDescent="0.35">
      <c r="A9" s="7"/>
    </row>
    <row r="10" spans="1:104" x14ac:dyDescent="0.35">
      <c r="A10" t="s">
        <v>1147</v>
      </c>
    </row>
    <row r="11" spans="1:104" x14ac:dyDescent="0.35">
      <c r="A11" s="8" t="s">
        <v>1025</v>
      </c>
    </row>
    <row r="13" spans="1:104" x14ac:dyDescent="0.35">
      <c r="A13" s="9"/>
      <c r="C13" s="17"/>
      <c r="D13" s="17"/>
      <c r="E13" s="17"/>
      <c r="F13" s="17"/>
      <c r="G13" s="17"/>
      <c r="H13" s="17"/>
      <c r="I13" s="17"/>
      <c r="J13" s="17"/>
    </row>
    <row r="14" spans="1:104" ht="15" customHeight="1" x14ac:dyDescent="0.35">
      <c r="C14" s="157">
        <v>1999</v>
      </c>
      <c r="D14" s="157">
        <v>2000</v>
      </c>
      <c r="E14" s="157">
        <v>2001</v>
      </c>
      <c r="F14" s="157">
        <v>2002</v>
      </c>
      <c r="G14" s="157">
        <v>2003</v>
      </c>
      <c r="H14" s="157">
        <v>2004</v>
      </c>
      <c r="I14" s="157">
        <v>2005</v>
      </c>
      <c r="J14" s="157">
        <v>2006</v>
      </c>
      <c r="K14" s="157">
        <v>2007</v>
      </c>
      <c r="L14" s="157">
        <v>2008</v>
      </c>
      <c r="M14" s="157">
        <v>2009</v>
      </c>
      <c r="N14" s="157">
        <v>2010</v>
      </c>
      <c r="O14" s="157">
        <v>2011</v>
      </c>
      <c r="P14" s="157">
        <v>2012</v>
      </c>
      <c r="Q14" s="157">
        <v>2013</v>
      </c>
      <c r="R14" s="157">
        <v>2014</v>
      </c>
      <c r="S14" s="157">
        <v>2015</v>
      </c>
      <c r="T14" s="157">
        <v>2016</v>
      </c>
      <c r="U14" s="157">
        <v>2017</v>
      </c>
      <c r="V14" s="157">
        <v>2018</v>
      </c>
      <c r="W14" s="157">
        <v>2019</v>
      </c>
      <c r="X14" s="157">
        <v>2020</v>
      </c>
      <c r="Y14" s="157">
        <v>2021</v>
      </c>
      <c r="Z14" s="157">
        <f>+Y14+1</f>
        <v>2022</v>
      </c>
      <c r="AA14" s="157">
        <f t="shared" ref="AA14:CL14" si="0">+Z14+1</f>
        <v>2023</v>
      </c>
      <c r="AB14" s="157">
        <f t="shared" si="0"/>
        <v>2024</v>
      </c>
      <c r="AC14" s="157">
        <f t="shared" si="0"/>
        <v>2025</v>
      </c>
      <c r="AD14" s="157">
        <f t="shared" si="0"/>
        <v>2026</v>
      </c>
      <c r="AE14" s="157">
        <f t="shared" si="0"/>
        <v>2027</v>
      </c>
      <c r="AF14" s="157">
        <f t="shared" si="0"/>
        <v>2028</v>
      </c>
      <c r="AG14" s="157">
        <f t="shared" si="0"/>
        <v>2029</v>
      </c>
      <c r="AH14" s="157">
        <f t="shared" si="0"/>
        <v>2030</v>
      </c>
      <c r="AI14" s="157">
        <f t="shared" si="0"/>
        <v>2031</v>
      </c>
      <c r="AJ14" s="157">
        <f t="shared" si="0"/>
        <v>2032</v>
      </c>
      <c r="AK14" s="157">
        <f t="shared" si="0"/>
        <v>2033</v>
      </c>
      <c r="AL14" s="157">
        <f t="shared" si="0"/>
        <v>2034</v>
      </c>
      <c r="AM14" s="157">
        <f t="shared" si="0"/>
        <v>2035</v>
      </c>
      <c r="AN14" s="157">
        <f t="shared" si="0"/>
        <v>2036</v>
      </c>
      <c r="AO14" s="157">
        <f t="shared" si="0"/>
        <v>2037</v>
      </c>
      <c r="AP14" s="157">
        <f t="shared" si="0"/>
        <v>2038</v>
      </c>
      <c r="AQ14" s="157">
        <f t="shared" si="0"/>
        <v>2039</v>
      </c>
      <c r="AR14" s="157">
        <f t="shared" si="0"/>
        <v>2040</v>
      </c>
      <c r="AS14" s="157">
        <f t="shared" si="0"/>
        <v>2041</v>
      </c>
      <c r="AT14" s="157">
        <f t="shared" si="0"/>
        <v>2042</v>
      </c>
      <c r="AU14" s="157">
        <f t="shared" si="0"/>
        <v>2043</v>
      </c>
      <c r="AV14" s="157">
        <f t="shared" si="0"/>
        <v>2044</v>
      </c>
      <c r="AW14" s="157">
        <f t="shared" si="0"/>
        <v>2045</v>
      </c>
      <c r="AX14" s="157">
        <f t="shared" si="0"/>
        <v>2046</v>
      </c>
      <c r="AY14" s="157">
        <f t="shared" si="0"/>
        <v>2047</v>
      </c>
      <c r="AZ14" s="157">
        <f t="shared" si="0"/>
        <v>2048</v>
      </c>
      <c r="BA14" s="157">
        <f t="shared" si="0"/>
        <v>2049</v>
      </c>
      <c r="BB14" s="157">
        <f t="shared" si="0"/>
        <v>2050</v>
      </c>
      <c r="BC14" s="157">
        <f t="shared" si="0"/>
        <v>2051</v>
      </c>
      <c r="BD14" s="157">
        <f t="shared" si="0"/>
        <v>2052</v>
      </c>
      <c r="BE14" s="157">
        <f t="shared" si="0"/>
        <v>2053</v>
      </c>
      <c r="BF14" s="157">
        <f t="shared" si="0"/>
        <v>2054</v>
      </c>
      <c r="BG14" s="157">
        <f t="shared" si="0"/>
        <v>2055</v>
      </c>
      <c r="BH14" s="157">
        <f t="shared" si="0"/>
        <v>2056</v>
      </c>
      <c r="BI14" s="157">
        <f t="shared" si="0"/>
        <v>2057</v>
      </c>
      <c r="BJ14" s="157">
        <f t="shared" si="0"/>
        <v>2058</v>
      </c>
      <c r="BK14" s="157">
        <f t="shared" si="0"/>
        <v>2059</v>
      </c>
      <c r="BL14" s="157">
        <f t="shared" si="0"/>
        <v>2060</v>
      </c>
      <c r="BM14" s="157">
        <f t="shared" si="0"/>
        <v>2061</v>
      </c>
      <c r="BN14" s="157">
        <f t="shared" si="0"/>
        <v>2062</v>
      </c>
      <c r="BO14" s="157">
        <f t="shared" si="0"/>
        <v>2063</v>
      </c>
      <c r="BP14" s="157">
        <f t="shared" si="0"/>
        <v>2064</v>
      </c>
      <c r="BQ14" s="157">
        <f t="shared" si="0"/>
        <v>2065</v>
      </c>
      <c r="BR14" s="157">
        <f t="shared" si="0"/>
        <v>2066</v>
      </c>
      <c r="BS14" s="157">
        <f t="shared" si="0"/>
        <v>2067</v>
      </c>
      <c r="BT14" s="157">
        <f t="shared" si="0"/>
        <v>2068</v>
      </c>
      <c r="BU14" s="157">
        <f t="shared" si="0"/>
        <v>2069</v>
      </c>
      <c r="BV14" s="157">
        <f t="shared" si="0"/>
        <v>2070</v>
      </c>
      <c r="BW14" s="157">
        <f t="shared" si="0"/>
        <v>2071</v>
      </c>
      <c r="BX14" s="157">
        <f t="shared" si="0"/>
        <v>2072</v>
      </c>
      <c r="BY14" s="157">
        <f t="shared" si="0"/>
        <v>2073</v>
      </c>
      <c r="BZ14" s="157">
        <f t="shared" si="0"/>
        <v>2074</v>
      </c>
      <c r="CA14" s="157">
        <f t="shared" si="0"/>
        <v>2075</v>
      </c>
      <c r="CB14" s="157">
        <f t="shared" si="0"/>
        <v>2076</v>
      </c>
      <c r="CC14" s="157">
        <f t="shared" si="0"/>
        <v>2077</v>
      </c>
      <c r="CD14" s="157">
        <f t="shared" si="0"/>
        <v>2078</v>
      </c>
      <c r="CE14" s="157">
        <f t="shared" si="0"/>
        <v>2079</v>
      </c>
      <c r="CF14" s="157">
        <f t="shared" si="0"/>
        <v>2080</v>
      </c>
      <c r="CG14" s="157">
        <f t="shared" si="0"/>
        <v>2081</v>
      </c>
      <c r="CH14" s="157">
        <f t="shared" si="0"/>
        <v>2082</v>
      </c>
      <c r="CI14" s="157">
        <f t="shared" si="0"/>
        <v>2083</v>
      </c>
      <c r="CJ14" s="157">
        <f t="shared" si="0"/>
        <v>2084</v>
      </c>
      <c r="CK14" s="157">
        <f t="shared" si="0"/>
        <v>2085</v>
      </c>
      <c r="CL14" s="157">
        <f t="shared" si="0"/>
        <v>2086</v>
      </c>
      <c r="CM14" s="157">
        <f t="shared" ref="CM14:CZ14" si="1">+CL14+1</f>
        <v>2087</v>
      </c>
      <c r="CN14" s="157">
        <f t="shared" si="1"/>
        <v>2088</v>
      </c>
      <c r="CO14" s="157">
        <f t="shared" si="1"/>
        <v>2089</v>
      </c>
      <c r="CP14" s="157">
        <f t="shared" si="1"/>
        <v>2090</v>
      </c>
      <c r="CQ14" s="157">
        <f t="shared" si="1"/>
        <v>2091</v>
      </c>
      <c r="CR14" s="157">
        <f t="shared" si="1"/>
        <v>2092</v>
      </c>
      <c r="CS14" s="157">
        <f t="shared" si="1"/>
        <v>2093</v>
      </c>
      <c r="CT14" s="157">
        <f t="shared" si="1"/>
        <v>2094</v>
      </c>
      <c r="CU14" s="157">
        <f t="shared" si="1"/>
        <v>2095</v>
      </c>
      <c r="CV14" s="157">
        <f t="shared" si="1"/>
        <v>2096</v>
      </c>
      <c r="CW14" s="157">
        <f t="shared" si="1"/>
        <v>2097</v>
      </c>
      <c r="CX14" s="157">
        <f t="shared" si="1"/>
        <v>2098</v>
      </c>
      <c r="CY14" s="157">
        <f t="shared" si="1"/>
        <v>2099</v>
      </c>
      <c r="CZ14" s="157">
        <f t="shared" si="1"/>
        <v>2100</v>
      </c>
    </row>
    <row r="15" spans="1:104" ht="15" customHeight="1" x14ac:dyDescent="0.35">
      <c r="C15" s="18"/>
      <c r="D15" s="18"/>
      <c r="E15" s="18"/>
      <c r="F15" s="18"/>
      <c r="G15" s="18"/>
      <c r="H15" s="18"/>
      <c r="I15" s="18"/>
      <c r="J15" s="18"/>
      <c r="K15" s="133"/>
      <c r="L15" s="133"/>
      <c r="M15" s="133"/>
    </row>
    <row r="16" spans="1:104" x14ac:dyDescent="0.35">
      <c r="A16" t="s">
        <v>1018</v>
      </c>
      <c r="B16" s="20" t="s">
        <v>902</v>
      </c>
      <c r="C16" s="158">
        <v>1.5</v>
      </c>
      <c r="D16" s="158">
        <v>1.55</v>
      </c>
      <c r="E16" s="158">
        <v>1.45</v>
      </c>
      <c r="F16" s="158">
        <v>1.46</v>
      </c>
      <c r="G16" s="158">
        <v>1.44</v>
      </c>
      <c r="H16" s="158">
        <v>1.4</v>
      </c>
      <c r="I16" s="158">
        <v>1.41</v>
      </c>
      <c r="J16" s="158">
        <v>1.37</v>
      </c>
      <c r="K16" s="158">
        <v>1.35</v>
      </c>
      <c r="L16" s="158">
        <v>1.39</v>
      </c>
      <c r="M16" s="158">
        <v>1.34</v>
      </c>
      <c r="N16" s="158">
        <v>1.39</v>
      </c>
      <c r="O16" s="158">
        <v>1.35</v>
      </c>
      <c r="P16" s="158">
        <v>1.28</v>
      </c>
      <c r="Q16" s="158">
        <v>1.21</v>
      </c>
      <c r="R16" s="158">
        <v>1.23</v>
      </c>
      <c r="S16" s="158">
        <v>1.31</v>
      </c>
      <c r="T16" s="158">
        <v>1.36</v>
      </c>
      <c r="U16" s="158">
        <v>1.38</v>
      </c>
      <c r="V16" s="158">
        <v>1.42</v>
      </c>
      <c r="W16" s="158">
        <v>1.43</v>
      </c>
      <c r="X16" s="158">
        <v>1.41</v>
      </c>
      <c r="Y16" s="158">
        <v>1.35</v>
      </c>
      <c r="Z16" s="158">
        <v>1.41</v>
      </c>
      <c r="AA16" s="158">
        <v>1.41</v>
      </c>
      <c r="AB16" s="158">
        <v>1.41</v>
      </c>
      <c r="AC16" s="158">
        <v>1.42</v>
      </c>
      <c r="AD16" s="158">
        <v>1.42</v>
      </c>
      <c r="AE16" s="158">
        <v>1.43</v>
      </c>
      <c r="AF16" s="158">
        <v>1.43</v>
      </c>
      <c r="AG16" s="158">
        <v>1.44</v>
      </c>
      <c r="AH16" s="158">
        <v>1.44</v>
      </c>
      <c r="AI16" s="158">
        <v>1.44</v>
      </c>
      <c r="AJ16" s="158">
        <v>1.45</v>
      </c>
      <c r="AK16" s="158">
        <v>1.45</v>
      </c>
      <c r="AL16" s="158">
        <v>1.46</v>
      </c>
      <c r="AM16" s="158">
        <v>1.46</v>
      </c>
      <c r="AN16" s="158">
        <v>1.46</v>
      </c>
      <c r="AO16" s="158">
        <v>1.46</v>
      </c>
      <c r="AP16" s="158">
        <v>1.47</v>
      </c>
      <c r="AQ16" s="158">
        <v>1.47</v>
      </c>
      <c r="AR16" s="158">
        <v>1.47</v>
      </c>
      <c r="AS16" s="158">
        <v>1.47</v>
      </c>
      <c r="AT16" s="158">
        <v>1.47</v>
      </c>
      <c r="AU16" s="158">
        <v>1.48</v>
      </c>
      <c r="AV16" s="158">
        <v>1.48</v>
      </c>
      <c r="AW16" s="158">
        <v>1.48</v>
      </c>
      <c r="AX16" s="158">
        <v>1.49</v>
      </c>
      <c r="AY16" s="158">
        <v>1.49</v>
      </c>
      <c r="AZ16" s="158">
        <v>1.49</v>
      </c>
      <c r="BA16" s="158">
        <v>1.49</v>
      </c>
      <c r="BB16" s="158">
        <v>1.49</v>
      </c>
      <c r="BC16" s="158">
        <v>1.5</v>
      </c>
      <c r="BD16" s="158">
        <v>1.5</v>
      </c>
      <c r="BE16" s="158">
        <v>1.51</v>
      </c>
      <c r="BF16" s="158">
        <v>1.51</v>
      </c>
      <c r="BG16" s="158">
        <v>1.51</v>
      </c>
      <c r="BH16" s="158">
        <v>1.51</v>
      </c>
      <c r="BI16" s="158">
        <v>1.52</v>
      </c>
      <c r="BJ16" s="158">
        <v>1.52</v>
      </c>
      <c r="BK16" s="158">
        <v>1.52</v>
      </c>
      <c r="BL16" s="158">
        <v>1.52</v>
      </c>
      <c r="BM16" s="158">
        <v>1.53</v>
      </c>
      <c r="BN16" s="158">
        <v>1.53</v>
      </c>
      <c r="BO16" s="158">
        <v>1.53</v>
      </c>
      <c r="BP16" s="158">
        <v>1.54</v>
      </c>
      <c r="BQ16" s="158">
        <v>1.54</v>
      </c>
      <c r="BR16" s="158">
        <v>1.54</v>
      </c>
      <c r="BS16" s="158">
        <v>1.54</v>
      </c>
      <c r="BT16" s="158">
        <v>1.55</v>
      </c>
      <c r="BU16" s="158">
        <v>1.55</v>
      </c>
      <c r="BV16" s="158">
        <v>1.55</v>
      </c>
      <c r="BW16" s="158">
        <v>1.55</v>
      </c>
      <c r="BX16" s="158">
        <v>1.56</v>
      </c>
      <c r="BY16" s="158">
        <v>1.56</v>
      </c>
      <c r="BZ16" s="158">
        <v>1.56</v>
      </c>
      <c r="CA16" s="158">
        <v>1.56</v>
      </c>
      <c r="CB16" s="158">
        <v>1.56</v>
      </c>
      <c r="CC16" s="158">
        <v>1.57</v>
      </c>
      <c r="CD16" s="158">
        <v>1.57</v>
      </c>
      <c r="CE16" s="158">
        <v>1.57</v>
      </c>
      <c r="CF16" s="158">
        <v>1.57</v>
      </c>
      <c r="CG16" s="158">
        <v>1.58</v>
      </c>
      <c r="CH16" s="158">
        <v>1.58</v>
      </c>
      <c r="CI16" s="158">
        <v>1.58</v>
      </c>
      <c r="CJ16" s="158">
        <v>1.58</v>
      </c>
      <c r="CK16" s="158">
        <v>1.59</v>
      </c>
      <c r="CL16" s="158">
        <v>1.59</v>
      </c>
      <c r="CM16" s="158">
        <v>1.59</v>
      </c>
      <c r="CN16" s="158">
        <v>1.59</v>
      </c>
      <c r="CO16" s="158">
        <v>1.6</v>
      </c>
      <c r="CP16" s="158">
        <v>1.6</v>
      </c>
      <c r="CQ16" s="158">
        <v>1.6</v>
      </c>
      <c r="CR16" s="158">
        <v>1.6</v>
      </c>
      <c r="CS16" s="158">
        <v>1.61</v>
      </c>
      <c r="CT16" s="158">
        <v>1.61</v>
      </c>
      <c r="CU16" s="158">
        <v>1.61</v>
      </c>
      <c r="CV16" s="158">
        <v>1.61</v>
      </c>
      <c r="CW16" s="158">
        <v>1.62</v>
      </c>
      <c r="CX16" s="158">
        <v>1.62</v>
      </c>
      <c r="CY16" s="158">
        <v>1.62</v>
      </c>
      <c r="CZ16" s="158">
        <v>1.62</v>
      </c>
    </row>
    <row r="17" spans="1:104" x14ac:dyDescent="0.35">
      <c r="B17" s="20"/>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BH17" s="158"/>
      <c r="BI17" s="158"/>
      <c r="BJ17" s="158"/>
      <c r="BK17" s="158"/>
      <c r="BL17" s="158"/>
      <c r="BM17" s="146"/>
    </row>
    <row r="18" spans="1:104" x14ac:dyDescent="0.35">
      <c r="A18" t="s">
        <v>1020</v>
      </c>
      <c r="B18" s="20" t="s">
        <v>908</v>
      </c>
      <c r="C18" s="31">
        <v>76.2</v>
      </c>
      <c r="D18" s="31">
        <v>76.8</v>
      </c>
      <c r="E18" s="31">
        <v>77.2</v>
      </c>
      <c r="F18" s="31">
        <v>77.400000000000006</v>
      </c>
      <c r="G18" s="31">
        <v>77.5</v>
      </c>
      <c r="H18" s="31">
        <v>78.400000000000006</v>
      </c>
      <c r="I18" s="31">
        <v>78.2</v>
      </c>
      <c r="J18" s="31">
        <v>79</v>
      </c>
      <c r="K18" s="31">
        <v>79.3</v>
      </c>
      <c r="L18" s="31">
        <v>79.5</v>
      </c>
      <c r="M18" s="31">
        <v>79.7</v>
      </c>
      <c r="N18" s="31">
        <v>80.099999999999994</v>
      </c>
      <c r="O18" s="31">
        <v>80.7</v>
      </c>
      <c r="P18" s="31">
        <v>80.599999999999994</v>
      </c>
      <c r="Q18" s="31">
        <v>80.900000000000006</v>
      </c>
      <c r="R18" s="31">
        <v>81.3</v>
      </c>
      <c r="S18" s="31">
        <v>81.3</v>
      </c>
      <c r="T18" s="31">
        <v>81.3</v>
      </c>
      <c r="U18" s="31">
        <v>81.599999999999994</v>
      </c>
      <c r="V18" s="31">
        <v>81.5</v>
      </c>
      <c r="W18" s="31">
        <v>81.900000000000006</v>
      </c>
      <c r="X18" s="31">
        <v>81.099999999999994</v>
      </c>
      <c r="Y18" s="31">
        <v>81.5</v>
      </c>
      <c r="Z18" s="31">
        <v>82.4</v>
      </c>
      <c r="AA18" s="31">
        <v>83.1</v>
      </c>
      <c r="AB18" s="31">
        <v>83.2</v>
      </c>
      <c r="AC18" s="31">
        <v>83.3</v>
      </c>
      <c r="AD18" s="31">
        <v>83.5</v>
      </c>
      <c r="AE18" s="31">
        <v>83.6</v>
      </c>
      <c r="AF18" s="31">
        <v>83.7</v>
      </c>
      <c r="AG18" s="31">
        <v>83.9</v>
      </c>
      <c r="AH18" s="31">
        <v>84</v>
      </c>
      <c r="AI18" s="31">
        <v>84.2</v>
      </c>
      <c r="AJ18" s="31">
        <v>84.3</v>
      </c>
      <c r="AK18" s="31">
        <v>84.4</v>
      </c>
      <c r="AL18" s="31">
        <v>84.6</v>
      </c>
      <c r="AM18" s="31">
        <v>84.7</v>
      </c>
      <c r="AN18" s="31">
        <v>84.8</v>
      </c>
      <c r="AO18" s="31">
        <v>84.9</v>
      </c>
      <c r="AP18" s="31">
        <v>85</v>
      </c>
      <c r="AQ18" s="31">
        <v>85.2</v>
      </c>
      <c r="AR18" s="31">
        <v>85.3</v>
      </c>
      <c r="AS18" s="31">
        <v>85.4</v>
      </c>
      <c r="AT18" s="31">
        <v>85.5</v>
      </c>
      <c r="AU18" s="31">
        <v>85.7</v>
      </c>
      <c r="AV18" s="31">
        <v>85.8</v>
      </c>
      <c r="AW18" s="31">
        <v>85.9</v>
      </c>
      <c r="AX18" s="31">
        <v>86.1</v>
      </c>
      <c r="AY18" s="31">
        <v>86.2</v>
      </c>
      <c r="AZ18" s="31">
        <v>86.3</v>
      </c>
      <c r="BA18" s="31">
        <v>86.4</v>
      </c>
      <c r="BB18" s="31">
        <v>86.5</v>
      </c>
      <c r="BC18" s="31">
        <v>86.6</v>
      </c>
      <c r="BD18" s="31">
        <v>86.7</v>
      </c>
      <c r="BE18" s="31">
        <v>86.9</v>
      </c>
      <c r="BF18" s="31">
        <v>87</v>
      </c>
      <c r="BG18" s="31">
        <v>87.1</v>
      </c>
      <c r="BH18" s="31">
        <v>87.2</v>
      </c>
      <c r="BI18" s="31">
        <v>87.3</v>
      </c>
      <c r="BJ18" s="31">
        <v>87.4</v>
      </c>
      <c r="BK18" s="31">
        <v>87.5</v>
      </c>
      <c r="BL18" s="31">
        <v>87.7</v>
      </c>
      <c r="BM18" s="31">
        <v>87.8</v>
      </c>
      <c r="BN18" s="31">
        <v>87.9</v>
      </c>
      <c r="BO18" s="31">
        <v>88</v>
      </c>
      <c r="BP18" s="31">
        <v>88.1</v>
      </c>
      <c r="BQ18" s="31">
        <v>88.2</v>
      </c>
      <c r="BR18" s="31">
        <v>88.2</v>
      </c>
      <c r="BS18" s="31">
        <v>88.3</v>
      </c>
      <c r="BT18" s="31">
        <v>88.5</v>
      </c>
      <c r="BU18" s="31">
        <v>88.6</v>
      </c>
      <c r="BV18" s="31">
        <v>88.7</v>
      </c>
      <c r="BW18" s="31">
        <v>88.8</v>
      </c>
      <c r="BX18" s="31">
        <v>88.9</v>
      </c>
      <c r="BY18" s="31">
        <v>89</v>
      </c>
      <c r="BZ18" s="31">
        <v>89.1</v>
      </c>
      <c r="CA18" s="31">
        <v>89.2</v>
      </c>
      <c r="CB18" s="31">
        <v>89.3</v>
      </c>
      <c r="CC18" s="31">
        <v>89.4</v>
      </c>
      <c r="CD18" s="31">
        <v>89.5</v>
      </c>
      <c r="CE18" s="31">
        <v>89.6</v>
      </c>
      <c r="CF18" s="31">
        <v>89.7</v>
      </c>
      <c r="CG18" s="31">
        <v>89.8</v>
      </c>
      <c r="CH18" s="31">
        <v>89.9</v>
      </c>
      <c r="CI18" s="31">
        <v>90</v>
      </c>
      <c r="CJ18" s="31">
        <v>90.1</v>
      </c>
      <c r="CK18" s="31">
        <v>90.2</v>
      </c>
      <c r="CL18" s="31">
        <v>90.2</v>
      </c>
      <c r="CM18" s="31">
        <v>90.3</v>
      </c>
      <c r="CN18" s="31">
        <v>90.4</v>
      </c>
      <c r="CO18" s="31">
        <v>90.5</v>
      </c>
      <c r="CP18" s="31">
        <v>90.6</v>
      </c>
      <c r="CQ18" s="31">
        <v>90.7</v>
      </c>
      <c r="CR18" s="31">
        <v>90.8</v>
      </c>
      <c r="CS18" s="31">
        <v>90.9</v>
      </c>
      <c r="CT18" s="31">
        <v>91</v>
      </c>
      <c r="CU18" s="31">
        <v>91</v>
      </c>
      <c r="CV18" s="31">
        <v>91.1</v>
      </c>
      <c r="CW18" s="31">
        <v>91.2</v>
      </c>
      <c r="CX18" s="31">
        <v>91.3</v>
      </c>
      <c r="CY18" s="31">
        <v>91.4</v>
      </c>
      <c r="CZ18" s="31">
        <v>91.5</v>
      </c>
    </row>
    <row r="19" spans="1:104" ht="15" thickBot="1" x14ac:dyDescent="0.4">
      <c r="B19" s="20"/>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BM19" s="146"/>
      <c r="BN19" s="143"/>
      <c r="BO19" s="143"/>
      <c r="BP19" s="143"/>
      <c r="BQ19" s="143"/>
      <c r="BR19" s="143"/>
      <c r="BS19" s="143"/>
      <c r="BT19" s="143"/>
      <c r="BU19" s="143"/>
      <c r="BV19" s="143"/>
      <c r="BW19" s="143"/>
      <c r="BX19" s="143"/>
      <c r="BY19" s="143"/>
      <c r="BZ19" s="143"/>
      <c r="CA19" s="143"/>
      <c r="CB19" s="143"/>
      <c r="CC19" s="143"/>
    </row>
    <row r="20" spans="1:104" ht="15" thickBot="1" x14ac:dyDescent="0.4">
      <c r="A20" s="159" t="s">
        <v>1026</v>
      </c>
      <c r="B20" s="20" t="s">
        <v>1027</v>
      </c>
      <c r="C20" s="31">
        <v>54.154488399999998</v>
      </c>
      <c r="D20" s="31">
        <v>66.8843435</v>
      </c>
      <c r="E20" s="31">
        <v>55.958709600000006</v>
      </c>
      <c r="F20" s="31">
        <v>41.678523999999996</v>
      </c>
      <c r="G20" s="31">
        <v>25.101165599999998</v>
      </c>
      <c r="H20" s="31">
        <v>14.677406800000002</v>
      </c>
      <c r="I20" s="31">
        <v>15.754992</v>
      </c>
      <c r="J20" s="31">
        <v>16.835664000000001</v>
      </c>
      <c r="K20" s="31">
        <v>22.140226500000001</v>
      </c>
      <c r="L20" s="31">
        <v>9.3610000000000007</v>
      </c>
      <c r="M20" s="31">
        <v>15.407999999999999</v>
      </c>
      <c r="N20" s="31">
        <v>3.8149999999999999</v>
      </c>
      <c r="O20" s="31">
        <v>-25.178000000000001</v>
      </c>
      <c r="P20" s="31">
        <v>-37.29</v>
      </c>
      <c r="Q20" s="31">
        <v>-36.029000000000003</v>
      </c>
      <c r="R20" s="31">
        <v>-26.495000000000001</v>
      </c>
      <c r="S20" s="31">
        <v>-3.528</v>
      </c>
      <c r="T20" s="31">
        <v>-0.629</v>
      </c>
      <c r="U20" s="31">
        <v>14.896000000000001</v>
      </c>
      <c r="V20" s="31">
        <v>23.757000000000001</v>
      </c>
      <c r="W20" s="31">
        <v>67.162999999999997</v>
      </c>
      <c r="X20" s="31">
        <v>57.768000000000001</v>
      </c>
      <c r="Y20" s="31">
        <v>72.040000000000006</v>
      </c>
      <c r="Z20" s="31">
        <v>81.563000000000002</v>
      </c>
      <c r="AA20" s="31">
        <v>34.377000000000002</v>
      </c>
      <c r="AB20" s="31">
        <v>18.23</v>
      </c>
      <c r="AC20" s="31">
        <v>16.274999999999999</v>
      </c>
      <c r="AD20" s="31">
        <v>14.645</v>
      </c>
      <c r="AE20" s="31">
        <v>13.428000000000001</v>
      </c>
      <c r="AF20" s="31">
        <v>14.664999999999999</v>
      </c>
      <c r="AG20" s="31">
        <v>15.89</v>
      </c>
      <c r="AH20" s="31">
        <v>16.219000000000001</v>
      </c>
      <c r="AI20" s="31">
        <v>16.937000000000001</v>
      </c>
      <c r="AJ20" s="31">
        <v>17.821999999999999</v>
      </c>
      <c r="AK20" s="31">
        <v>18.584</v>
      </c>
      <c r="AL20" s="31">
        <v>21.716999999999999</v>
      </c>
      <c r="AM20" s="31">
        <v>22.616</v>
      </c>
      <c r="AN20" s="31">
        <v>23.382000000000001</v>
      </c>
      <c r="AO20" s="31">
        <v>23.541</v>
      </c>
      <c r="AP20" s="31">
        <v>24.222999999999999</v>
      </c>
      <c r="AQ20" s="31">
        <v>25.178000000000001</v>
      </c>
      <c r="AR20" s="31">
        <v>25.917999999999999</v>
      </c>
      <c r="AS20" s="31">
        <v>26.594999999999999</v>
      </c>
      <c r="AT20" s="31">
        <v>26.666</v>
      </c>
      <c r="AU20" s="31">
        <v>26.245999999999999</v>
      </c>
      <c r="AV20" s="31">
        <v>26.390999999999998</v>
      </c>
      <c r="AW20" s="31">
        <v>26.707000000000001</v>
      </c>
      <c r="AX20" s="31">
        <v>26.797000000000001</v>
      </c>
      <c r="AY20" s="31">
        <v>27.222000000000001</v>
      </c>
      <c r="AZ20" s="31">
        <v>27.245999999999999</v>
      </c>
      <c r="BA20" s="31">
        <v>27.501999999999999</v>
      </c>
      <c r="BB20" s="31">
        <v>27.286000000000001</v>
      </c>
      <c r="BC20" s="31">
        <v>27.654</v>
      </c>
      <c r="BD20" s="31">
        <v>28.097000000000001</v>
      </c>
      <c r="BE20" s="31">
        <v>28.867999999999999</v>
      </c>
      <c r="BF20" s="31">
        <v>29.266999999999999</v>
      </c>
      <c r="BG20" s="31">
        <v>29.905999999999999</v>
      </c>
      <c r="BH20" s="31">
        <v>30.64</v>
      </c>
      <c r="BI20" s="31">
        <v>31.189</v>
      </c>
      <c r="BJ20" s="31">
        <v>31.806000000000001</v>
      </c>
      <c r="BK20" s="31">
        <v>32.143999999999998</v>
      </c>
      <c r="BL20" s="31">
        <v>32.658000000000001</v>
      </c>
      <c r="BM20" s="31">
        <v>33.606999999999999</v>
      </c>
      <c r="BN20" s="31">
        <v>34.341999999999999</v>
      </c>
      <c r="BO20" s="31">
        <v>35.033999999999999</v>
      </c>
      <c r="BP20" s="31">
        <v>35.871000000000002</v>
      </c>
      <c r="BQ20" s="31">
        <v>36.704999999999998</v>
      </c>
      <c r="BR20" s="31">
        <v>36.463000000000001</v>
      </c>
      <c r="BS20" s="31">
        <v>37.110999999999997</v>
      </c>
      <c r="BT20" s="31">
        <v>37.576999999999998</v>
      </c>
      <c r="BU20" s="31">
        <v>37.933999999999997</v>
      </c>
      <c r="BV20" s="31">
        <v>38.500999999999998</v>
      </c>
      <c r="BW20" s="31">
        <v>38.798000000000002</v>
      </c>
      <c r="BX20" s="31">
        <v>39.078000000000003</v>
      </c>
      <c r="BY20" s="31">
        <v>39.832000000000001</v>
      </c>
      <c r="BZ20" s="31">
        <v>40.018000000000001</v>
      </c>
      <c r="CA20" s="31">
        <v>40.743000000000002</v>
      </c>
      <c r="CB20" s="31">
        <v>40.917999999999999</v>
      </c>
      <c r="CC20" s="31">
        <v>41.152000000000001</v>
      </c>
      <c r="CD20" s="31">
        <v>41.703000000000003</v>
      </c>
      <c r="CE20" s="31">
        <v>42.247999999999998</v>
      </c>
      <c r="CF20" s="31">
        <v>42.784999999999997</v>
      </c>
      <c r="CG20" s="31">
        <v>43.31</v>
      </c>
      <c r="CH20" s="31">
        <v>43.835000000000001</v>
      </c>
      <c r="CI20" s="31">
        <v>44.356000000000002</v>
      </c>
      <c r="CJ20" s="31">
        <v>44.868000000000002</v>
      </c>
      <c r="CK20" s="31">
        <v>45.368000000000002</v>
      </c>
      <c r="CL20" s="31">
        <v>45.866</v>
      </c>
      <c r="CM20" s="31">
        <v>46.365000000000002</v>
      </c>
      <c r="CN20" s="31">
        <v>46.854999999999997</v>
      </c>
      <c r="CO20" s="31">
        <v>47.326999999999998</v>
      </c>
      <c r="CP20" s="31">
        <v>47.820999999999998</v>
      </c>
      <c r="CQ20" s="31">
        <v>48.295999999999999</v>
      </c>
      <c r="CR20" s="31">
        <v>48.768000000000001</v>
      </c>
      <c r="CS20" s="31">
        <v>49.231999999999999</v>
      </c>
      <c r="CT20" s="31">
        <v>49.7</v>
      </c>
      <c r="CU20" s="31">
        <v>50.161000000000001</v>
      </c>
      <c r="CV20" s="31">
        <v>50.612000000000002</v>
      </c>
      <c r="CW20" s="31">
        <v>51.064</v>
      </c>
      <c r="CX20" s="31">
        <v>51.509</v>
      </c>
      <c r="CY20" s="31">
        <v>51.936999999999998</v>
      </c>
      <c r="CZ20" s="31">
        <v>52.371000000000002</v>
      </c>
    </row>
    <row r="21" spans="1:104" x14ac:dyDescent="0.35">
      <c r="A21" s="19"/>
      <c r="B21" s="19"/>
      <c r="C21" s="19"/>
      <c r="D21" s="19"/>
      <c r="E21" s="19"/>
      <c r="F21" s="19"/>
      <c r="G21" s="19"/>
      <c r="H21" s="19"/>
      <c r="I21" s="19"/>
      <c r="J21" s="19"/>
      <c r="K21" s="16"/>
      <c r="L21" s="16"/>
      <c r="M21" s="16"/>
    </row>
    <row r="22" spans="1:104" x14ac:dyDescent="0.35">
      <c r="A22" s="19"/>
      <c r="B22" s="19"/>
      <c r="C22" s="19"/>
      <c r="D22" s="19"/>
      <c r="E22" s="19"/>
      <c r="F22" s="19"/>
      <c r="G22" s="19"/>
      <c r="H22" s="19"/>
      <c r="I22" s="19"/>
      <c r="J22" s="19"/>
      <c r="K22" s="16"/>
      <c r="L22" s="16"/>
      <c r="M22" s="16"/>
    </row>
    <row r="23" spans="1:104" x14ac:dyDescent="0.35">
      <c r="A23" s="188" t="s">
        <v>1196</v>
      </c>
      <c r="B23" s="26"/>
      <c r="C23" s="19"/>
      <c r="D23" s="19"/>
      <c r="E23" s="19"/>
      <c r="F23" s="19"/>
      <c r="G23" s="19"/>
      <c r="H23" s="19"/>
      <c r="I23" s="19"/>
      <c r="J23" s="19"/>
    </row>
    <row r="24" spans="1:104" x14ac:dyDescent="0.35">
      <c r="A24" s="189" t="s">
        <v>1197</v>
      </c>
      <c r="B24" s="26"/>
      <c r="C24" s="19"/>
      <c r="D24" s="19"/>
      <c r="E24" s="19"/>
      <c r="F24" s="19"/>
      <c r="G24" s="19"/>
      <c r="H24" s="19"/>
      <c r="I24" s="19"/>
      <c r="J24" s="19"/>
      <c r="K24" s="16"/>
      <c r="L24" s="16"/>
      <c r="M24" s="16"/>
    </row>
    <row r="25" spans="1:104" x14ac:dyDescent="0.35">
      <c r="A25" s="15"/>
      <c r="B25" s="13"/>
      <c r="E25" s="16"/>
      <c r="F25" s="16"/>
      <c r="G25" s="16"/>
      <c r="H25" s="16"/>
      <c r="J25" s="16"/>
      <c r="K25" s="16"/>
      <c r="L25" s="16"/>
      <c r="M25" s="16"/>
    </row>
    <row r="26" spans="1:104" x14ac:dyDescent="0.35">
      <c r="A26" s="11"/>
      <c r="B26" s="12"/>
    </row>
    <row r="27" spans="1:104" x14ac:dyDescent="0.35">
      <c r="A27" s="11"/>
      <c r="B27" s="12"/>
      <c r="E27" s="16"/>
      <c r="F27" s="16"/>
      <c r="G27" s="16"/>
      <c r="H27" s="16"/>
      <c r="J27" s="16"/>
      <c r="K27" s="16"/>
      <c r="L27" s="16"/>
      <c r="M27" s="16"/>
    </row>
    <row r="28" spans="1:104" x14ac:dyDescent="0.35">
      <c r="A28" s="11"/>
      <c r="B28" s="12"/>
      <c r="E28" s="16"/>
      <c r="F28" s="16"/>
      <c r="G28" s="16"/>
      <c r="H28" s="16"/>
      <c r="J28" s="16"/>
      <c r="K28" s="16"/>
      <c r="L28" s="16"/>
      <c r="M28" s="16"/>
    </row>
    <row r="29" spans="1:104" x14ac:dyDescent="0.35">
      <c r="A29" s="11"/>
      <c r="B29" s="12"/>
      <c r="E29" s="16"/>
      <c r="F29" s="16"/>
      <c r="G29" s="16"/>
      <c r="H29" s="16"/>
      <c r="J29" s="16"/>
      <c r="K29" s="16"/>
      <c r="L29" s="16"/>
      <c r="M29" s="16"/>
    </row>
    <row r="30" spans="1:104" x14ac:dyDescent="0.35">
      <c r="A30" s="11"/>
      <c r="B30" s="12"/>
    </row>
    <row r="31" spans="1:104" x14ac:dyDescent="0.35">
      <c r="A31" s="11"/>
      <c r="B31" s="8"/>
      <c r="E31" s="16"/>
      <c r="F31" s="16"/>
      <c r="G31" s="16"/>
      <c r="H31" s="16"/>
      <c r="J31" s="16"/>
      <c r="K31" s="16"/>
      <c r="L31" s="16"/>
      <c r="M31" s="16"/>
    </row>
    <row r="32" spans="1:104" x14ac:dyDescent="0.35">
      <c r="A32" s="11"/>
      <c r="B32" s="12"/>
      <c r="E32" s="16"/>
      <c r="F32" s="16"/>
      <c r="G32" s="16"/>
      <c r="H32" s="16"/>
      <c r="J32" s="16"/>
      <c r="K32" s="16"/>
      <c r="L32" s="16"/>
      <c r="M32" s="16"/>
    </row>
    <row r="35" spans="1:1" x14ac:dyDescent="0.35">
      <c r="A35" s="8"/>
    </row>
  </sheetData>
  <hyperlinks>
    <hyperlink ref="A5" location="Índice!A1" display="Índice/Contents" xr:uid="{51A2F3D8-BEC3-4667-8E98-A81710CA30AE}"/>
  </hyperlinks>
  <pageMargins left="0.7" right="0.7" top="0.75" bottom="0.75" header="0.3" footer="0.3"/>
  <pageSetup paperSize="9" orientation="portrait" horizontalDpi="1200" verticalDpi="1200"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839B62-8963-4288-8C5D-D9C92F459226}">
  <dimension ref="A5:CC32"/>
  <sheetViews>
    <sheetView showGridLines="0" showRowColHeaders="0" workbookViewId="0">
      <selection activeCell="A8" sqref="A8"/>
    </sheetView>
  </sheetViews>
  <sheetFormatPr defaultRowHeight="14.5" x14ac:dyDescent="0.35"/>
  <cols>
    <col min="1" max="1" width="61.1796875" customWidth="1"/>
    <col min="2" max="2" width="40.453125" customWidth="1"/>
  </cols>
  <sheetData>
    <row r="5" spans="1:81" ht="36" customHeight="1" x14ac:dyDescent="0.35">
      <c r="A5" s="10" t="s">
        <v>8</v>
      </c>
    </row>
    <row r="6" spans="1:81" ht="18.5" x14ac:dyDescent="0.35">
      <c r="A6" s="6" t="s">
        <v>54</v>
      </c>
    </row>
    <row r="7" spans="1:81" ht="18.5" x14ac:dyDescent="0.35">
      <c r="A7" s="6"/>
    </row>
    <row r="8" spans="1:81" ht="18.5" x14ac:dyDescent="0.35">
      <c r="A8" s="6"/>
    </row>
    <row r="9" spans="1:81" x14ac:dyDescent="0.35">
      <c r="A9" s="7"/>
    </row>
    <row r="10" spans="1:81" x14ac:dyDescent="0.35">
      <c r="A10" t="s">
        <v>1028</v>
      </c>
    </row>
    <row r="11" spans="1:81" x14ac:dyDescent="0.35">
      <c r="A11" s="137" t="s">
        <v>1220</v>
      </c>
    </row>
    <row r="13" spans="1:81" x14ac:dyDescent="0.35">
      <c r="A13" s="9"/>
      <c r="C13" s="17"/>
      <c r="D13" s="17"/>
      <c r="E13" s="17"/>
      <c r="F13" s="17"/>
      <c r="G13" s="17"/>
      <c r="H13" s="17"/>
      <c r="I13" s="17"/>
      <c r="J13" s="17"/>
    </row>
    <row r="14" spans="1:81" ht="15" customHeight="1" x14ac:dyDescent="0.35">
      <c r="C14" s="157">
        <v>2022</v>
      </c>
      <c r="D14" s="157">
        <v>2023</v>
      </c>
      <c r="E14" s="157">
        <v>2024</v>
      </c>
      <c r="F14" s="157">
        <v>2025</v>
      </c>
      <c r="G14" s="157">
        <v>2026</v>
      </c>
      <c r="H14" s="157">
        <v>2027</v>
      </c>
      <c r="I14" s="157">
        <v>2028</v>
      </c>
      <c r="J14" s="157">
        <v>2029</v>
      </c>
      <c r="K14" s="157">
        <v>2030</v>
      </c>
      <c r="L14" s="157">
        <v>2031</v>
      </c>
      <c r="M14" s="157">
        <v>2032</v>
      </c>
      <c r="N14" s="157">
        <v>2033</v>
      </c>
      <c r="O14" s="157">
        <v>2034</v>
      </c>
      <c r="P14" s="157">
        <v>2035</v>
      </c>
      <c r="Q14" s="157">
        <v>2036</v>
      </c>
      <c r="R14" s="157">
        <v>2037</v>
      </c>
      <c r="S14" s="157">
        <v>2038</v>
      </c>
      <c r="T14" s="157">
        <v>2039</v>
      </c>
      <c r="U14" s="157">
        <v>2040</v>
      </c>
      <c r="V14" s="157">
        <v>2041</v>
      </c>
      <c r="W14" s="157">
        <v>2042</v>
      </c>
      <c r="X14" s="157">
        <v>2043</v>
      </c>
      <c r="Y14" s="157">
        <v>2044</v>
      </c>
      <c r="Z14" s="157">
        <v>2045</v>
      </c>
      <c r="AA14" s="157">
        <v>2046</v>
      </c>
      <c r="AB14" s="157">
        <v>2047</v>
      </c>
      <c r="AC14" s="157">
        <v>2048</v>
      </c>
      <c r="AD14" s="157">
        <v>2049</v>
      </c>
      <c r="AE14" s="157">
        <v>2050</v>
      </c>
      <c r="AF14" s="157">
        <v>2051</v>
      </c>
      <c r="AG14" s="157">
        <v>2052</v>
      </c>
      <c r="AH14" s="157">
        <v>2053</v>
      </c>
      <c r="AI14" s="157">
        <v>2054</v>
      </c>
      <c r="AJ14" s="157">
        <v>2055</v>
      </c>
      <c r="AK14" s="157">
        <v>2056</v>
      </c>
      <c r="AL14" s="157">
        <v>2057</v>
      </c>
      <c r="AM14" s="157">
        <v>2058</v>
      </c>
      <c r="AN14" s="157">
        <v>2059</v>
      </c>
      <c r="AO14" s="157">
        <v>2060</v>
      </c>
      <c r="AP14" s="157">
        <v>2061</v>
      </c>
      <c r="AQ14" s="157">
        <v>2062</v>
      </c>
      <c r="AR14" s="157">
        <v>2063</v>
      </c>
      <c r="AS14" s="157">
        <v>2064</v>
      </c>
      <c r="AT14" s="157">
        <v>2065</v>
      </c>
      <c r="AU14" s="157">
        <v>2066</v>
      </c>
      <c r="AV14" s="157">
        <v>2067</v>
      </c>
      <c r="AW14" s="157">
        <v>2068</v>
      </c>
      <c r="AX14" s="157">
        <v>2069</v>
      </c>
      <c r="AY14" s="157">
        <v>2070</v>
      </c>
      <c r="AZ14" s="157">
        <v>2071</v>
      </c>
      <c r="BA14" s="157">
        <v>2072</v>
      </c>
      <c r="BB14" s="157">
        <v>2073</v>
      </c>
      <c r="BC14" s="157">
        <v>2074</v>
      </c>
      <c r="BD14" s="157">
        <v>2075</v>
      </c>
      <c r="BE14" s="157">
        <v>2076</v>
      </c>
      <c r="BF14" s="157">
        <v>2077</v>
      </c>
      <c r="BG14" s="157">
        <v>2078</v>
      </c>
      <c r="BH14" s="157">
        <v>2079</v>
      </c>
      <c r="BI14" s="157">
        <v>2080</v>
      </c>
      <c r="BJ14" s="157">
        <v>2081</v>
      </c>
      <c r="BK14" s="157">
        <v>2082</v>
      </c>
      <c r="BL14" s="157">
        <v>2083</v>
      </c>
      <c r="BM14" s="157">
        <v>2084</v>
      </c>
      <c r="BN14" s="157">
        <v>2085</v>
      </c>
      <c r="BO14" s="157">
        <v>2086</v>
      </c>
      <c r="BP14" s="157">
        <v>2087</v>
      </c>
      <c r="BQ14" s="157">
        <v>2088</v>
      </c>
      <c r="BR14" s="157">
        <v>2089</v>
      </c>
      <c r="BS14" s="157">
        <v>2090</v>
      </c>
      <c r="BT14" s="157">
        <v>2091</v>
      </c>
      <c r="BU14" s="157">
        <v>2092</v>
      </c>
      <c r="BV14" s="157">
        <v>2093</v>
      </c>
      <c r="BW14" s="157">
        <v>2094</v>
      </c>
      <c r="BX14" s="157">
        <v>2095</v>
      </c>
      <c r="BY14" s="157">
        <v>2096</v>
      </c>
      <c r="BZ14" s="157">
        <v>2097</v>
      </c>
      <c r="CA14" s="157">
        <v>2098</v>
      </c>
      <c r="CB14" s="157">
        <v>2099</v>
      </c>
      <c r="CC14" s="157">
        <v>2100</v>
      </c>
    </row>
    <row r="15" spans="1:81" ht="15" customHeight="1" x14ac:dyDescent="0.35">
      <c r="C15" s="18"/>
      <c r="D15" s="18"/>
      <c r="E15" s="18"/>
      <c r="F15" s="18"/>
      <c r="G15" s="18"/>
      <c r="H15" s="18"/>
      <c r="I15" s="18"/>
      <c r="J15" s="18"/>
      <c r="K15" s="133"/>
      <c r="L15" s="133"/>
      <c r="M15" s="133"/>
    </row>
    <row r="16" spans="1:81" x14ac:dyDescent="0.35">
      <c r="A16" s="186" t="s">
        <v>1183</v>
      </c>
      <c r="B16" s="20" t="s">
        <v>1008</v>
      </c>
      <c r="C16" s="146">
        <v>10352.041999999999</v>
      </c>
      <c r="D16" s="146">
        <v>10392.897000000001</v>
      </c>
      <c r="E16" s="146">
        <v>10390.841</v>
      </c>
      <c r="F16" s="146">
        <v>10372.141</v>
      </c>
      <c r="G16" s="146">
        <v>10350.5</v>
      </c>
      <c r="H16" s="146">
        <v>10326.352000000001</v>
      </c>
      <c r="I16" s="146">
        <v>10300.156999999999</v>
      </c>
      <c r="J16" s="146">
        <v>10274.413</v>
      </c>
      <c r="K16" s="146">
        <v>10249.138000000001</v>
      </c>
      <c r="L16" s="146">
        <v>10223.387000000001</v>
      </c>
      <c r="M16" s="146">
        <v>10197.459999999999</v>
      </c>
      <c r="N16" s="146">
        <v>10171.453</v>
      </c>
      <c r="O16" s="146">
        <v>10145.136</v>
      </c>
      <c r="P16" s="146">
        <v>10120.798000000001</v>
      </c>
      <c r="Q16" s="146">
        <v>10096.093000000001</v>
      </c>
      <c r="R16" s="146">
        <v>10070.804</v>
      </c>
      <c r="S16" s="146">
        <v>10044.258</v>
      </c>
      <c r="T16" s="146">
        <v>10016.892</v>
      </c>
      <c r="U16" s="146">
        <v>9988.9359999999997</v>
      </c>
      <c r="V16" s="146">
        <v>9960.1859999999997</v>
      </c>
      <c r="W16" s="146">
        <v>9930.6020000000008</v>
      </c>
      <c r="X16" s="146">
        <v>9899.6039999999994</v>
      </c>
      <c r="Y16" s="146">
        <v>9866.75</v>
      </c>
      <c r="Z16" s="146">
        <v>9832.7219999999998</v>
      </c>
      <c r="AA16" s="146">
        <v>9797.8029999999999</v>
      </c>
      <c r="AB16" s="146">
        <v>9761.875</v>
      </c>
      <c r="AC16" s="146">
        <v>9725.375</v>
      </c>
      <c r="AD16" s="146">
        <v>9687.9770000000008</v>
      </c>
      <c r="AE16" s="146">
        <v>9650.0589999999993</v>
      </c>
      <c r="AF16" s="146">
        <v>9611.2309999999998</v>
      </c>
      <c r="AG16" s="146">
        <v>9572.1929999999993</v>
      </c>
      <c r="AH16" s="146">
        <v>9533.1020000000008</v>
      </c>
      <c r="AI16" s="146">
        <v>9494.402</v>
      </c>
      <c r="AJ16" s="146">
        <v>9455.7800000000007</v>
      </c>
      <c r="AK16" s="146">
        <v>9417.6039999999994</v>
      </c>
      <c r="AL16" s="146">
        <v>9380.0370000000003</v>
      </c>
      <c r="AM16" s="146">
        <v>9342.9490000000005</v>
      </c>
      <c r="AN16" s="146">
        <v>9306.5030000000006</v>
      </c>
      <c r="AO16" s="146">
        <v>9270.4629999999997</v>
      </c>
      <c r="AP16" s="146">
        <v>9235.0990000000002</v>
      </c>
      <c r="AQ16" s="146">
        <v>9200.9110000000001</v>
      </c>
      <c r="AR16" s="146">
        <v>9167.7440000000006</v>
      </c>
      <c r="AS16" s="146">
        <v>9135.6479999999992</v>
      </c>
      <c r="AT16" s="146">
        <v>9104.8709999999992</v>
      </c>
      <c r="AU16" s="146">
        <v>9075.4840000000004</v>
      </c>
      <c r="AV16" s="146">
        <v>9046.5049999999992</v>
      </c>
      <c r="AW16" s="146">
        <v>9018.9500000000007</v>
      </c>
      <c r="AX16" s="146">
        <v>8992.7530000000006</v>
      </c>
      <c r="AY16" s="146">
        <v>8967.9210000000003</v>
      </c>
      <c r="AZ16" s="146">
        <v>8944.8019999999997</v>
      </c>
      <c r="BA16" s="146">
        <v>8923.24</v>
      </c>
      <c r="BB16" s="146">
        <v>8903.3670000000002</v>
      </c>
      <c r="BC16" s="146">
        <v>8885.7450000000008</v>
      </c>
      <c r="BD16" s="146">
        <v>8869.8950000000004</v>
      </c>
      <c r="BE16" s="146">
        <v>8856.3739999999998</v>
      </c>
      <c r="BF16" s="146">
        <v>8844.6749999999993</v>
      </c>
      <c r="BG16" s="146">
        <v>8834.8369999999995</v>
      </c>
      <c r="BH16" s="146">
        <v>8827.1129999999994</v>
      </c>
      <c r="BI16" s="146">
        <v>8821.39</v>
      </c>
      <c r="BJ16" s="146">
        <v>8817.5450000000001</v>
      </c>
      <c r="BK16" s="146">
        <v>8815.4529999999995</v>
      </c>
      <c r="BL16" s="146">
        <v>8814.9629999999997</v>
      </c>
      <c r="BM16" s="146">
        <v>8815.9830000000002</v>
      </c>
      <c r="BN16" s="146">
        <v>8818.3590000000004</v>
      </c>
      <c r="BO16" s="146">
        <v>8822.0020000000004</v>
      </c>
      <c r="BP16" s="146">
        <v>8826.7829999999994</v>
      </c>
      <c r="BQ16" s="146">
        <v>8832.6200000000008</v>
      </c>
      <c r="BR16" s="146">
        <v>8839.4380000000001</v>
      </c>
      <c r="BS16" s="146">
        <v>8847.2350000000006</v>
      </c>
      <c r="BT16" s="146">
        <v>8855.9709999999995</v>
      </c>
      <c r="BU16" s="146">
        <v>8865.6640000000007</v>
      </c>
      <c r="BV16" s="146">
        <v>8876.3269999999993</v>
      </c>
      <c r="BW16" s="146">
        <v>8887.9619999999995</v>
      </c>
      <c r="BX16" s="146">
        <v>8900.6380000000008</v>
      </c>
      <c r="BY16" s="146">
        <v>8914.3700000000008</v>
      </c>
      <c r="BZ16" s="146">
        <v>8929.2360000000008</v>
      </c>
      <c r="CA16" s="146">
        <v>8945.2450000000008</v>
      </c>
      <c r="CB16" s="146">
        <v>8962.5049999999992</v>
      </c>
      <c r="CC16" s="146">
        <v>8981.0560000000005</v>
      </c>
    </row>
    <row r="17" spans="1:81" x14ac:dyDescent="0.35">
      <c r="A17" s="24" t="s">
        <v>1009</v>
      </c>
      <c r="B17" s="20" t="s">
        <v>1010</v>
      </c>
      <c r="C17" s="146">
        <v>6050.915</v>
      </c>
      <c r="D17" s="146">
        <v>6058.9870000000001</v>
      </c>
      <c r="E17" s="146">
        <v>6035.3829999999998</v>
      </c>
      <c r="F17" s="146">
        <v>5998.8760000000002</v>
      </c>
      <c r="G17" s="146">
        <v>5959.7969999999996</v>
      </c>
      <c r="H17" s="146">
        <v>5917.1450000000004</v>
      </c>
      <c r="I17" s="146">
        <v>5867.5640000000003</v>
      </c>
      <c r="J17" s="146">
        <v>5822.8230000000003</v>
      </c>
      <c r="K17" s="146">
        <v>5771.5919999999996</v>
      </c>
      <c r="L17" s="146">
        <v>5724.5290000000005</v>
      </c>
      <c r="M17" s="146">
        <v>5674.5060000000003</v>
      </c>
      <c r="N17" s="146">
        <v>5622.0919999999996</v>
      </c>
      <c r="O17" s="146">
        <v>5566.3419999999996</v>
      </c>
      <c r="P17" s="146">
        <v>5513.3149999999996</v>
      </c>
      <c r="Q17" s="146">
        <v>5462.7569999999996</v>
      </c>
      <c r="R17" s="146">
        <v>5408.8789999999999</v>
      </c>
      <c r="S17" s="146">
        <v>5352.0789999999997</v>
      </c>
      <c r="T17" s="146">
        <v>5295.2950000000001</v>
      </c>
      <c r="U17" s="146">
        <v>5233.3270000000002</v>
      </c>
      <c r="V17" s="146">
        <v>5167.558</v>
      </c>
      <c r="W17" s="146">
        <v>5103.0550000000003</v>
      </c>
      <c r="X17" s="146">
        <v>5047.2070000000003</v>
      </c>
      <c r="Y17" s="146">
        <v>4998.6260000000002</v>
      </c>
      <c r="Z17" s="146">
        <v>4953.8649999999998</v>
      </c>
      <c r="AA17" s="146">
        <v>4911.1540000000005</v>
      </c>
      <c r="AB17" s="146">
        <v>4872.8789999999999</v>
      </c>
      <c r="AC17" s="146">
        <v>4836.0460000000003</v>
      </c>
      <c r="AD17" s="146">
        <v>4804.6239999999998</v>
      </c>
      <c r="AE17" s="146">
        <v>4776.549</v>
      </c>
      <c r="AF17" s="146">
        <v>4756.2950000000001</v>
      </c>
      <c r="AG17" s="146">
        <v>4738.4589999999998</v>
      </c>
      <c r="AH17" s="146">
        <v>4722.4620000000004</v>
      </c>
      <c r="AI17" s="146">
        <v>4705.134</v>
      </c>
      <c r="AJ17" s="146">
        <v>4690.1610000000001</v>
      </c>
      <c r="AK17" s="146">
        <v>4675.0659999999998</v>
      </c>
      <c r="AL17" s="146">
        <v>4659.027</v>
      </c>
      <c r="AM17" s="146">
        <v>4643.6840000000002</v>
      </c>
      <c r="AN17" s="146">
        <v>4628.29</v>
      </c>
      <c r="AO17" s="146">
        <v>4615.3209999999999</v>
      </c>
      <c r="AP17" s="146">
        <v>4603.0460000000003</v>
      </c>
      <c r="AQ17" s="146">
        <v>4587.3530000000001</v>
      </c>
      <c r="AR17" s="146">
        <v>4570.277</v>
      </c>
      <c r="AS17" s="146">
        <v>4552.0559999999996</v>
      </c>
      <c r="AT17" s="146">
        <v>4531.2820000000002</v>
      </c>
      <c r="AU17" s="146">
        <v>4508.027</v>
      </c>
      <c r="AV17" s="146">
        <v>4492.1670000000004</v>
      </c>
      <c r="AW17" s="146">
        <v>4475.4470000000001</v>
      </c>
      <c r="AX17" s="146">
        <v>4459.5640000000003</v>
      </c>
      <c r="AY17" s="146">
        <v>4445.5460000000003</v>
      </c>
      <c r="AZ17" s="146">
        <v>4431.4309999999996</v>
      </c>
      <c r="BA17" s="146">
        <v>4419.7910000000002</v>
      </c>
      <c r="BB17" s="146">
        <v>4410.7259999999997</v>
      </c>
      <c r="BC17" s="146">
        <v>4399.9870000000001</v>
      </c>
      <c r="BD17" s="146">
        <v>4392.71</v>
      </c>
      <c r="BE17" s="146">
        <v>4384.0060000000003</v>
      </c>
      <c r="BF17" s="146">
        <v>4378.9530000000004</v>
      </c>
      <c r="BG17" s="146">
        <v>4378.3029999999999</v>
      </c>
      <c r="BH17" s="146">
        <v>4382.5</v>
      </c>
      <c r="BI17" s="146">
        <v>4386.5060000000003</v>
      </c>
      <c r="BJ17" s="146">
        <v>4387.7219999999998</v>
      </c>
      <c r="BK17" s="146">
        <v>4388.4579999999996</v>
      </c>
      <c r="BL17" s="146">
        <v>4391.7950000000001</v>
      </c>
      <c r="BM17" s="146">
        <v>4396.24</v>
      </c>
      <c r="BN17" s="146">
        <v>4402.6419999999998</v>
      </c>
      <c r="BO17" s="146">
        <v>4411.7110000000002</v>
      </c>
      <c r="BP17" s="146">
        <v>4419.0230000000001</v>
      </c>
      <c r="BQ17" s="146">
        <v>4422.683</v>
      </c>
      <c r="BR17" s="146">
        <v>4428.4740000000002</v>
      </c>
      <c r="BS17" s="146">
        <v>4434.6180000000004</v>
      </c>
      <c r="BT17" s="146">
        <v>4441.2070000000003</v>
      </c>
      <c r="BU17" s="146">
        <v>4448.1030000000001</v>
      </c>
      <c r="BV17" s="146">
        <v>4455.1760000000004</v>
      </c>
      <c r="BW17" s="146">
        <v>4462.3469999999998</v>
      </c>
      <c r="BX17" s="146">
        <v>4469.5659999999998</v>
      </c>
      <c r="BY17" s="146">
        <v>4476.8249999999998</v>
      </c>
      <c r="BZ17" s="146">
        <v>4484.192</v>
      </c>
      <c r="CA17" s="146">
        <v>4491.6899999999996</v>
      </c>
      <c r="CB17" s="146">
        <v>4499.4179999999997</v>
      </c>
      <c r="CC17" s="146">
        <v>4507.4309999999996</v>
      </c>
    </row>
    <row r="18" spans="1:81" x14ac:dyDescent="0.35">
      <c r="A18" s="19"/>
      <c r="B18" s="19"/>
      <c r="C18" s="19"/>
      <c r="D18" s="19"/>
      <c r="E18" s="19"/>
      <c r="F18" s="19"/>
      <c r="G18" s="19"/>
      <c r="H18" s="19"/>
      <c r="I18" s="19"/>
      <c r="J18" s="19"/>
      <c r="K18" s="16"/>
      <c r="L18" s="16"/>
      <c r="M18" s="16"/>
    </row>
    <row r="19" spans="1:81" x14ac:dyDescent="0.35">
      <c r="A19" s="19"/>
      <c r="B19" s="19"/>
      <c r="C19" s="19"/>
      <c r="D19" s="19"/>
      <c r="E19" s="19"/>
      <c r="F19" s="19"/>
      <c r="G19" s="19"/>
      <c r="H19" s="19"/>
      <c r="I19" s="19"/>
      <c r="J19" s="19"/>
      <c r="K19" s="16"/>
      <c r="L19" s="16"/>
      <c r="M19" s="16"/>
    </row>
    <row r="20" spans="1:81" x14ac:dyDescent="0.35">
      <c r="A20" s="188" t="s">
        <v>1198</v>
      </c>
      <c r="B20" s="26"/>
      <c r="C20" s="19"/>
      <c r="D20" s="19"/>
      <c r="E20" s="19"/>
      <c r="F20" s="19"/>
      <c r="G20" s="19"/>
      <c r="H20" s="19"/>
      <c r="I20" s="19"/>
      <c r="J20" s="19"/>
    </row>
    <row r="21" spans="1:81" x14ac:dyDescent="0.35">
      <c r="A21" s="189" t="s">
        <v>1199</v>
      </c>
      <c r="B21" s="26"/>
      <c r="C21" s="19"/>
      <c r="D21" s="19"/>
      <c r="E21" s="19"/>
      <c r="F21" s="19"/>
      <c r="G21" s="19"/>
      <c r="H21" s="19"/>
      <c r="I21" s="19"/>
      <c r="J21" s="19"/>
      <c r="K21" s="16"/>
      <c r="L21" s="16"/>
      <c r="M21" s="16"/>
    </row>
    <row r="22" spans="1:81" x14ac:dyDescent="0.35">
      <c r="A22" s="15"/>
      <c r="B22" s="13"/>
      <c r="E22" s="16"/>
      <c r="F22" s="16"/>
      <c r="G22" s="16"/>
      <c r="H22" s="16"/>
      <c r="J22" s="16"/>
      <c r="K22" s="16"/>
      <c r="L22" s="16"/>
      <c r="M22" s="16"/>
    </row>
    <row r="23" spans="1:81" x14ac:dyDescent="0.35">
      <c r="A23" s="11"/>
      <c r="B23" s="12"/>
    </row>
    <row r="24" spans="1:81" x14ac:dyDescent="0.35">
      <c r="A24" s="11"/>
      <c r="B24" s="12"/>
      <c r="E24" s="16"/>
      <c r="F24" s="16"/>
      <c r="G24" s="16"/>
      <c r="H24" s="16"/>
      <c r="J24" s="16"/>
      <c r="K24" s="16"/>
      <c r="L24" s="16"/>
      <c r="M24" s="16"/>
    </row>
    <row r="25" spans="1:81" x14ac:dyDescent="0.35">
      <c r="A25" s="11"/>
      <c r="B25" s="12"/>
      <c r="E25" s="16"/>
      <c r="F25" s="16"/>
      <c r="G25" s="16"/>
      <c r="H25" s="16"/>
      <c r="J25" s="16"/>
      <c r="K25" s="16"/>
      <c r="L25" s="16"/>
      <c r="M25" s="16"/>
    </row>
    <row r="26" spans="1:81" x14ac:dyDescent="0.35">
      <c r="A26" s="11"/>
      <c r="B26" s="12"/>
      <c r="E26" s="16"/>
      <c r="F26" s="16"/>
      <c r="G26" s="16"/>
      <c r="H26" s="16"/>
      <c r="J26" s="16"/>
      <c r="K26" s="16"/>
      <c r="L26" s="16"/>
      <c r="M26" s="16"/>
    </row>
    <row r="27" spans="1:81" x14ac:dyDescent="0.35">
      <c r="A27" s="11"/>
      <c r="B27" s="12"/>
    </row>
    <row r="28" spans="1:81" x14ac:dyDescent="0.35">
      <c r="A28" s="11"/>
      <c r="B28" s="8"/>
      <c r="E28" s="16"/>
      <c r="F28" s="16"/>
      <c r="G28" s="16"/>
      <c r="H28" s="16"/>
      <c r="J28" s="16"/>
      <c r="K28" s="16"/>
      <c r="L28" s="16"/>
      <c r="M28" s="16"/>
    </row>
    <row r="29" spans="1:81" x14ac:dyDescent="0.35">
      <c r="A29" s="11"/>
      <c r="B29" s="12"/>
      <c r="E29" s="16"/>
      <c r="F29" s="16"/>
      <c r="G29" s="16"/>
      <c r="H29" s="16"/>
      <c r="J29" s="16"/>
      <c r="K29" s="16"/>
      <c r="L29" s="16"/>
      <c r="M29" s="16"/>
    </row>
    <row r="32" spans="1:81" x14ac:dyDescent="0.35">
      <c r="A32" s="8"/>
    </row>
  </sheetData>
  <hyperlinks>
    <hyperlink ref="A5" location="Índice!A1" display="Índice/Contents" xr:uid="{E6FD2CAE-AEE0-4EBA-A1F0-1C9006174758}"/>
  </hyperlinks>
  <pageMargins left="0.7" right="0.7" top="0.75" bottom="0.75" header="0.3" footer="0.3"/>
  <pageSetup paperSize="9" orientation="portrait" horizontalDpi="1200" verticalDpi="1200"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B2A749-2091-4887-81AD-1A21653F3817}">
  <dimension ref="A5:CF43"/>
  <sheetViews>
    <sheetView showGridLines="0" topLeftCell="A16" workbookViewId="0">
      <selection activeCell="A53" sqref="A53:L55"/>
    </sheetView>
  </sheetViews>
  <sheetFormatPr defaultRowHeight="14.5" x14ac:dyDescent="0.35"/>
  <cols>
    <col min="1" max="1" width="61.1796875" customWidth="1"/>
    <col min="2" max="2" width="40.453125" customWidth="1"/>
  </cols>
  <sheetData>
    <row r="5" spans="1:20" ht="36" customHeight="1" x14ac:dyDescent="0.35">
      <c r="A5" s="10" t="s">
        <v>8</v>
      </c>
    </row>
    <row r="6" spans="1:20" ht="18.5" x14ac:dyDescent="0.35">
      <c r="A6" s="6" t="s">
        <v>54</v>
      </c>
    </row>
    <row r="7" spans="1:20" ht="18.5" x14ac:dyDescent="0.35">
      <c r="A7" s="6"/>
    </row>
    <row r="8" spans="1:20" ht="18.5" x14ac:dyDescent="0.35">
      <c r="A8" s="6"/>
    </row>
    <row r="9" spans="1:20" x14ac:dyDescent="0.35">
      <c r="A9" s="7"/>
    </row>
    <row r="10" spans="1:20" x14ac:dyDescent="0.35">
      <c r="A10" t="s">
        <v>1029</v>
      </c>
    </row>
    <row r="11" spans="1:20" x14ac:dyDescent="0.35">
      <c r="A11" s="8" t="s">
        <v>1030</v>
      </c>
    </row>
    <row r="13" spans="1:20" x14ac:dyDescent="0.35">
      <c r="A13" s="9"/>
      <c r="C13" s="17"/>
      <c r="D13" s="17"/>
      <c r="E13" s="17"/>
      <c r="F13" s="17"/>
      <c r="G13" s="17"/>
      <c r="H13" s="17"/>
      <c r="I13" s="17"/>
      <c r="J13" s="17"/>
      <c r="K13" s="17"/>
      <c r="L13" s="17"/>
      <c r="M13" s="17"/>
    </row>
    <row r="14" spans="1:20" ht="15" customHeight="1" x14ac:dyDescent="0.35">
      <c r="A14" s="166"/>
      <c r="B14" s="166"/>
      <c r="C14" s="147" t="s">
        <v>990</v>
      </c>
      <c r="D14" s="147" t="s">
        <v>991</v>
      </c>
      <c r="E14" s="147" t="s">
        <v>992</v>
      </c>
      <c r="F14" s="147" t="s">
        <v>925</v>
      </c>
      <c r="G14" s="147" t="s">
        <v>926</v>
      </c>
      <c r="H14" s="147" t="s">
        <v>927</v>
      </c>
      <c r="I14" s="147" t="s">
        <v>928</v>
      </c>
      <c r="J14" s="147" t="s">
        <v>929</v>
      </c>
      <c r="K14" s="147" t="s">
        <v>930</v>
      </c>
      <c r="L14" s="147" t="s">
        <v>931</v>
      </c>
      <c r="M14" s="147" t="s">
        <v>932</v>
      </c>
      <c r="N14" s="156" t="s">
        <v>933</v>
      </c>
      <c r="O14" s="156" t="s">
        <v>934</v>
      </c>
      <c r="P14" s="156" t="s">
        <v>935</v>
      </c>
      <c r="Q14" s="155" t="s">
        <v>936</v>
      </c>
      <c r="R14" s="155" t="s">
        <v>937</v>
      </c>
      <c r="S14" s="155" t="s">
        <v>938</v>
      </c>
      <c r="T14" s="155" t="s">
        <v>939</v>
      </c>
    </row>
    <row r="15" spans="1:20" ht="15" customHeight="1" x14ac:dyDescent="0.35">
      <c r="A15" s="166"/>
      <c r="B15" s="166"/>
      <c r="C15" s="18"/>
      <c r="D15" s="18"/>
      <c r="E15" s="18"/>
      <c r="F15" s="18"/>
      <c r="G15" s="18"/>
      <c r="H15" s="18"/>
      <c r="I15" s="18"/>
      <c r="J15" s="18"/>
      <c r="K15" s="18"/>
      <c r="L15" s="18"/>
      <c r="M15" s="18"/>
      <c r="N15" s="133"/>
      <c r="O15" s="133"/>
      <c r="P15" s="133"/>
    </row>
    <row r="16" spans="1:20" x14ac:dyDescent="0.35">
      <c r="A16" s="186" t="s">
        <v>1201</v>
      </c>
      <c r="B16" s="187" t="s">
        <v>1202</v>
      </c>
      <c r="C16" s="135"/>
      <c r="D16" s="135"/>
      <c r="E16" s="135"/>
      <c r="F16" s="135"/>
      <c r="G16" s="135"/>
      <c r="H16" s="135"/>
      <c r="I16" s="135"/>
      <c r="J16" s="135"/>
      <c r="K16" s="135"/>
      <c r="L16" s="135"/>
      <c r="M16" s="135"/>
      <c r="N16" s="16"/>
      <c r="O16" s="16"/>
      <c r="P16" s="16"/>
    </row>
    <row r="17" spans="1:84" x14ac:dyDescent="0.35">
      <c r="A17" s="196" t="s">
        <v>1031</v>
      </c>
      <c r="B17" s="197" t="s">
        <v>1032</v>
      </c>
      <c r="C17" s="141">
        <v>208.61500000000001</v>
      </c>
      <c r="D17" s="141">
        <v>220.863</v>
      </c>
      <c r="E17" s="141">
        <v>250.01400000000001</v>
      </c>
      <c r="F17" s="141">
        <v>269.45800000000003</v>
      </c>
      <c r="G17" s="141">
        <v>284.49200000000002</v>
      </c>
      <c r="H17" s="141">
        <v>273.86599999999999</v>
      </c>
      <c r="I17" s="141">
        <v>279.39800000000002</v>
      </c>
      <c r="J17" s="141">
        <v>307.84800000000001</v>
      </c>
      <c r="K17" s="141">
        <v>356.68</v>
      </c>
      <c r="L17" s="141">
        <v>385.53899999999999</v>
      </c>
      <c r="M17" s="141">
        <v>357.93099999999998</v>
      </c>
      <c r="N17" s="141">
        <v>349.71</v>
      </c>
      <c r="O17" s="141">
        <v>330.48899999999998</v>
      </c>
      <c r="P17" s="141">
        <v>301.87099999999998</v>
      </c>
      <c r="Q17" s="141">
        <v>271.56599999999997</v>
      </c>
      <c r="R17" s="141">
        <v>207.14400000000001</v>
      </c>
      <c r="S17" s="141">
        <v>145.85300000000001</v>
      </c>
      <c r="T17" s="141">
        <v>121.764</v>
      </c>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row>
    <row r="18" spans="1:84" x14ac:dyDescent="0.35">
      <c r="A18" s="196" t="s">
        <v>940</v>
      </c>
      <c r="B18" s="197" t="s">
        <v>941</v>
      </c>
      <c r="C18" s="142">
        <v>199.21178750000001</v>
      </c>
      <c r="D18" s="142">
        <v>201.86139499999999</v>
      </c>
      <c r="E18" s="142">
        <v>203.61977999999999</v>
      </c>
      <c r="F18" s="142">
        <v>208.69844499999999</v>
      </c>
      <c r="G18" s="142">
        <v>220.02368749999999</v>
      </c>
      <c r="H18" s="142">
        <v>233.74691000000001</v>
      </c>
      <c r="I18" s="142">
        <v>246.8064775</v>
      </c>
      <c r="J18" s="142">
        <v>256.29614249999997</v>
      </c>
      <c r="K18" s="142">
        <v>261.03095000000002</v>
      </c>
      <c r="L18" s="142">
        <v>262.57680499999998</v>
      </c>
      <c r="M18" s="142">
        <v>264.73418500000002</v>
      </c>
      <c r="N18" s="141">
        <v>268.24092999999999</v>
      </c>
      <c r="O18" s="141">
        <v>271.42487</v>
      </c>
      <c r="P18" s="141">
        <v>269.39881750000001</v>
      </c>
      <c r="Q18" s="141">
        <v>260.28308500000003</v>
      </c>
      <c r="R18" s="141">
        <v>244.46564000000001</v>
      </c>
      <c r="S18" s="141">
        <v>222.44272000000001</v>
      </c>
      <c r="T18" s="141">
        <v>364.96914750000002</v>
      </c>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row>
    <row r="19" spans="1:84" x14ac:dyDescent="0.35">
      <c r="A19" s="196" t="s">
        <v>1033</v>
      </c>
      <c r="B19" s="197" t="s">
        <v>1034</v>
      </c>
      <c r="C19" s="142">
        <v>198.745</v>
      </c>
      <c r="D19" s="142">
        <v>209.828</v>
      </c>
      <c r="E19" s="142">
        <v>236.81800000000001</v>
      </c>
      <c r="F19" s="142">
        <v>257.04300000000001</v>
      </c>
      <c r="G19" s="142">
        <v>273.06400000000002</v>
      </c>
      <c r="H19" s="142">
        <v>268.37700000000001</v>
      </c>
      <c r="I19" s="142">
        <v>282.84699999999998</v>
      </c>
      <c r="J19" s="142">
        <v>324.22300000000001</v>
      </c>
      <c r="K19" s="142">
        <v>385.07900000000001</v>
      </c>
      <c r="L19" s="142">
        <v>419.82600000000002</v>
      </c>
      <c r="M19" s="142">
        <v>395.02699999999999</v>
      </c>
      <c r="N19" s="141">
        <v>396.39</v>
      </c>
      <c r="O19" s="141">
        <v>380.12900000000002</v>
      </c>
      <c r="P19" s="141">
        <v>352.77100000000002</v>
      </c>
      <c r="Q19" s="141">
        <v>326.31900000000002</v>
      </c>
      <c r="R19" s="141">
        <v>270.72399999999999</v>
      </c>
      <c r="S19" s="141">
        <v>211.952</v>
      </c>
      <c r="T19" s="141">
        <v>239.779</v>
      </c>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row>
    <row r="20" spans="1:84" x14ac:dyDescent="0.35">
      <c r="A20" s="196" t="s">
        <v>1200</v>
      </c>
      <c r="B20" s="197" t="s">
        <v>942</v>
      </c>
      <c r="C20" s="142">
        <v>188.25525060000001</v>
      </c>
      <c r="D20" s="142">
        <v>191.88677559999999</v>
      </c>
      <c r="E20" s="142">
        <v>194.0646888</v>
      </c>
      <c r="F20" s="142">
        <v>197.9065918</v>
      </c>
      <c r="G20" s="142">
        <v>209.36117300000001</v>
      </c>
      <c r="H20" s="142">
        <v>225.57029700000001</v>
      </c>
      <c r="I20" s="142">
        <v>240.72953459999999</v>
      </c>
      <c r="J20" s="142">
        <v>250.6323276</v>
      </c>
      <c r="K20" s="142">
        <v>255.15845999999999</v>
      </c>
      <c r="L20" s="142">
        <v>257.0739016</v>
      </c>
      <c r="M20" s="142">
        <v>259.69160499999998</v>
      </c>
      <c r="N20" s="141">
        <v>264.57738360000002</v>
      </c>
      <c r="O20" s="141">
        <v>269.46416399999998</v>
      </c>
      <c r="P20" s="141">
        <v>269.94602980000002</v>
      </c>
      <c r="Q20" s="141">
        <v>265.1133466</v>
      </c>
      <c r="R20" s="141">
        <v>256.38366139999999</v>
      </c>
      <c r="S20" s="141">
        <v>245.99599720000001</v>
      </c>
      <c r="T20" s="141">
        <v>498.69303459999998</v>
      </c>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row>
    <row r="21" spans="1:84" x14ac:dyDescent="0.35">
      <c r="A21" s="196"/>
      <c r="B21" s="197"/>
      <c r="C21" s="142"/>
      <c r="D21" s="142"/>
      <c r="E21" s="142"/>
      <c r="F21" s="142"/>
      <c r="G21" s="142"/>
      <c r="H21" s="142"/>
      <c r="I21" s="142"/>
      <c r="J21" s="142"/>
      <c r="K21" s="142"/>
      <c r="L21" s="142"/>
      <c r="M21" s="142"/>
      <c r="N21" s="141"/>
      <c r="O21" s="141"/>
      <c r="P21" s="141"/>
      <c r="Q21" s="143"/>
      <c r="R21" s="143"/>
      <c r="S21" s="143"/>
      <c r="T21" s="143"/>
    </row>
    <row r="22" spans="1:84" x14ac:dyDescent="0.35">
      <c r="A22" s="186"/>
      <c r="B22" s="198"/>
      <c r="C22" s="141"/>
      <c r="D22" s="141"/>
      <c r="E22" s="141"/>
      <c r="F22" s="141"/>
      <c r="G22" s="141"/>
      <c r="H22" s="141"/>
      <c r="I22" s="141"/>
      <c r="J22" s="141"/>
      <c r="K22" s="141"/>
      <c r="L22" s="141"/>
      <c r="M22" s="141"/>
      <c r="N22" s="141"/>
      <c r="O22" s="141"/>
      <c r="P22" s="141"/>
      <c r="Q22" s="143"/>
      <c r="R22" s="143"/>
      <c r="S22" s="143"/>
      <c r="T22" s="143"/>
    </row>
    <row r="23" spans="1:84" x14ac:dyDescent="0.35">
      <c r="A23" s="186" t="s">
        <v>1203</v>
      </c>
      <c r="B23" s="187" t="s">
        <v>1204</v>
      </c>
      <c r="C23" s="143"/>
      <c r="D23" s="143"/>
      <c r="E23" s="143"/>
      <c r="F23" s="143"/>
      <c r="G23" s="143"/>
      <c r="H23" s="143"/>
      <c r="I23" s="143"/>
      <c r="J23" s="143"/>
      <c r="K23" s="143"/>
      <c r="L23" s="143"/>
      <c r="M23" s="143"/>
      <c r="N23" s="141"/>
      <c r="O23" s="141"/>
      <c r="P23" s="141"/>
      <c r="Q23" s="143"/>
      <c r="R23" s="143"/>
      <c r="S23" s="143"/>
      <c r="T23" s="143"/>
    </row>
    <row r="24" spans="1:84" x14ac:dyDescent="0.35">
      <c r="A24" s="196" t="s">
        <v>1031</v>
      </c>
      <c r="B24" s="197" t="s">
        <v>1032</v>
      </c>
      <c r="C24" s="31">
        <v>8091.0630000000001</v>
      </c>
      <c r="D24" s="31">
        <v>8828.4760000000006</v>
      </c>
      <c r="E24" s="31">
        <v>9326.7150000000001</v>
      </c>
      <c r="F24" s="31">
        <v>9343.2520000000004</v>
      </c>
      <c r="G24" s="31">
        <v>9713.7739999999994</v>
      </c>
      <c r="H24" s="31">
        <v>9948.4079999999994</v>
      </c>
      <c r="I24" s="31">
        <v>10742.606</v>
      </c>
      <c r="J24" s="31">
        <v>10967.673000000001</v>
      </c>
      <c r="K24" s="31">
        <v>11529.235000000001</v>
      </c>
      <c r="L24" s="31">
        <v>11909.276</v>
      </c>
      <c r="M24" s="31">
        <v>12678.437</v>
      </c>
      <c r="N24" s="141">
        <v>12715.126</v>
      </c>
      <c r="O24" s="141">
        <v>11257.762000000001</v>
      </c>
      <c r="P24" s="141">
        <v>9572.1450000000004</v>
      </c>
      <c r="Q24" s="141">
        <v>8390.0849999999991</v>
      </c>
      <c r="R24" s="141">
        <v>6077.2569999999996</v>
      </c>
      <c r="S24" s="141">
        <v>4730.902</v>
      </c>
      <c r="T24" s="141">
        <v>3749.1149999999998</v>
      </c>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row>
    <row r="25" spans="1:84" x14ac:dyDescent="0.35">
      <c r="A25" s="196" t="s">
        <v>940</v>
      </c>
      <c r="B25" s="197" t="s">
        <v>941</v>
      </c>
      <c r="C25" s="142">
        <v>7232.9269999999997</v>
      </c>
      <c r="D25" s="142">
        <v>7393.826</v>
      </c>
      <c r="E25" s="142">
        <v>7567.7259999999997</v>
      </c>
      <c r="F25" s="142">
        <v>7865.6480000000001</v>
      </c>
      <c r="G25" s="142">
        <v>8317.1730000000007</v>
      </c>
      <c r="H25" s="142">
        <v>8692.5010000000002</v>
      </c>
      <c r="I25" s="142">
        <v>8988.2379999999994</v>
      </c>
      <c r="J25" s="142">
        <v>9201.857</v>
      </c>
      <c r="K25" s="142">
        <v>9401.0460000000003</v>
      </c>
      <c r="L25" s="142">
        <v>9637.6589999999997</v>
      </c>
      <c r="M25" s="142">
        <v>9880.741</v>
      </c>
      <c r="N25" s="141">
        <v>10021.921</v>
      </c>
      <c r="O25" s="141">
        <v>9986.2289999999994</v>
      </c>
      <c r="P25" s="141">
        <v>9796.7459999999992</v>
      </c>
      <c r="Q25" s="141">
        <v>9530.8140000000003</v>
      </c>
      <c r="R25" s="141">
        <v>9124.3819999999996</v>
      </c>
      <c r="S25" s="141">
        <v>8612.2489999999998</v>
      </c>
      <c r="T25" s="141">
        <v>13922.127</v>
      </c>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row>
    <row r="26" spans="1:84" x14ac:dyDescent="0.35">
      <c r="A26" s="196" t="s">
        <v>1033</v>
      </c>
      <c r="B26" s="197" t="s">
        <v>1034</v>
      </c>
      <c r="C26" s="142">
        <v>7685.59</v>
      </c>
      <c r="D26" s="142">
        <v>8375.9459999999999</v>
      </c>
      <c r="E26" s="142">
        <v>8827.9570000000003</v>
      </c>
      <c r="F26" s="142">
        <v>8794.0849999999991</v>
      </c>
      <c r="G26" s="142">
        <v>9086.1129999999994</v>
      </c>
      <c r="H26" s="142">
        <v>9518.4130000000005</v>
      </c>
      <c r="I26" s="142">
        <v>10503.960999999999</v>
      </c>
      <c r="J26" s="142">
        <v>10957.989</v>
      </c>
      <c r="K26" s="142">
        <v>11579.964</v>
      </c>
      <c r="L26" s="142">
        <v>11975.504000000001</v>
      </c>
      <c r="M26" s="142">
        <v>12830.795</v>
      </c>
      <c r="N26" s="141">
        <v>13065.915999999999</v>
      </c>
      <c r="O26" s="141">
        <v>11942.391</v>
      </c>
      <c r="P26" s="141">
        <v>10607.398999999999</v>
      </c>
      <c r="Q26" s="141">
        <v>9704.0229999999992</v>
      </c>
      <c r="R26" s="141">
        <v>7579.8109999999997</v>
      </c>
      <c r="S26" s="141">
        <v>6688.902</v>
      </c>
      <c r="T26" s="141">
        <v>7372.1229999999996</v>
      </c>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row>
    <row r="27" spans="1:84" x14ac:dyDescent="0.35">
      <c r="A27" s="196" t="s">
        <v>1200</v>
      </c>
      <c r="B27" s="197" t="s">
        <v>942</v>
      </c>
      <c r="C27" s="142">
        <v>6833.22</v>
      </c>
      <c r="D27" s="142">
        <v>7005.7939999999999</v>
      </c>
      <c r="E27" s="142">
        <v>7167.0879999999997</v>
      </c>
      <c r="F27" s="142">
        <v>7367.183</v>
      </c>
      <c r="G27" s="142">
        <v>7738.8670000000002</v>
      </c>
      <c r="H27" s="142">
        <v>8133.0290000000005</v>
      </c>
      <c r="I27" s="142">
        <v>8459.0769999999993</v>
      </c>
      <c r="J27" s="142">
        <v>8718.2049999999999</v>
      </c>
      <c r="K27" s="142">
        <v>8965.5669999999991</v>
      </c>
      <c r="L27" s="142">
        <v>9245.6440000000002</v>
      </c>
      <c r="M27" s="142">
        <v>9531.3870000000006</v>
      </c>
      <c r="N27" s="141">
        <v>9726.4599999999991</v>
      </c>
      <c r="O27" s="141">
        <v>9766.6650000000009</v>
      </c>
      <c r="P27" s="141">
        <v>9688.42</v>
      </c>
      <c r="Q27" s="141">
        <v>9584.1589999999997</v>
      </c>
      <c r="R27" s="141">
        <v>9444.0769999999993</v>
      </c>
      <c r="S27" s="141">
        <v>9372.4230000000007</v>
      </c>
      <c r="T27" s="141">
        <v>19238.984</v>
      </c>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row>
    <row r="28" spans="1:84" x14ac:dyDescent="0.35">
      <c r="A28" s="171"/>
      <c r="B28" s="171"/>
      <c r="C28" s="19"/>
      <c r="D28" s="19"/>
      <c r="E28" s="19"/>
      <c r="F28" s="19"/>
      <c r="G28" s="19"/>
      <c r="H28" s="19"/>
      <c r="I28" s="19"/>
      <c r="J28" s="19"/>
      <c r="K28" s="19"/>
      <c r="L28" s="19"/>
      <c r="M28" s="19"/>
      <c r="N28" s="141"/>
      <c r="O28" s="141"/>
      <c r="P28" s="141"/>
      <c r="Q28" s="143"/>
      <c r="R28" s="143"/>
      <c r="S28" s="143"/>
      <c r="T28" s="143"/>
    </row>
    <row r="29" spans="1:84" x14ac:dyDescent="0.35">
      <c r="A29" s="171"/>
      <c r="B29" s="171"/>
      <c r="C29" s="19"/>
      <c r="D29" s="19"/>
      <c r="E29" s="19"/>
      <c r="F29" s="19"/>
      <c r="G29" s="19"/>
      <c r="H29" s="19"/>
      <c r="I29" s="19"/>
      <c r="J29" s="19"/>
      <c r="K29" s="19"/>
      <c r="L29" s="19"/>
      <c r="M29" s="19"/>
      <c r="N29" s="141"/>
      <c r="O29" s="141"/>
      <c r="P29" s="141"/>
      <c r="Q29" s="143"/>
      <c r="R29" s="143"/>
      <c r="S29" s="143"/>
      <c r="T29" s="143"/>
    </row>
    <row r="30" spans="1:84" x14ac:dyDescent="0.35">
      <c r="A30" s="26"/>
      <c r="B30" s="27"/>
      <c r="C30" s="28"/>
      <c r="D30" s="28"/>
      <c r="E30" s="28"/>
      <c r="F30" s="28"/>
      <c r="G30" s="28"/>
      <c r="H30" s="28"/>
      <c r="I30" s="28"/>
      <c r="J30" s="28"/>
      <c r="K30" s="28"/>
      <c r="L30" s="28"/>
      <c r="M30" s="28"/>
      <c r="N30" s="16"/>
      <c r="O30" s="16"/>
      <c r="P30" s="16"/>
    </row>
    <row r="31" spans="1:84" x14ac:dyDescent="0.35">
      <c r="A31" s="29" t="s">
        <v>1035</v>
      </c>
      <c r="B31" s="26"/>
      <c r="C31" s="19"/>
      <c r="D31" s="19"/>
      <c r="E31" s="19"/>
      <c r="F31" s="19"/>
      <c r="G31" s="19"/>
      <c r="H31" s="19"/>
      <c r="I31" s="19"/>
      <c r="J31" s="19"/>
      <c r="K31" s="19"/>
      <c r="L31" s="19"/>
      <c r="M31" s="19"/>
    </row>
    <row r="32" spans="1:84" x14ac:dyDescent="0.35">
      <c r="A32" s="30" t="s">
        <v>1036</v>
      </c>
      <c r="B32" s="26"/>
      <c r="C32" s="19"/>
      <c r="D32" s="19"/>
      <c r="E32" s="19"/>
      <c r="F32" s="19"/>
      <c r="G32" s="19"/>
      <c r="H32" s="19"/>
      <c r="I32" s="19"/>
      <c r="J32" s="19"/>
      <c r="K32" s="19"/>
      <c r="L32" s="19"/>
      <c r="M32" s="19"/>
      <c r="N32" s="16"/>
      <c r="O32" s="16"/>
      <c r="P32" s="16"/>
    </row>
    <row r="33" spans="1:16" x14ac:dyDescent="0.35">
      <c r="A33" s="15"/>
      <c r="B33" s="13"/>
      <c r="H33" s="16"/>
      <c r="I33" s="16"/>
      <c r="J33" s="16"/>
      <c r="K33" s="16"/>
      <c r="M33" s="16"/>
      <c r="N33" s="16"/>
      <c r="O33" s="16"/>
      <c r="P33" s="16"/>
    </row>
    <row r="34" spans="1:16" x14ac:dyDescent="0.35">
      <c r="A34" s="11"/>
      <c r="B34" s="12"/>
    </row>
    <row r="35" spans="1:16" x14ac:dyDescent="0.35">
      <c r="A35" s="11"/>
      <c r="B35" s="12"/>
      <c r="H35" s="16"/>
      <c r="I35" s="16"/>
      <c r="J35" s="16"/>
      <c r="K35" s="16"/>
      <c r="M35" s="16"/>
      <c r="N35" s="16"/>
      <c r="O35" s="16"/>
      <c r="P35" s="16"/>
    </row>
    <row r="36" spans="1:16" x14ac:dyDescent="0.35">
      <c r="A36" s="11"/>
      <c r="B36" s="12"/>
      <c r="H36" s="16"/>
      <c r="I36" s="16"/>
      <c r="J36" s="16"/>
      <c r="K36" s="16"/>
      <c r="M36" s="16"/>
      <c r="N36" s="16"/>
      <c r="O36" s="16"/>
      <c r="P36" s="16"/>
    </row>
    <row r="37" spans="1:16" x14ac:dyDescent="0.35">
      <c r="A37" s="11"/>
      <c r="B37" s="12"/>
      <c r="H37" s="16"/>
      <c r="I37" s="16"/>
      <c r="J37" s="16"/>
      <c r="K37" s="16"/>
      <c r="M37" s="16"/>
      <c r="N37" s="16"/>
      <c r="O37" s="16"/>
      <c r="P37" s="16"/>
    </row>
    <row r="38" spans="1:16" x14ac:dyDescent="0.35">
      <c r="A38" s="11"/>
      <c r="B38" s="12"/>
    </row>
    <row r="39" spans="1:16" x14ac:dyDescent="0.35">
      <c r="A39" s="11"/>
      <c r="B39" s="8"/>
      <c r="H39" s="16"/>
      <c r="I39" s="16"/>
      <c r="J39" s="16"/>
      <c r="K39" s="16"/>
      <c r="M39" s="16"/>
      <c r="N39" s="16"/>
      <c r="O39" s="16"/>
      <c r="P39" s="16"/>
    </row>
    <row r="40" spans="1:16" x14ac:dyDescent="0.35">
      <c r="A40" s="11"/>
      <c r="B40" s="12"/>
      <c r="H40" s="16"/>
      <c r="I40" s="16"/>
      <c r="J40" s="16"/>
      <c r="K40" s="16"/>
      <c r="M40" s="16"/>
      <c r="N40" s="16"/>
      <c r="O40" s="16"/>
      <c r="P40" s="16"/>
    </row>
    <row r="43" spans="1:16" x14ac:dyDescent="0.35">
      <c r="A43" s="8"/>
    </row>
  </sheetData>
  <hyperlinks>
    <hyperlink ref="A5" location="Índice!A1" display="Índice/Contents" xr:uid="{3C7A4B38-48CE-4E6D-8DD7-CD9F67AC901B}"/>
  </hyperlinks>
  <pageMargins left="0.7" right="0.7" top="0.75" bottom="0.75" header="0.3" footer="0.3"/>
  <pageSetup paperSize="9" orientation="portrait" horizontalDpi="1200" verticalDpi="1200"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6BB01-3CE1-4DFC-896D-B866E2662506}">
  <dimension ref="A5:CZ32"/>
  <sheetViews>
    <sheetView showGridLines="0" showRowColHeaders="0" topLeftCell="A7" workbookViewId="0">
      <selection activeCell="B26" sqref="B26"/>
    </sheetView>
  </sheetViews>
  <sheetFormatPr defaultRowHeight="14.5" x14ac:dyDescent="0.35"/>
  <cols>
    <col min="1" max="1" width="61.1796875" customWidth="1"/>
    <col min="2" max="2" width="40.453125" customWidth="1"/>
  </cols>
  <sheetData>
    <row r="5" spans="1:104" ht="36" customHeight="1" x14ac:dyDescent="0.35">
      <c r="A5" s="10" t="s">
        <v>8</v>
      </c>
    </row>
    <row r="6" spans="1:104" ht="18.5" x14ac:dyDescent="0.35">
      <c r="A6" s="6" t="s">
        <v>54</v>
      </c>
    </row>
    <row r="7" spans="1:104" ht="18.5" x14ac:dyDescent="0.35">
      <c r="A7" s="6"/>
    </row>
    <row r="8" spans="1:104" ht="18.5" x14ac:dyDescent="0.35">
      <c r="A8" s="6"/>
    </row>
    <row r="9" spans="1:104" x14ac:dyDescent="0.35">
      <c r="A9" s="7"/>
    </row>
    <row r="10" spans="1:104" x14ac:dyDescent="0.35">
      <c r="A10" t="s">
        <v>1037</v>
      </c>
    </row>
    <row r="11" spans="1:104" x14ac:dyDescent="0.35">
      <c r="A11" s="178" t="s">
        <v>1205</v>
      </c>
    </row>
    <row r="13" spans="1:104" x14ac:dyDescent="0.35">
      <c r="A13" s="9"/>
      <c r="C13" s="17"/>
      <c r="D13" s="17"/>
      <c r="E13" s="17"/>
      <c r="F13" s="17"/>
      <c r="G13" s="17"/>
      <c r="H13" s="17"/>
      <c r="I13" s="17"/>
      <c r="J13" s="17"/>
    </row>
    <row r="14" spans="1:104" ht="15" customHeight="1" x14ac:dyDescent="0.35">
      <c r="C14" s="157">
        <v>1999</v>
      </c>
      <c r="D14" s="157">
        <v>2000</v>
      </c>
      <c r="E14" s="157">
        <v>2001</v>
      </c>
      <c r="F14" s="157">
        <v>2002</v>
      </c>
      <c r="G14" s="157">
        <v>2003</v>
      </c>
      <c r="H14" s="157">
        <v>2004</v>
      </c>
      <c r="I14" s="157">
        <v>2005</v>
      </c>
      <c r="J14" s="157">
        <v>2006</v>
      </c>
      <c r="K14" s="157">
        <v>2007</v>
      </c>
      <c r="L14" s="157">
        <v>2008</v>
      </c>
      <c r="M14" s="157">
        <v>2009</v>
      </c>
      <c r="N14" s="157">
        <v>2010</v>
      </c>
      <c r="O14" s="157">
        <v>2011</v>
      </c>
      <c r="P14" s="157">
        <v>2012</v>
      </c>
      <c r="Q14" s="157">
        <v>2013</v>
      </c>
      <c r="R14" s="157">
        <v>2014</v>
      </c>
      <c r="S14" s="157">
        <v>2015</v>
      </c>
      <c r="T14" s="157">
        <v>2016</v>
      </c>
      <c r="U14" s="157">
        <v>2017</v>
      </c>
      <c r="V14" s="157">
        <v>2018</v>
      </c>
      <c r="W14" s="157">
        <v>2019</v>
      </c>
      <c r="X14" s="157">
        <v>2020</v>
      </c>
      <c r="Y14" s="157">
        <v>2021</v>
      </c>
      <c r="Z14" s="157">
        <f>+Y14+1</f>
        <v>2022</v>
      </c>
      <c r="AA14" s="157">
        <f t="shared" ref="AA14:CL14" si="0">+Z14+1</f>
        <v>2023</v>
      </c>
      <c r="AB14" s="157">
        <f t="shared" si="0"/>
        <v>2024</v>
      </c>
      <c r="AC14" s="157">
        <f t="shared" si="0"/>
        <v>2025</v>
      </c>
      <c r="AD14" s="157">
        <f t="shared" si="0"/>
        <v>2026</v>
      </c>
      <c r="AE14" s="157">
        <f t="shared" si="0"/>
        <v>2027</v>
      </c>
      <c r="AF14" s="157">
        <f t="shared" si="0"/>
        <v>2028</v>
      </c>
      <c r="AG14" s="157">
        <f t="shared" si="0"/>
        <v>2029</v>
      </c>
      <c r="AH14" s="157">
        <f t="shared" si="0"/>
        <v>2030</v>
      </c>
      <c r="AI14" s="157">
        <f t="shared" si="0"/>
        <v>2031</v>
      </c>
      <c r="AJ14" s="157">
        <f t="shared" si="0"/>
        <v>2032</v>
      </c>
      <c r="AK14" s="157">
        <f t="shared" si="0"/>
        <v>2033</v>
      </c>
      <c r="AL14" s="157">
        <f t="shared" si="0"/>
        <v>2034</v>
      </c>
      <c r="AM14" s="157">
        <f t="shared" si="0"/>
        <v>2035</v>
      </c>
      <c r="AN14" s="157">
        <f t="shared" si="0"/>
        <v>2036</v>
      </c>
      <c r="AO14" s="157">
        <f t="shared" si="0"/>
        <v>2037</v>
      </c>
      <c r="AP14" s="157">
        <f t="shared" si="0"/>
        <v>2038</v>
      </c>
      <c r="AQ14" s="157">
        <f t="shared" si="0"/>
        <v>2039</v>
      </c>
      <c r="AR14" s="157">
        <f t="shared" si="0"/>
        <v>2040</v>
      </c>
      <c r="AS14" s="157">
        <f t="shared" si="0"/>
        <v>2041</v>
      </c>
      <c r="AT14" s="157">
        <f t="shared" si="0"/>
        <v>2042</v>
      </c>
      <c r="AU14" s="157">
        <f t="shared" si="0"/>
        <v>2043</v>
      </c>
      <c r="AV14" s="157">
        <f t="shared" si="0"/>
        <v>2044</v>
      </c>
      <c r="AW14" s="157">
        <f t="shared" si="0"/>
        <v>2045</v>
      </c>
      <c r="AX14" s="157">
        <f t="shared" si="0"/>
        <v>2046</v>
      </c>
      <c r="AY14" s="157">
        <f t="shared" si="0"/>
        <v>2047</v>
      </c>
      <c r="AZ14" s="157">
        <f t="shared" si="0"/>
        <v>2048</v>
      </c>
      <c r="BA14" s="157">
        <f t="shared" si="0"/>
        <v>2049</v>
      </c>
      <c r="BB14" s="157">
        <f t="shared" si="0"/>
        <v>2050</v>
      </c>
      <c r="BC14" s="157">
        <f t="shared" si="0"/>
        <v>2051</v>
      </c>
      <c r="BD14" s="157">
        <f t="shared" si="0"/>
        <v>2052</v>
      </c>
      <c r="BE14" s="157">
        <f t="shared" si="0"/>
        <v>2053</v>
      </c>
      <c r="BF14" s="157">
        <f t="shared" si="0"/>
        <v>2054</v>
      </c>
      <c r="BG14" s="157">
        <f t="shared" si="0"/>
        <v>2055</v>
      </c>
      <c r="BH14" s="157">
        <f t="shared" si="0"/>
        <v>2056</v>
      </c>
      <c r="BI14" s="157">
        <f t="shared" si="0"/>
        <v>2057</v>
      </c>
      <c r="BJ14" s="157">
        <f t="shared" si="0"/>
        <v>2058</v>
      </c>
      <c r="BK14" s="157">
        <f t="shared" si="0"/>
        <v>2059</v>
      </c>
      <c r="BL14" s="157">
        <f t="shared" si="0"/>
        <v>2060</v>
      </c>
      <c r="BM14" s="157">
        <f t="shared" si="0"/>
        <v>2061</v>
      </c>
      <c r="BN14" s="157">
        <f t="shared" si="0"/>
        <v>2062</v>
      </c>
      <c r="BO14" s="157">
        <f t="shared" si="0"/>
        <v>2063</v>
      </c>
      <c r="BP14" s="157">
        <f t="shared" si="0"/>
        <v>2064</v>
      </c>
      <c r="BQ14" s="157">
        <f t="shared" si="0"/>
        <v>2065</v>
      </c>
      <c r="BR14" s="157">
        <f t="shared" si="0"/>
        <v>2066</v>
      </c>
      <c r="BS14" s="157">
        <f t="shared" si="0"/>
        <v>2067</v>
      </c>
      <c r="BT14" s="157">
        <f t="shared" si="0"/>
        <v>2068</v>
      </c>
      <c r="BU14" s="157">
        <f t="shared" si="0"/>
        <v>2069</v>
      </c>
      <c r="BV14" s="157">
        <f t="shared" si="0"/>
        <v>2070</v>
      </c>
      <c r="BW14" s="157">
        <f t="shared" si="0"/>
        <v>2071</v>
      </c>
      <c r="BX14" s="157">
        <f t="shared" si="0"/>
        <v>2072</v>
      </c>
      <c r="BY14" s="157">
        <f t="shared" si="0"/>
        <v>2073</v>
      </c>
      <c r="BZ14" s="157">
        <f t="shared" si="0"/>
        <v>2074</v>
      </c>
      <c r="CA14" s="157">
        <f t="shared" si="0"/>
        <v>2075</v>
      </c>
      <c r="CB14" s="157">
        <f t="shared" si="0"/>
        <v>2076</v>
      </c>
      <c r="CC14" s="157">
        <f t="shared" si="0"/>
        <v>2077</v>
      </c>
      <c r="CD14" s="157">
        <f t="shared" si="0"/>
        <v>2078</v>
      </c>
      <c r="CE14" s="157">
        <f t="shared" si="0"/>
        <v>2079</v>
      </c>
      <c r="CF14" s="157">
        <f t="shared" si="0"/>
        <v>2080</v>
      </c>
      <c r="CG14" s="157">
        <f t="shared" si="0"/>
        <v>2081</v>
      </c>
      <c r="CH14" s="157">
        <f t="shared" si="0"/>
        <v>2082</v>
      </c>
      <c r="CI14" s="157">
        <f t="shared" si="0"/>
        <v>2083</v>
      </c>
      <c r="CJ14" s="157">
        <f t="shared" si="0"/>
        <v>2084</v>
      </c>
      <c r="CK14" s="157">
        <f t="shared" si="0"/>
        <v>2085</v>
      </c>
      <c r="CL14" s="157">
        <f t="shared" si="0"/>
        <v>2086</v>
      </c>
      <c r="CM14" s="157">
        <f t="shared" ref="CM14:CZ14" si="1">+CL14+1</f>
        <v>2087</v>
      </c>
      <c r="CN14" s="157">
        <f t="shared" si="1"/>
        <v>2088</v>
      </c>
      <c r="CO14" s="157">
        <f t="shared" si="1"/>
        <v>2089</v>
      </c>
      <c r="CP14" s="157">
        <f t="shared" si="1"/>
        <v>2090</v>
      </c>
      <c r="CQ14" s="157">
        <f t="shared" si="1"/>
        <v>2091</v>
      </c>
      <c r="CR14" s="157">
        <f t="shared" si="1"/>
        <v>2092</v>
      </c>
      <c r="CS14" s="157">
        <f t="shared" si="1"/>
        <v>2093</v>
      </c>
      <c r="CT14" s="157">
        <f t="shared" si="1"/>
        <v>2094</v>
      </c>
      <c r="CU14" s="157">
        <f t="shared" si="1"/>
        <v>2095</v>
      </c>
      <c r="CV14" s="157">
        <f t="shared" si="1"/>
        <v>2096</v>
      </c>
      <c r="CW14" s="157">
        <f t="shared" si="1"/>
        <v>2097</v>
      </c>
      <c r="CX14" s="157">
        <f t="shared" si="1"/>
        <v>2098</v>
      </c>
      <c r="CY14" s="157">
        <f t="shared" si="1"/>
        <v>2099</v>
      </c>
      <c r="CZ14" s="157">
        <f t="shared" si="1"/>
        <v>2100</v>
      </c>
    </row>
    <row r="15" spans="1:104" ht="15" customHeight="1" x14ac:dyDescent="0.35">
      <c r="A15" t="s">
        <v>1019</v>
      </c>
      <c r="B15" s="20" t="s">
        <v>1019</v>
      </c>
      <c r="C15" s="161">
        <v>26.207380098618131</v>
      </c>
      <c r="D15" s="161">
        <v>26.454346062167417</v>
      </c>
      <c r="E15" s="161">
        <v>26.906029004633282</v>
      </c>
      <c r="F15" s="161">
        <v>27.212713507651603</v>
      </c>
      <c r="G15" s="161">
        <v>27.43052990981743</v>
      </c>
      <c r="H15" s="161">
        <v>27.698857559180794</v>
      </c>
      <c r="I15" s="161">
        <v>28.081987540113758</v>
      </c>
      <c r="J15" s="161">
        <v>28.361174278044693</v>
      </c>
      <c r="K15" s="161">
        <v>28.664455748462313</v>
      </c>
      <c r="L15" s="161">
        <v>28.962239579704075</v>
      </c>
      <c r="M15" s="161">
        <v>29.408781101444877</v>
      </c>
      <c r="N15" s="161">
        <v>29.924760092961648</v>
      </c>
      <c r="O15" s="161">
        <v>30.718488177306057</v>
      </c>
      <c r="P15" s="161">
        <v>31.354957283832075</v>
      </c>
      <c r="Q15" s="161">
        <v>31.993037922482827</v>
      </c>
      <c r="R15" s="161">
        <v>32.916649040876038</v>
      </c>
      <c r="S15" s="161">
        <v>33.806859469850927</v>
      </c>
      <c r="T15" s="161">
        <v>34.645027576699086</v>
      </c>
      <c r="U15" s="161">
        <v>35.494374752134256</v>
      </c>
      <c r="V15" s="161">
        <v>36.295401763151069</v>
      </c>
      <c r="W15" s="161">
        <v>36.959728145963773</v>
      </c>
      <c r="X15" s="161">
        <v>37.549105262516591</v>
      </c>
      <c r="Y15" s="161">
        <v>38.053129275965951</v>
      </c>
      <c r="Z15" s="161">
        <v>40.485496821555088</v>
      </c>
      <c r="AA15" s="161">
        <v>41.000682127226881</v>
      </c>
      <c r="AB15" s="161">
        <v>41.798324977884583</v>
      </c>
      <c r="AC15" s="161">
        <v>42.680362121170702</v>
      </c>
      <c r="AD15" s="161">
        <v>43.599203127220612</v>
      </c>
      <c r="AE15" s="161">
        <v>44.533182810291109</v>
      </c>
      <c r="AF15" s="161">
        <v>45.575591506117355</v>
      </c>
      <c r="AG15" s="161">
        <v>46.553604669075469</v>
      </c>
      <c r="AH15" s="161">
        <v>47.65245013854063</v>
      </c>
      <c r="AI15" s="161">
        <v>48.686625572164978</v>
      </c>
      <c r="AJ15" s="161">
        <v>49.744330167242751</v>
      </c>
      <c r="AK15" s="161">
        <v>50.800805109557082</v>
      </c>
      <c r="AL15" s="161">
        <v>51.876923839749701</v>
      </c>
      <c r="AM15" s="161">
        <v>52.937987399595343</v>
      </c>
      <c r="AN15" s="161">
        <v>54.005367619317504</v>
      </c>
      <c r="AO15" s="161">
        <v>55.197352353417408</v>
      </c>
      <c r="AP15" s="161">
        <v>56.438703539316215</v>
      </c>
      <c r="AQ15" s="161">
        <v>57.682319870753183</v>
      </c>
      <c r="AR15" s="161">
        <v>59.072803973457034</v>
      </c>
      <c r="AS15" s="161">
        <v>60.559533148926434</v>
      </c>
      <c r="AT15" s="161">
        <v>62.078166901983224</v>
      </c>
      <c r="AU15" s="161">
        <v>63.419649719141688</v>
      </c>
      <c r="AV15" s="161">
        <v>64.488241368728126</v>
      </c>
      <c r="AW15" s="161">
        <v>65.433494857045957</v>
      </c>
      <c r="AX15" s="161">
        <v>66.310891493119541</v>
      </c>
      <c r="AY15" s="161">
        <v>67.035914497363876</v>
      </c>
      <c r="AZ15" s="161">
        <v>67.715381532764567</v>
      </c>
      <c r="BA15" s="161">
        <v>68.203651315899023</v>
      </c>
      <c r="BB15" s="161">
        <v>68.574634113457222</v>
      </c>
      <c r="BC15" s="161">
        <v>68.659366166312225</v>
      </c>
      <c r="BD15" s="161">
        <v>68.655210480875752</v>
      </c>
      <c r="BE15" s="161">
        <v>68.58282819427663</v>
      </c>
      <c r="BF15" s="161">
        <v>68.560364061894944</v>
      </c>
      <c r="BG15" s="161">
        <v>68.449313360458191</v>
      </c>
      <c r="BH15" s="161">
        <v>68.342222334401271</v>
      </c>
      <c r="BI15" s="161">
        <v>68.269791095866154</v>
      </c>
      <c r="BJ15" s="161">
        <v>68.169173440742298</v>
      </c>
      <c r="BK15" s="161">
        <v>68.068962835085955</v>
      </c>
      <c r="BL15" s="161">
        <v>67.874152198731139</v>
      </c>
      <c r="BM15" s="161">
        <v>67.6515072845242</v>
      </c>
      <c r="BN15" s="161">
        <v>67.559200262111943</v>
      </c>
      <c r="BO15" s="161">
        <v>67.521421568101886</v>
      </c>
      <c r="BP15" s="161">
        <v>67.531880099893328</v>
      </c>
      <c r="BQ15" s="161">
        <v>67.649067085208998</v>
      </c>
      <c r="BR15" s="161">
        <v>67.875148041482447</v>
      </c>
      <c r="BS15" s="161">
        <v>67.827754400047908</v>
      </c>
      <c r="BT15" s="161">
        <v>67.832620965011998</v>
      </c>
      <c r="BU15" s="161">
        <v>67.827639652665596</v>
      </c>
      <c r="BV15" s="161">
        <v>67.776714041424839</v>
      </c>
      <c r="BW15" s="161">
        <v>67.762129208375356</v>
      </c>
      <c r="BX15" s="161">
        <v>67.686390600822534</v>
      </c>
      <c r="BY15" s="161">
        <v>67.550013308466688</v>
      </c>
      <c r="BZ15" s="161">
        <v>67.526290418585333</v>
      </c>
      <c r="CA15" s="161">
        <v>67.412918221325796</v>
      </c>
      <c r="CB15" s="161">
        <v>67.406750811928632</v>
      </c>
      <c r="CC15" s="161">
        <v>67.306271613328576</v>
      </c>
      <c r="CD15" s="161">
        <v>67.083045645767328</v>
      </c>
      <c r="CE15" s="161">
        <v>66.724768967484323</v>
      </c>
      <c r="CF15" s="161">
        <v>66.420905385744362</v>
      </c>
      <c r="CG15" s="161">
        <v>66.266436205393148</v>
      </c>
      <c r="CH15" s="161">
        <v>66.169871057214166</v>
      </c>
      <c r="CI15" s="161">
        <v>66.010367059482505</v>
      </c>
      <c r="CJ15" s="161">
        <v>65.841764780812696</v>
      </c>
      <c r="CK15" s="161">
        <v>65.627593613107777</v>
      </c>
      <c r="CL15" s="161">
        <v>65.338912725697583</v>
      </c>
      <c r="CM15" s="161">
        <v>65.137633363754844</v>
      </c>
      <c r="CN15" s="161">
        <v>65.091099678633995</v>
      </c>
      <c r="CO15" s="161">
        <v>64.980758608947468</v>
      </c>
      <c r="CP15" s="161">
        <v>64.871946129294571</v>
      </c>
      <c r="CQ15" s="161">
        <v>64.759850193877483</v>
      </c>
      <c r="CR15" s="161">
        <v>64.649424709814497</v>
      </c>
      <c r="CS15" s="161">
        <v>64.545485969577854</v>
      </c>
      <c r="CT15" s="161">
        <v>64.450904423165653</v>
      </c>
      <c r="CU15" s="161">
        <v>64.368800013245135</v>
      </c>
      <c r="CV15" s="161">
        <v>64.30014575061567</v>
      </c>
      <c r="CW15" s="161">
        <v>64.244461432516715</v>
      </c>
      <c r="CX15" s="161">
        <v>64.201291718707211</v>
      </c>
      <c r="CY15" s="161">
        <v>64.170188233233716</v>
      </c>
      <c r="CZ15" s="161">
        <v>64.15042182564747</v>
      </c>
    </row>
    <row r="16" spans="1:104" x14ac:dyDescent="0.35">
      <c r="A16" t="s">
        <v>950</v>
      </c>
      <c r="B16" s="20" t="s">
        <v>951</v>
      </c>
      <c r="C16" s="16">
        <v>26.106970524855726</v>
      </c>
      <c r="D16" s="16">
        <v>26.482642853684656</v>
      </c>
      <c r="E16" s="16">
        <v>26.884463389215522</v>
      </c>
      <c r="F16" s="16">
        <v>27.270373316405799</v>
      </c>
      <c r="G16" s="16">
        <v>27.597401100792773</v>
      </c>
      <c r="H16" s="16">
        <v>27.938665373440369</v>
      </c>
      <c r="I16" s="16">
        <v>28.399459195044553</v>
      </c>
      <c r="J16" s="16">
        <v>28.910184534910904</v>
      </c>
      <c r="K16" s="16">
        <v>29.255050235711632</v>
      </c>
      <c r="L16" s="16">
        <v>29.430417656529333</v>
      </c>
      <c r="M16" s="16">
        <v>29.729095432363255</v>
      </c>
      <c r="N16" s="16">
        <v>30.076917626799798</v>
      </c>
      <c r="O16" s="16">
        <v>30.305393491648875</v>
      </c>
      <c r="P16" s="16">
        <v>30.80520899849758</v>
      </c>
      <c r="Q16" s="16">
        <v>31.417833631069126</v>
      </c>
      <c r="R16" s="16">
        <v>32.067963132567286</v>
      </c>
      <c r="S16" s="16">
        <v>32.767770878473733</v>
      </c>
      <c r="T16" s="16">
        <v>33.320270927862715</v>
      </c>
      <c r="U16" s="16">
        <v>33.936846563598806</v>
      </c>
      <c r="V16" s="16">
        <v>34.493274266086019</v>
      </c>
      <c r="W16" s="16">
        <v>35.029136981658212</v>
      </c>
      <c r="X16" s="16">
        <v>35.604471310803312</v>
      </c>
      <c r="Y16" s="16">
        <v>36.119127878471197</v>
      </c>
      <c r="Z16" s="16">
        <v>36.699455518037666</v>
      </c>
      <c r="AA16" s="16">
        <v>37.040052698058759</v>
      </c>
      <c r="AB16" s="16">
        <v>37.614923851666923</v>
      </c>
      <c r="AC16" s="16">
        <v>38.344107790140683</v>
      </c>
      <c r="AD16" s="16">
        <v>39.129851712399656</v>
      </c>
      <c r="AE16" s="16">
        <v>39.964015715517007</v>
      </c>
      <c r="AF16" s="16">
        <v>40.843702046250044</v>
      </c>
      <c r="AG16" s="16">
        <v>41.788622108516407</v>
      </c>
      <c r="AH16" s="16">
        <v>42.826301908834083</v>
      </c>
      <c r="AI16" s="16">
        <v>43.80753589148609</v>
      </c>
      <c r="AJ16" s="16">
        <v>44.794950976673178</v>
      </c>
      <c r="AK16" s="16">
        <v>45.739796874243446</v>
      </c>
      <c r="AL16" s="16">
        <v>46.669122807544746</v>
      </c>
      <c r="AM16" s="16">
        <v>47.555740816607845</v>
      </c>
      <c r="AN16" s="16">
        <v>48.371723907411237</v>
      </c>
      <c r="AO16" s="16">
        <v>49.176369275883786</v>
      </c>
      <c r="AP16" s="16">
        <v>49.916117371148324</v>
      </c>
      <c r="AQ16" s="16">
        <v>50.567825184300034</v>
      </c>
      <c r="AR16" s="16">
        <v>51.21639388332585</v>
      </c>
      <c r="AS16" s="16">
        <v>51.804209872641614</v>
      </c>
      <c r="AT16" s="16">
        <v>52.350388065460251</v>
      </c>
      <c r="AU16" s="16">
        <v>52.88728378020393</v>
      </c>
      <c r="AV16" s="16">
        <v>53.390485957289272</v>
      </c>
      <c r="AW16" s="16">
        <v>53.857901839474067</v>
      </c>
      <c r="AX16" s="16">
        <v>54.372775206530434</v>
      </c>
      <c r="AY16" s="16">
        <v>54.816929682840197</v>
      </c>
      <c r="AZ16" s="16">
        <v>55.232025700190924</v>
      </c>
      <c r="BA16" s="16">
        <v>55.533198551072857</v>
      </c>
      <c r="BB16" s="16">
        <v>55.811957377331865</v>
      </c>
      <c r="BC16" s="16">
        <v>56.062673776129124</v>
      </c>
      <c r="BD16" s="16">
        <v>56.306772994331922</v>
      </c>
      <c r="BE16" s="16">
        <v>56.540061387058593</v>
      </c>
      <c r="BF16" s="16">
        <v>56.824088205975855</v>
      </c>
      <c r="BG16" s="16">
        <v>57.050356711331709</v>
      </c>
      <c r="BH16" s="16">
        <v>57.302941341915151</v>
      </c>
      <c r="BI16" s="16">
        <v>57.459597316039449</v>
      </c>
      <c r="BJ16" s="16">
        <v>57.592701710365368</v>
      </c>
      <c r="BK16" s="16">
        <v>57.660514499245927</v>
      </c>
      <c r="BL16" s="16">
        <v>57.691164771620173</v>
      </c>
      <c r="BM16" s="16">
        <v>57.728983661880072</v>
      </c>
      <c r="BN16" s="16">
        <v>57.81932797435627</v>
      </c>
      <c r="BO16" s="16">
        <v>57.946852219916465</v>
      </c>
      <c r="BP16" s="16">
        <v>58.084174397635046</v>
      </c>
      <c r="BQ16" s="16">
        <v>58.249280909821913</v>
      </c>
      <c r="BR16" s="16">
        <v>58.50017871330855</v>
      </c>
      <c r="BS16" s="16">
        <v>58.701413611867594</v>
      </c>
      <c r="BT16" s="16">
        <v>58.905720937480552</v>
      </c>
      <c r="BU16" s="16">
        <v>59.139296245427374</v>
      </c>
      <c r="BV16" s="16">
        <v>59.417706718400829</v>
      </c>
      <c r="BW16" s="16">
        <v>59.715989189794186</v>
      </c>
      <c r="BX16" s="16">
        <v>60.046240833705923</v>
      </c>
      <c r="BY16" s="16">
        <v>60.397865551347486</v>
      </c>
      <c r="BZ16" s="16">
        <v>60.817598641122991</v>
      </c>
      <c r="CA16" s="16">
        <v>61.205475856107441</v>
      </c>
      <c r="CB16" s="16">
        <v>61.619180063180977</v>
      </c>
      <c r="CC16" s="16">
        <v>61.979788150338081</v>
      </c>
      <c r="CD16" s="16">
        <v>62.338936429085877</v>
      </c>
      <c r="CE16" s="16">
        <v>62.645200925376585</v>
      </c>
      <c r="CF16" s="16">
        <v>62.99297401022563</v>
      </c>
      <c r="CG16" s="16">
        <v>63.318688983281191</v>
      </c>
      <c r="CH16" s="16">
        <v>63.649326941545617</v>
      </c>
      <c r="CI16" s="16">
        <v>63.920836258910008</v>
      </c>
      <c r="CJ16" s="16">
        <v>64.137012069266746</v>
      </c>
      <c r="CK16" s="16">
        <v>64.302484432600565</v>
      </c>
      <c r="CL16" s="16">
        <v>64.41195408172581</v>
      </c>
      <c r="CM16" s="16">
        <v>64.55955414866412</v>
      </c>
      <c r="CN16" s="16">
        <v>64.666220333007161</v>
      </c>
      <c r="CO16" s="16">
        <v>64.781837206741216</v>
      </c>
      <c r="CP16" s="16">
        <v>64.897869685249205</v>
      </c>
      <c r="CQ16" s="16">
        <v>65.005132372051492</v>
      </c>
      <c r="CR16" s="16">
        <v>65.105505901680871</v>
      </c>
      <c r="CS16" s="16">
        <v>65.200921979029019</v>
      </c>
      <c r="CT16" s="16">
        <v>65.293059920586728</v>
      </c>
      <c r="CU16" s="16">
        <v>65.384046129042801</v>
      </c>
      <c r="CV16" s="16">
        <v>65.475485935209647</v>
      </c>
      <c r="CW16" s="16">
        <v>65.569069820628343</v>
      </c>
      <c r="CX16" s="16">
        <v>65.666493109436828</v>
      </c>
      <c r="CY16" s="16">
        <v>65.769418415501548</v>
      </c>
      <c r="CZ16" s="16">
        <v>65.879744641436915</v>
      </c>
    </row>
    <row r="17" spans="1:81" x14ac:dyDescent="0.35">
      <c r="A17" s="24"/>
      <c r="B17" s="20"/>
      <c r="C17" s="146"/>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146"/>
      <c r="AD17" s="146"/>
      <c r="AE17" s="146"/>
      <c r="AF17" s="146"/>
      <c r="AG17" s="146"/>
      <c r="AH17" s="146"/>
      <c r="AI17" s="146"/>
      <c r="AJ17" s="146"/>
      <c r="AK17" s="146"/>
      <c r="AL17" s="146"/>
      <c r="AM17" s="146"/>
      <c r="AN17" s="146"/>
      <c r="AO17" s="146"/>
      <c r="AP17" s="146"/>
      <c r="AQ17" s="146"/>
      <c r="AR17" s="146"/>
      <c r="AS17" s="146"/>
      <c r="AT17" s="146"/>
      <c r="AU17" s="146"/>
      <c r="AV17" s="146"/>
      <c r="AW17" s="146"/>
      <c r="AX17" s="146"/>
      <c r="AY17" s="146"/>
      <c r="AZ17" s="146"/>
      <c r="BA17" s="146"/>
      <c r="BB17" s="146"/>
      <c r="BC17" s="146"/>
      <c r="BD17" s="146"/>
      <c r="BE17" s="146"/>
      <c r="BF17" s="146"/>
      <c r="BG17" s="146"/>
      <c r="BH17" s="146"/>
      <c r="BI17" s="146"/>
      <c r="BJ17" s="146"/>
      <c r="BK17" s="146"/>
      <c r="BL17" s="146"/>
      <c r="BM17" s="146"/>
      <c r="BN17" s="146"/>
      <c r="BO17" s="146"/>
      <c r="BP17" s="146"/>
      <c r="BQ17" s="146"/>
      <c r="BR17" s="146"/>
      <c r="BS17" s="146"/>
      <c r="BT17" s="146"/>
      <c r="BU17" s="146"/>
      <c r="BV17" s="146"/>
      <c r="BW17" s="146"/>
      <c r="BX17" s="146"/>
      <c r="BY17" s="146"/>
      <c r="BZ17" s="146"/>
      <c r="CA17" s="146"/>
      <c r="CB17" s="146"/>
      <c r="CC17" s="146"/>
    </row>
    <row r="18" spans="1:81" x14ac:dyDescent="0.35">
      <c r="A18" s="19"/>
      <c r="B18" s="19"/>
      <c r="C18" s="19"/>
      <c r="D18" s="19"/>
      <c r="E18" s="19"/>
      <c r="F18" s="19"/>
      <c r="G18" s="19"/>
      <c r="H18" s="19"/>
      <c r="I18" s="19"/>
      <c r="J18" s="19"/>
      <c r="K18" s="16"/>
      <c r="L18" s="16"/>
      <c r="M18" s="16"/>
    </row>
    <row r="19" spans="1:81" x14ac:dyDescent="0.35">
      <c r="A19" s="76" t="s">
        <v>1038</v>
      </c>
      <c r="B19" s="19"/>
      <c r="C19" s="19"/>
      <c r="D19" s="19"/>
      <c r="E19" s="19"/>
      <c r="F19" s="19"/>
      <c r="G19" s="19"/>
      <c r="H19" s="19"/>
      <c r="I19" s="19"/>
      <c r="J19" s="19"/>
      <c r="K19" s="16"/>
      <c r="L19" s="16"/>
      <c r="M19" s="16"/>
    </row>
    <row r="20" spans="1:81" x14ac:dyDescent="0.35">
      <c r="A20" s="221" t="s">
        <v>1221</v>
      </c>
      <c r="B20" s="222"/>
      <c r="C20" s="223"/>
      <c r="D20" s="223"/>
      <c r="E20" s="223"/>
      <c r="F20" s="223"/>
      <c r="G20" s="19"/>
      <c r="H20" s="19"/>
      <c r="I20" s="19"/>
      <c r="J20" s="19"/>
    </row>
    <row r="21" spans="1:81" x14ac:dyDescent="0.35">
      <c r="B21" s="26"/>
      <c r="C21" s="19"/>
      <c r="D21" s="19"/>
      <c r="E21" s="19"/>
      <c r="F21" s="19"/>
      <c r="G21" s="19"/>
      <c r="H21" s="19"/>
      <c r="I21" s="19"/>
      <c r="J21" s="19"/>
      <c r="K21" s="16"/>
      <c r="L21" s="16"/>
      <c r="M21" s="16"/>
    </row>
    <row r="22" spans="1:81" x14ac:dyDescent="0.35">
      <c r="A22" s="15"/>
      <c r="B22" s="13"/>
      <c r="E22" s="16"/>
      <c r="F22" s="16"/>
      <c r="G22" s="16"/>
      <c r="H22" s="16"/>
      <c r="J22" s="16"/>
      <c r="K22" s="16"/>
      <c r="L22" s="16"/>
      <c r="M22" s="16"/>
    </row>
    <row r="23" spans="1:81" x14ac:dyDescent="0.35">
      <c r="A23" s="11"/>
      <c r="B23" s="12"/>
    </row>
    <row r="24" spans="1:81" x14ac:dyDescent="0.35">
      <c r="A24" s="11"/>
      <c r="B24" s="12"/>
      <c r="E24" s="16"/>
      <c r="F24" s="16"/>
      <c r="G24" s="16"/>
      <c r="H24" s="16"/>
      <c r="J24" s="16"/>
      <c r="K24" s="16"/>
      <c r="L24" s="16"/>
      <c r="M24" s="16"/>
    </row>
    <row r="25" spans="1:81" x14ac:dyDescent="0.35">
      <c r="A25" s="11"/>
      <c r="B25" s="12"/>
      <c r="E25" s="16"/>
      <c r="F25" s="16"/>
      <c r="G25" s="16"/>
      <c r="H25" s="16"/>
      <c r="J25" s="16"/>
      <c r="K25" s="16"/>
      <c r="L25" s="16"/>
      <c r="M25" s="16"/>
    </row>
    <row r="26" spans="1:81" x14ac:dyDescent="0.35">
      <c r="A26" s="11"/>
      <c r="B26" s="12"/>
      <c r="E26" s="16"/>
      <c r="F26" s="16"/>
      <c r="G26" s="16"/>
      <c r="H26" s="16"/>
      <c r="J26" s="16"/>
      <c r="K26" s="16"/>
      <c r="L26" s="16"/>
      <c r="M26" s="16"/>
    </row>
    <row r="27" spans="1:81" x14ac:dyDescent="0.35">
      <c r="A27" s="11"/>
      <c r="B27" s="12"/>
    </row>
    <row r="28" spans="1:81" x14ac:dyDescent="0.35">
      <c r="A28" s="11"/>
      <c r="B28" s="8"/>
      <c r="E28" s="16"/>
      <c r="F28" s="16"/>
      <c r="G28" s="16"/>
      <c r="H28" s="16"/>
      <c r="J28" s="16"/>
      <c r="K28" s="16"/>
      <c r="L28" s="16"/>
      <c r="M28" s="16"/>
    </row>
    <row r="29" spans="1:81" x14ac:dyDescent="0.35">
      <c r="A29" s="11"/>
      <c r="B29" s="12"/>
      <c r="E29" s="16"/>
      <c r="F29" s="16"/>
      <c r="G29" s="16"/>
      <c r="H29" s="16"/>
      <c r="J29" s="16"/>
      <c r="K29" s="16"/>
      <c r="L29" s="16"/>
      <c r="M29" s="16"/>
    </row>
    <row r="32" spans="1:81" x14ac:dyDescent="0.35">
      <c r="A32" s="8"/>
    </row>
  </sheetData>
  <hyperlinks>
    <hyperlink ref="A5" location="Índice!A1" display="Índice/Contents" xr:uid="{F11CD5B1-C935-4C5B-AE79-8ED37CF0BC9C}"/>
  </hyperlinks>
  <pageMargins left="0.7" right="0.7" top="0.75" bottom="0.75" header="0.3" footer="0.3"/>
  <pageSetup paperSize="9" orientation="portrait" horizontalDpi="1200" verticalDpi="1200"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9A649-DDBC-4D8F-8DC9-CAE993828DA9}">
  <dimension ref="A5:CC43"/>
  <sheetViews>
    <sheetView showGridLines="0" showRowColHeaders="0" topLeftCell="A5" workbookViewId="0">
      <selection activeCell="A11" sqref="A11"/>
    </sheetView>
  </sheetViews>
  <sheetFormatPr defaultRowHeight="14.5" x14ac:dyDescent="0.35"/>
  <cols>
    <col min="1" max="1" width="61.1796875" customWidth="1"/>
    <col min="2" max="2" width="40.453125" customWidth="1"/>
  </cols>
  <sheetData>
    <row r="5" spans="1:81" ht="36" customHeight="1" x14ac:dyDescent="0.35">
      <c r="A5" s="10" t="s">
        <v>8</v>
      </c>
    </row>
    <row r="6" spans="1:81" ht="18.5" x14ac:dyDescent="0.35">
      <c r="A6" s="6" t="s">
        <v>54</v>
      </c>
    </row>
    <row r="7" spans="1:81" ht="18.5" x14ac:dyDescent="0.35">
      <c r="A7" s="6"/>
    </row>
    <row r="8" spans="1:81" ht="18.5" x14ac:dyDescent="0.35">
      <c r="A8" s="6"/>
    </row>
    <row r="9" spans="1:81" x14ac:dyDescent="0.35">
      <c r="A9" s="7"/>
    </row>
    <row r="10" spans="1:81" x14ac:dyDescent="0.35">
      <c r="A10" t="s">
        <v>899</v>
      </c>
    </row>
    <row r="11" spans="1:81" x14ac:dyDescent="0.35">
      <c r="A11" s="8" t="s">
        <v>900</v>
      </c>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6"/>
      <c r="CB11" s="16"/>
      <c r="CC11" s="16"/>
    </row>
    <row r="12" spans="1:81" x14ac:dyDescent="0.35">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row>
    <row r="13" spans="1:81" x14ac:dyDescent="0.35">
      <c r="A13" s="9"/>
      <c r="C13" s="17"/>
      <c r="D13" s="17"/>
      <c r="E13" s="17"/>
      <c r="F13" s="17"/>
      <c r="G13" s="17"/>
      <c r="H13" s="17"/>
      <c r="I13" s="17"/>
      <c r="J13" s="17"/>
    </row>
    <row r="14" spans="1:81" ht="15" customHeight="1" x14ac:dyDescent="0.35">
      <c r="C14" s="34">
        <v>2022</v>
      </c>
      <c r="D14" s="34">
        <v>2023</v>
      </c>
      <c r="E14" s="34">
        <v>2024</v>
      </c>
      <c r="F14" s="34">
        <v>2025</v>
      </c>
      <c r="G14" s="34">
        <v>2026</v>
      </c>
      <c r="H14" s="34">
        <v>2027</v>
      </c>
      <c r="I14" s="34">
        <v>2028</v>
      </c>
      <c r="J14" s="34">
        <v>2029</v>
      </c>
      <c r="K14" s="131">
        <v>2030</v>
      </c>
      <c r="L14" s="131">
        <v>2031</v>
      </c>
      <c r="M14" s="131">
        <v>2032</v>
      </c>
      <c r="N14">
        <v>2033</v>
      </c>
      <c r="O14">
        <v>2034</v>
      </c>
      <c r="P14">
        <v>2035</v>
      </c>
      <c r="Q14">
        <v>2036</v>
      </c>
      <c r="R14">
        <v>2037</v>
      </c>
      <c r="S14">
        <v>2038</v>
      </c>
      <c r="T14">
        <v>2039</v>
      </c>
      <c r="U14">
        <v>2040</v>
      </c>
      <c r="V14">
        <v>2041</v>
      </c>
      <c r="W14">
        <v>2042</v>
      </c>
      <c r="X14">
        <v>2043</v>
      </c>
      <c r="Y14">
        <v>2044</v>
      </c>
      <c r="Z14">
        <v>2045</v>
      </c>
      <c r="AA14">
        <v>2046</v>
      </c>
      <c r="AB14">
        <v>2047</v>
      </c>
      <c r="AC14">
        <v>2048</v>
      </c>
      <c r="AD14">
        <v>2049</v>
      </c>
      <c r="AE14">
        <v>2050</v>
      </c>
      <c r="AF14">
        <v>2051</v>
      </c>
      <c r="AG14">
        <v>2052</v>
      </c>
      <c r="AH14">
        <v>2053</v>
      </c>
      <c r="AI14">
        <v>2054</v>
      </c>
      <c r="AJ14">
        <v>2055</v>
      </c>
      <c r="AK14">
        <v>2056</v>
      </c>
      <c r="AL14">
        <v>2057</v>
      </c>
      <c r="AM14">
        <v>2058</v>
      </c>
      <c r="AN14">
        <v>2059</v>
      </c>
      <c r="AO14">
        <v>2060</v>
      </c>
      <c r="AP14">
        <v>2061</v>
      </c>
      <c r="AQ14">
        <v>2062</v>
      </c>
      <c r="AR14">
        <v>2063</v>
      </c>
      <c r="AS14">
        <v>2064</v>
      </c>
      <c r="AT14">
        <v>2065</v>
      </c>
      <c r="AU14">
        <v>2066</v>
      </c>
      <c r="AV14">
        <v>2067</v>
      </c>
      <c r="AW14">
        <v>2068</v>
      </c>
      <c r="AX14">
        <v>2069</v>
      </c>
      <c r="AY14">
        <v>2070</v>
      </c>
      <c r="AZ14">
        <v>2071</v>
      </c>
      <c r="BA14">
        <v>2072</v>
      </c>
      <c r="BB14">
        <v>2073</v>
      </c>
      <c r="BC14">
        <v>2074</v>
      </c>
      <c r="BD14">
        <v>2075</v>
      </c>
      <c r="BE14">
        <v>2076</v>
      </c>
      <c r="BF14">
        <v>2077</v>
      </c>
      <c r="BG14">
        <v>2078</v>
      </c>
      <c r="BH14">
        <v>2079</v>
      </c>
      <c r="BI14">
        <v>2080</v>
      </c>
      <c r="BJ14">
        <v>2081</v>
      </c>
      <c r="BK14">
        <v>2082</v>
      </c>
      <c r="BL14">
        <v>2083</v>
      </c>
      <c r="BM14">
        <v>2084</v>
      </c>
      <c r="BN14">
        <v>2085</v>
      </c>
      <c r="BO14">
        <v>2086</v>
      </c>
      <c r="BP14">
        <v>2087</v>
      </c>
      <c r="BQ14">
        <v>2088</v>
      </c>
      <c r="BR14">
        <v>2089</v>
      </c>
      <c r="BS14">
        <v>2090</v>
      </c>
      <c r="BT14">
        <v>2091</v>
      </c>
      <c r="BU14">
        <v>2092</v>
      </c>
      <c r="BV14">
        <v>2093</v>
      </c>
      <c r="BW14">
        <v>2094</v>
      </c>
      <c r="BX14">
        <v>2095</v>
      </c>
      <c r="BY14">
        <v>2096</v>
      </c>
      <c r="BZ14">
        <v>2097</v>
      </c>
      <c r="CA14">
        <v>2098</v>
      </c>
      <c r="CB14">
        <v>2099</v>
      </c>
      <c r="CC14">
        <v>2100</v>
      </c>
    </row>
    <row r="15" spans="1:81" ht="15" customHeight="1" x14ac:dyDescent="0.35">
      <c r="C15" s="18"/>
      <c r="D15" s="18"/>
      <c r="E15" s="18"/>
      <c r="F15" s="18"/>
      <c r="G15" s="18"/>
      <c r="H15" s="18"/>
      <c r="I15" s="18"/>
      <c r="J15" s="18"/>
      <c r="K15" s="133"/>
      <c r="L15" s="133"/>
      <c r="M15" s="133"/>
    </row>
    <row r="16" spans="1:81" x14ac:dyDescent="0.35">
      <c r="A16" s="24" t="s">
        <v>901</v>
      </c>
      <c r="B16" s="20" t="s">
        <v>902</v>
      </c>
      <c r="C16" s="135"/>
      <c r="D16" s="135"/>
      <c r="E16" s="135"/>
      <c r="F16" s="135"/>
      <c r="G16" s="135"/>
      <c r="H16" s="135"/>
      <c r="I16" s="135"/>
      <c r="J16" s="135"/>
      <c r="K16" s="16"/>
      <c r="L16" s="16"/>
      <c r="M16" s="16"/>
    </row>
    <row r="17" spans="1:81" x14ac:dyDescent="0.35">
      <c r="A17" s="21" t="s">
        <v>903</v>
      </c>
      <c r="B17" s="22" t="s">
        <v>904</v>
      </c>
      <c r="C17" s="141">
        <v>1.41</v>
      </c>
      <c r="D17" s="141">
        <v>1.41</v>
      </c>
      <c r="E17" s="141">
        <v>1.41</v>
      </c>
      <c r="F17" s="141">
        <v>1.42</v>
      </c>
      <c r="G17" s="141">
        <v>1.42</v>
      </c>
      <c r="H17" s="141">
        <v>1.43</v>
      </c>
      <c r="I17" s="141">
        <v>1.43</v>
      </c>
      <c r="J17" s="141">
        <v>1.44</v>
      </c>
      <c r="K17" s="141">
        <v>1.44</v>
      </c>
      <c r="L17" s="141">
        <v>1.44</v>
      </c>
      <c r="M17" s="141">
        <v>1.45</v>
      </c>
      <c r="N17" s="141">
        <v>1.45</v>
      </c>
      <c r="O17" s="141">
        <v>1.46</v>
      </c>
      <c r="P17" s="141">
        <v>1.46</v>
      </c>
      <c r="Q17" s="141">
        <v>1.46</v>
      </c>
      <c r="R17" s="141">
        <v>1.46</v>
      </c>
      <c r="S17" s="141">
        <v>1.47</v>
      </c>
      <c r="T17" s="141">
        <v>1.47</v>
      </c>
      <c r="U17" s="141">
        <v>1.47</v>
      </c>
      <c r="V17" s="141">
        <v>1.47</v>
      </c>
      <c r="W17" s="141">
        <v>1.47</v>
      </c>
      <c r="X17" s="141">
        <v>1.48</v>
      </c>
      <c r="Y17" s="141">
        <v>1.48</v>
      </c>
      <c r="Z17" s="141">
        <v>1.48</v>
      </c>
      <c r="AA17" s="141">
        <v>1.49</v>
      </c>
      <c r="AB17" s="141">
        <v>1.49</v>
      </c>
      <c r="AC17" s="141">
        <v>1.49</v>
      </c>
      <c r="AD17" s="141">
        <v>1.49</v>
      </c>
      <c r="AE17" s="141">
        <v>1.49</v>
      </c>
      <c r="AF17" s="141">
        <v>1.5</v>
      </c>
      <c r="AG17" s="141">
        <v>1.5</v>
      </c>
      <c r="AH17" s="141">
        <v>1.51</v>
      </c>
      <c r="AI17" s="141">
        <v>1.51</v>
      </c>
      <c r="AJ17" s="141">
        <v>1.51</v>
      </c>
      <c r="AK17" s="141">
        <v>1.51</v>
      </c>
      <c r="AL17" s="141">
        <v>1.52</v>
      </c>
      <c r="AM17" s="141">
        <v>1.52</v>
      </c>
      <c r="AN17" s="141">
        <v>1.52</v>
      </c>
      <c r="AO17" s="141">
        <v>1.52</v>
      </c>
      <c r="AP17" s="141">
        <v>1.53</v>
      </c>
      <c r="AQ17" s="141">
        <v>1.53</v>
      </c>
      <c r="AR17" s="141">
        <v>1.53</v>
      </c>
      <c r="AS17" s="141">
        <v>1.54</v>
      </c>
      <c r="AT17" s="141">
        <v>1.54</v>
      </c>
      <c r="AU17" s="141">
        <v>1.54</v>
      </c>
      <c r="AV17" s="141">
        <v>1.54</v>
      </c>
      <c r="AW17" s="141">
        <v>1.55</v>
      </c>
      <c r="AX17" s="141">
        <v>1.55</v>
      </c>
      <c r="AY17" s="141">
        <v>1.55</v>
      </c>
      <c r="AZ17" s="141">
        <v>1.55</v>
      </c>
      <c r="BA17" s="141">
        <v>1.56</v>
      </c>
      <c r="BB17" s="141">
        <v>1.56</v>
      </c>
      <c r="BC17" s="141">
        <v>1.56</v>
      </c>
      <c r="BD17" s="141">
        <v>1.56</v>
      </c>
      <c r="BE17" s="141">
        <v>1.56</v>
      </c>
      <c r="BF17" s="141">
        <v>1.57</v>
      </c>
      <c r="BG17" s="141">
        <v>1.57</v>
      </c>
      <c r="BH17" s="141">
        <v>1.57</v>
      </c>
      <c r="BI17" s="141">
        <v>1.57</v>
      </c>
      <c r="BJ17" s="141">
        <v>1.58</v>
      </c>
      <c r="BK17" s="141">
        <v>1.58</v>
      </c>
      <c r="BL17" s="141">
        <v>1.58</v>
      </c>
      <c r="BM17" s="141">
        <v>1.58</v>
      </c>
      <c r="BN17" s="141">
        <v>1.59</v>
      </c>
      <c r="BO17" s="141">
        <v>1.59</v>
      </c>
      <c r="BP17" s="141">
        <v>1.59</v>
      </c>
      <c r="BQ17" s="141">
        <v>1.59</v>
      </c>
      <c r="BR17" s="141">
        <v>1.6</v>
      </c>
      <c r="BS17" s="141">
        <v>1.6</v>
      </c>
      <c r="BT17" s="141">
        <v>1.6</v>
      </c>
      <c r="BU17" s="141">
        <v>1.6</v>
      </c>
      <c r="BV17" s="141">
        <v>1.61</v>
      </c>
      <c r="BW17" s="141">
        <v>1.61</v>
      </c>
      <c r="BX17" s="141">
        <v>1.61</v>
      </c>
      <c r="BY17" s="141">
        <v>1.61</v>
      </c>
      <c r="BZ17" s="141">
        <v>1.62</v>
      </c>
      <c r="CA17" s="141">
        <v>1.62</v>
      </c>
      <c r="CB17" s="141">
        <v>1.62</v>
      </c>
      <c r="CC17" s="141">
        <v>1.62</v>
      </c>
    </row>
    <row r="18" spans="1:81" x14ac:dyDescent="0.35">
      <c r="A18" s="21" t="s">
        <v>905</v>
      </c>
      <c r="B18" s="22" t="s">
        <v>906</v>
      </c>
      <c r="C18" s="142">
        <v>1.41</v>
      </c>
      <c r="D18" s="142">
        <v>1.52</v>
      </c>
      <c r="E18" s="142">
        <v>1.55</v>
      </c>
      <c r="F18" s="142">
        <v>1.57</v>
      </c>
      <c r="G18" s="142">
        <v>1.59</v>
      </c>
      <c r="H18" s="142">
        <v>1.61</v>
      </c>
      <c r="I18" s="142">
        <v>1.63</v>
      </c>
      <c r="J18" s="142">
        <v>1.64</v>
      </c>
      <c r="K18" s="141">
        <v>1.65</v>
      </c>
      <c r="L18" s="141">
        <v>1.66</v>
      </c>
      <c r="M18" s="141">
        <v>1.68</v>
      </c>
      <c r="N18" s="141">
        <v>1.69</v>
      </c>
      <c r="O18" s="141">
        <v>1.7</v>
      </c>
      <c r="P18" s="141">
        <v>1.71</v>
      </c>
      <c r="Q18" s="141">
        <v>1.72</v>
      </c>
      <c r="R18" s="141">
        <v>1.72</v>
      </c>
      <c r="S18" s="141">
        <v>1.73</v>
      </c>
      <c r="T18" s="141">
        <v>1.74</v>
      </c>
      <c r="U18" s="141">
        <v>1.75</v>
      </c>
      <c r="V18" s="141">
        <v>1.76</v>
      </c>
      <c r="W18" s="141">
        <v>1.76</v>
      </c>
      <c r="X18" s="141">
        <v>1.77</v>
      </c>
      <c r="Y18" s="141">
        <v>1.78</v>
      </c>
      <c r="Z18" s="141">
        <v>1.79</v>
      </c>
      <c r="AA18" s="141">
        <v>1.8</v>
      </c>
      <c r="AB18" s="141">
        <v>1.8</v>
      </c>
      <c r="AC18" s="141">
        <v>1.81</v>
      </c>
      <c r="AD18" s="141">
        <v>1.81</v>
      </c>
      <c r="AE18" s="141">
        <v>1.82</v>
      </c>
      <c r="AF18" s="141">
        <v>1.83</v>
      </c>
      <c r="AG18" s="141">
        <v>1.84</v>
      </c>
      <c r="AH18" s="141">
        <v>1.84</v>
      </c>
      <c r="AI18" s="141">
        <v>1.85</v>
      </c>
      <c r="AJ18" s="141">
        <v>1.85</v>
      </c>
      <c r="AK18" s="141">
        <v>1.86</v>
      </c>
      <c r="AL18" s="141">
        <v>1.87</v>
      </c>
      <c r="AM18" s="141">
        <v>1.88</v>
      </c>
      <c r="AN18" s="141">
        <v>1.88</v>
      </c>
      <c r="AO18" s="141">
        <v>1.89</v>
      </c>
      <c r="AP18" s="141">
        <v>1.89</v>
      </c>
      <c r="AQ18" s="141">
        <v>1.9</v>
      </c>
      <c r="AR18" s="141">
        <v>1.91</v>
      </c>
      <c r="AS18" s="141">
        <v>1.91</v>
      </c>
      <c r="AT18" s="141">
        <v>1.92</v>
      </c>
      <c r="AU18" s="141">
        <v>1.92</v>
      </c>
      <c r="AV18" s="141">
        <v>1.93</v>
      </c>
      <c r="AW18" s="141">
        <v>1.94</v>
      </c>
      <c r="AX18" s="141">
        <v>1.94</v>
      </c>
      <c r="AY18" s="141">
        <v>1.95</v>
      </c>
      <c r="AZ18" s="141">
        <v>1.95</v>
      </c>
      <c r="BA18" s="141">
        <v>1.96</v>
      </c>
      <c r="BB18" s="141">
        <v>1.96</v>
      </c>
      <c r="BC18" s="141">
        <v>1.97</v>
      </c>
      <c r="BD18" s="141">
        <v>1.97</v>
      </c>
      <c r="BE18" s="141">
        <v>1.98</v>
      </c>
      <c r="BF18" s="141">
        <v>1.98</v>
      </c>
      <c r="BG18" s="141">
        <v>1.99</v>
      </c>
      <c r="BH18" s="141">
        <v>1.99</v>
      </c>
      <c r="BI18" s="141">
        <v>2</v>
      </c>
      <c r="BJ18" s="141">
        <v>2</v>
      </c>
      <c r="BK18" s="141">
        <v>2.0099999999999998</v>
      </c>
      <c r="BL18" s="141">
        <v>2.0099999999999998</v>
      </c>
      <c r="BM18" s="141">
        <v>2.02</v>
      </c>
      <c r="BN18" s="141">
        <v>2.02</v>
      </c>
      <c r="BO18" s="141">
        <v>2.0299999999999998</v>
      </c>
      <c r="BP18" s="141">
        <v>2.0299999999999998</v>
      </c>
      <c r="BQ18" s="141">
        <v>2.04</v>
      </c>
      <c r="BR18" s="141">
        <v>2.0499999999999998</v>
      </c>
      <c r="BS18" s="141">
        <v>2.0499999999999998</v>
      </c>
      <c r="BT18" s="141">
        <v>2.06</v>
      </c>
      <c r="BU18" s="141">
        <v>2.06</v>
      </c>
      <c r="BV18" s="141">
        <v>2.0699999999999998</v>
      </c>
      <c r="BW18" s="141">
        <v>2.0699999999999998</v>
      </c>
      <c r="BX18" s="141">
        <v>2.08</v>
      </c>
      <c r="BY18" s="141">
        <v>2.08</v>
      </c>
      <c r="BZ18" s="141">
        <v>2.09</v>
      </c>
      <c r="CA18" s="141">
        <v>2.09</v>
      </c>
      <c r="CB18" s="141">
        <v>2.1</v>
      </c>
      <c r="CC18" s="141">
        <v>2.1</v>
      </c>
    </row>
    <row r="19" spans="1:81" x14ac:dyDescent="0.35">
      <c r="A19" s="21"/>
      <c r="B19" s="22"/>
      <c r="C19" s="142"/>
      <c r="D19" s="142"/>
      <c r="E19" s="142"/>
      <c r="F19" s="142"/>
      <c r="G19" s="142"/>
      <c r="H19" s="142"/>
      <c r="I19" s="142"/>
      <c r="J19" s="142"/>
      <c r="K19" s="141"/>
      <c r="L19" s="141"/>
      <c r="M19" s="141"/>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row>
    <row r="20" spans="1:81" x14ac:dyDescent="0.35">
      <c r="A20" s="24"/>
      <c r="B20" s="25"/>
      <c r="C20" s="141"/>
      <c r="D20" s="141"/>
      <c r="E20" s="141"/>
      <c r="F20" s="141"/>
      <c r="G20" s="141"/>
      <c r="H20" s="141"/>
      <c r="I20" s="141"/>
      <c r="J20" s="141"/>
      <c r="K20" s="141"/>
      <c r="L20" s="141"/>
      <c r="M20" s="141"/>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c r="AX20" s="143"/>
      <c r="AY20" s="143"/>
      <c r="AZ20" s="143"/>
      <c r="BA20" s="143"/>
      <c r="BB20" s="143"/>
      <c r="BC20" s="143"/>
      <c r="BD20" s="143"/>
      <c r="BE20" s="143"/>
      <c r="BF20" s="143"/>
      <c r="BG20" s="143"/>
      <c r="BH20" s="143"/>
      <c r="BI20" s="143"/>
      <c r="BJ20" s="143"/>
      <c r="BK20" s="143"/>
      <c r="BL20" s="143"/>
      <c r="BM20" s="143"/>
      <c r="BN20" s="143"/>
      <c r="BO20" s="143"/>
      <c r="BP20" s="143"/>
      <c r="BQ20" s="143"/>
      <c r="BR20" s="143"/>
      <c r="BS20" s="143"/>
      <c r="BT20" s="143"/>
      <c r="BU20" s="143"/>
      <c r="BV20" s="143"/>
      <c r="BW20" s="143"/>
      <c r="BX20" s="143"/>
      <c r="BY20" s="143"/>
      <c r="BZ20" s="143"/>
      <c r="CA20" s="143"/>
      <c r="CB20" s="143"/>
      <c r="CC20" s="143"/>
    </row>
    <row r="21" spans="1:81" x14ac:dyDescent="0.35">
      <c r="A21" s="24" t="s">
        <v>907</v>
      </c>
      <c r="B21" s="20" t="s">
        <v>908</v>
      </c>
      <c r="C21" s="143"/>
      <c r="D21" s="143"/>
      <c r="E21" s="143"/>
      <c r="F21" s="143"/>
      <c r="G21" s="143"/>
      <c r="H21" s="143"/>
      <c r="I21" s="143"/>
      <c r="J21" s="143"/>
      <c r="K21" s="141"/>
      <c r="L21" s="141"/>
      <c r="M21" s="141"/>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row>
    <row r="22" spans="1:81" x14ac:dyDescent="0.35">
      <c r="A22" s="21" t="s">
        <v>903</v>
      </c>
      <c r="B22" s="22" t="s">
        <v>904</v>
      </c>
      <c r="C22" s="16">
        <v>82.4</v>
      </c>
      <c r="D22" s="16">
        <v>83.1</v>
      </c>
      <c r="E22" s="16">
        <v>83.2</v>
      </c>
      <c r="F22" s="16">
        <v>83.3</v>
      </c>
      <c r="G22" s="16">
        <v>83.5</v>
      </c>
      <c r="H22" s="16">
        <v>83.6</v>
      </c>
      <c r="I22" s="16">
        <v>83.7</v>
      </c>
      <c r="J22" s="16">
        <v>83.9</v>
      </c>
      <c r="K22" s="16">
        <v>84</v>
      </c>
      <c r="L22" s="16">
        <v>84.2</v>
      </c>
      <c r="M22" s="16">
        <v>84.3</v>
      </c>
      <c r="N22" s="16">
        <v>84.4</v>
      </c>
      <c r="O22" s="16">
        <v>84.6</v>
      </c>
      <c r="P22" s="16">
        <v>84.7</v>
      </c>
      <c r="Q22" s="16">
        <v>84.8</v>
      </c>
      <c r="R22" s="16">
        <v>84.9</v>
      </c>
      <c r="S22" s="16">
        <v>85</v>
      </c>
      <c r="T22" s="16">
        <v>85.2</v>
      </c>
      <c r="U22" s="16">
        <v>85.3</v>
      </c>
      <c r="V22" s="16">
        <v>85.4</v>
      </c>
      <c r="W22" s="16">
        <v>85.5</v>
      </c>
      <c r="X22" s="16">
        <v>85.7</v>
      </c>
      <c r="Y22" s="16">
        <v>85.8</v>
      </c>
      <c r="Z22" s="16">
        <v>85.9</v>
      </c>
      <c r="AA22" s="16">
        <v>86.1</v>
      </c>
      <c r="AB22" s="16">
        <v>86.2</v>
      </c>
      <c r="AC22" s="16">
        <v>86.3</v>
      </c>
      <c r="AD22" s="16">
        <v>86.4</v>
      </c>
      <c r="AE22" s="16">
        <v>86.5</v>
      </c>
      <c r="AF22" s="16">
        <v>86.6</v>
      </c>
      <c r="AG22" s="16">
        <v>86.7</v>
      </c>
      <c r="AH22" s="16">
        <v>86.9</v>
      </c>
      <c r="AI22" s="16">
        <v>87</v>
      </c>
      <c r="AJ22" s="16">
        <v>87.1</v>
      </c>
      <c r="AK22" s="16">
        <v>87.2</v>
      </c>
      <c r="AL22" s="16">
        <v>87.3</v>
      </c>
      <c r="AM22" s="16">
        <v>87.4</v>
      </c>
      <c r="AN22" s="16">
        <v>87.5</v>
      </c>
      <c r="AO22" s="16">
        <v>87.7</v>
      </c>
      <c r="AP22" s="16">
        <v>87.8</v>
      </c>
      <c r="AQ22" s="16">
        <v>87.9</v>
      </c>
      <c r="AR22" s="16">
        <v>88</v>
      </c>
      <c r="AS22" s="16">
        <v>88.1</v>
      </c>
      <c r="AT22" s="16">
        <v>88.2</v>
      </c>
      <c r="AU22" s="16">
        <v>88.2</v>
      </c>
      <c r="AV22" s="16">
        <v>88.3</v>
      </c>
      <c r="AW22" s="16">
        <v>88.5</v>
      </c>
      <c r="AX22" s="16">
        <v>88.6</v>
      </c>
      <c r="AY22" s="16">
        <v>88.7</v>
      </c>
      <c r="AZ22" s="16">
        <v>88.8</v>
      </c>
      <c r="BA22" s="16">
        <v>88.9</v>
      </c>
      <c r="BB22" s="16">
        <v>89</v>
      </c>
      <c r="BC22" s="16">
        <v>89.1</v>
      </c>
      <c r="BD22" s="16">
        <v>89.2</v>
      </c>
      <c r="BE22" s="16">
        <v>89.3</v>
      </c>
      <c r="BF22" s="16">
        <v>89.4</v>
      </c>
      <c r="BG22" s="16">
        <v>89.5</v>
      </c>
      <c r="BH22" s="16">
        <v>89.6</v>
      </c>
      <c r="BI22" s="16">
        <v>89.7</v>
      </c>
      <c r="BJ22" s="16">
        <v>89.8</v>
      </c>
      <c r="BK22" s="16">
        <v>89.9</v>
      </c>
      <c r="BL22" s="16">
        <v>90</v>
      </c>
      <c r="BM22" s="16">
        <v>90.1</v>
      </c>
      <c r="BN22" s="16">
        <v>90.2</v>
      </c>
      <c r="BO22" s="16">
        <v>90.2</v>
      </c>
      <c r="BP22" s="16">
        <v>90.3</v>
      </c>
      <c r="BQ22" s="16">
        <v>90.4</v>
      </c>
      <c r="BR22" s="16">
        <v>90.5</v>
      </c>
      <c r="BS22" s="16">
        <v>90.6</v>
      </c>
      <c r="BT22" s="16">
        <v>90.7</v>
      </c>
      <c r="BU22" s="16">
        <v>90.8</v>
      </c>
      <c r="BV22" s="16">
        <v>90.9</v>
      </c>
      <c r="BW22" s="16">
        <v>91</v>
      </c>
      <c r="BX22" s="16">
        <v>91</v>
      </c>
      <c r="BY22" s="16">
        <v>91.1</v>
      </c>
      <c r="BZ22" s="16">
        <v>91.2</v>
      </c>
      <c r="CA22" s="16">
        <v>91.3</v>
      </c>
      <c r="CB22" s="16">
        <v>91.4</v>
      </c>
      <c r="CC22" s="16">
        <v>91.5</v>
      </c>
    </row>
    <row r="23" spans="1:81" x14ac:dyDescent="0.35">
      <c r="A23" s="21" t="s">
        <v>905</v>
      </c>
      <c r="B23" s="22" t="s">
        <v>906</v>
      </c>
      <c r="C23" s="16">
        <v>82.4</v>
      </c>
      <c r="D23" s="16">
        <v>83.2</v>
      </c>
      <c r="E23" s="16">
        <v>83.4</v>
      </c>
      <c r="F23" s="16">
        <v>83.6</v>
      </c>
      <c r="G23" s="16">
        <v>83.8</v>
      </c>
      <c r="H23" s="16">
        <v>83.9</v>
      </c>
      <c r="I23" s="16">
        <v>84</v>
      </c>
      <c r="J23" s="16">
        <v>84.2</v>
      </c>
      <c r="K23" s="16">
        <v>84.4</v>
      </c>
      <c r="L23" s="16">
        <v>84.6</v>
      </c>
      <c r="M23" s="16">
        <v>84.8</v>
      </c>
      <c r="N23" s="16">
        <v>84.9</v>
      </c>
      <c r="O23" s="16">
        <v>85.1</v>
      </c>
      <c r="P23" s="16">
        <v>85.3</v>
      </c>
      <c r="Q23" s="16">
        <v>85.5</v>
      </c>
      <c r="R23" s="16">
        <v>85.7</v>
      </c>
      <c r="S23" s="16">
        <v>85.8</v>
      </c>
      <c r="T23" s="16">
        <v>86</v>
      </c>
      <c r="U23" s="16">
        <v>86.1</v>
      </c>
      <c r="V23" s="16">
        <v>86.3</v>
      </c>
      <c r="W23" s="16">
        <v>86.4</v>
      </c>
      <c r="X23" s="16">
        <v>86.6</v>
      </c>
      <c r="Y23" s="16">
        <v>86.7</v>
      </c>
      <c r="Z23" s="16">
        <v>86.9</v>
      </c>
      <c r="AA23" s="16">
        <v>87.1</v>
      </c>
      <c r="AB23" s="16">
        <v>87.2</v>
      </c>
      <c r="AC23" s="16">
        <v>87.4</v>
      </c>
      <c r="AD23" s="16">
        <v>87.5</v>
      </c>
      <c r="AE23" s="16">
        <v>87.7</v>
      </c>
      <c r="AF23" s="16">
        <v>87.8</v>
      </c>
      <c r="AG23" s="16">
        <v>88</v>
      </c>
      <c r="AH23" s="16">
        <v>88.1</v>
      </c>
      <c r="AI23" s="16">
        <v>88.2</v>
      </c>
      <c r="AJ23" s="16">
        <v>88.4</v>
      </c>
      <c r="AK23" s="16">
        <v>88.5</v>
      </c>
      <c r="AL23" s="16">
        <v>88.7</v>
      </c>
      <c r="AM23" s="16">
        <v>88.8</v>
      </c>
      <c r="AN23" s="16">
        <v>89</v>
      </c>
      <c r="AO23" s="16">
        <v>89.1</v>
      </c>
      <c r="AP23" s="16">
        <v>89.3</v>
      </c>
      <c r="AQ23" s="16">
        <v>89.5</v>
      </c>
      <c r="AR23" s="16">
        <v>89.6</v>
      </c>
      <c r="AS23" s="16">
        <v>89.7</v>
      </c>
      <c r="AT23" s="16">
        <v>89.8</v>
      </c>
      <c r="AU23" s="16">
        <v>89.9</v>
      </c>
      <c r="AV23" s="16">
        <v>90</v>
      </c>
      <c r="AW23" s="16">
        <v>90.1</v>
      </c>
      <c r="AX23" s="16">
        <v>90.2</v>
      </c>
      <c r="AY23" s="16">
        <v>90.3</v>
      </c>
      <c r="AZ23" s="16">
        <v>90.3</v>
      </c>
      <c r="BA23" s="16">
        <v>90.4</v>
      </c>
      <c r="BB23" s="16">
        <v>90.5</v>
      </c>
      <c r="BC23" s="16">
        <v>90.6</v>
      </c>
      <c r="BD23" s="16">
        <v>90.7</v>
      </c>
      <c r="BE23" s="16">
        <v>90.9</v>
      </c>
      <c r="BF23" s="16">
        <v>91</v>
      </c>
      <c r="BG23" s="16">
        <v>91.2</v>
      </c>
      <c r="BH23" s="16">
        <v>91.4</v>
      </c>
      <c r="BI23" s="16">
        <v>91.5</v>
      </c>
      <c r="BJ23" s="16">
        <v>91.7</v>
      </c>
      <c r="BK23" s="16">
        <v>91.9</v>
      </c>
      <c r="BL23" s="16">
        <v>92.1</v>
      </c>
      <c r="BM23" s="16">
        <v>92.3</v>
      </c>
      <c r="BN23" s="16">
        <v>92.5</v>
      </c>
      <c r="BO23" s="16">
        <v>92.7</v>
      </c>
      <c r="BP23" s="16">
        <v>92.8</v>
      </c>
      <c r="BQ23" s="16">
        <v>93</v>
      </c>
      <c r="BR23" s="16">
        <v>93.1</v>
      </c>
      <c r="BS23" s="16">
        <v>93.2</v>
      </c>
      <c r="BT23" s="16">
        <v>93.4</v>
      </c>
      <c r="BU23" s="16">
        <v>93.5</v>
      </c>
      <c r="BV23" s="16">
        <v>93.6</v>
      </c>
      <c r="BW23" s="16">
        <v>93.7</v>
      </c>
      <c r="BX23" s="16">
        <v>93.8</v>
      </c>
      <c r="BY23" s="16">
        <v>93.9</v>
      </c>
      <c r="BZ23" s="16">
        <v>94</v>
      </c>
      <c r="CA23" s="16">
        <v>94.1</v>
      </c>
      <c r="CB23" s="16">
        <v>94.1</v>
      </c>
      <c r="CC23" s="16">
        <v>94.2</v>
      </c>
    </row>
    <row r="24" spans="1:81" x14ac:dyDescent="0.35">
      <c r="A24" s="19"/>
      <c r="B24" s="19"/>
      <c r="C24" s="19"/>
      <c r="D24" s="19"/>
      <c r="E24" s="19"/>
      <c r="F24" s="19"/>
      <c r="G24" s="19"/>
      <c r="H24" s="19"/>
      <c r="I24" s="19"/>
      <c r="J24" s="19"/>
      <c r="K24" s="141"/>
      <c r="L24" s="141"/>
      <c r="M24" s="141"/>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row>
    <row r="25" spans="1:81" x14ac:dyDescent="0.35">
      <c r="A25" s="19"/>
      <c r="B25" s="19"/>
      <c r="C25" s="19"/>
      <c r="D25" s="19"/>
      <c r="E25" s="19"/>
      <c r="F25" s="19"/>
      <c r="G25" s="19"/>
      <c r="H25" s="19"/>
      <c r="I25" s="19"/>
      <c r="J25" s="19"/>
      <c r="K25" s="141"/>
      <c r="L25" s="141"/>
      <c r="M25" s="141"/>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c r="AX25" s="143"/>
      <c r="AY25" s="143"/>
      <c r="AZ25" s="143"/>
      <c r="BA25" s="143"/>
      <c r="BB25" s="143"/>
      <c r="BC25" s="143"/>
      <c r="BD25" s="143"/>
      <c r="BE25" s="143"/>
      <c r="BF25" s="143"/>
      <c r="BG25" s="143"/>
      <c r="BH25" s="143"/>
      <c r="BI25" s="143"/>
      <c r="BJ25" s="143"/>
      <c r="BK25" s="143"/>
      <c r="BL25" s="143"/>
      <c r="BM25" s="143"/>
      <c r="BN25" s="143"/>
      <c r="BO25" s="143"/>
      <c r="BP25" s="143"/>
      <c r="BQ25" s="143"/>
      <c r="BR25" s="143"/>
      <c r="BS25" s="143"/>
      <c r="BT25" s="143"/>
      <c r="BU25" s="143"/>
      <c r="BV25" s="143"/>
      <c r="BW25" s="143"/>
      <c r="BX25" s="143"/>
      <c r="BY25" s="143"/>
      <c r="BZ25" s="143"/>
      <c r="CA25" s="143"/>
      <c r="CB25" s="143"/>
      <c r="CC25" s="143"/>
    </row>
    <row r="26" spans="1:81" x14ac:dyDescent="0.35">
      <c r="A26" s="24" t="s">
        <v>909</v>
      </c>
      <c r="B26" s="20" t="s">
        <v>910</v>
      </c>
      <c r="C26" s="19"/>
      <c r="D26" s="19"/>
      <c r="E26" s="19"/>
      <c r="F26" s="19"/>
      <c r="G26" s="19"/>
      <c r="H26" s="19"/>
      <c r="I26" s="19"/>
      <c r="J26" s="19"/>
      <c r="K26" s="141"/>
      <c r="L26" s="141"/>
      <c r="M26" s="141"/>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c r="AX26" s="143"/>
      <c r="AY26" s="143"/>
      <c r="AZ26" s="143"/>
      <c r="BA26" s="143"/>
      <c r="BB26" s="143"/>
      <c r="BC26" s="143"/>
      <c r="BD26" s="143"/>
      <c r="BE26" s="143"/>
      <c r="BF26" s="143"/>
      <c r="BG26" s="143"/>
      <c r="BH26" s="143"/>
      <c r="BI26" s="143"/>
      <c r="BJ26" s="143"/>
      <c r="BK26" s="143"/>
      <c r="BL26" s="143"/>
      <c r="BM26" s="143"/>
      <c r="BN26" s="143"/>
      <c r="BO26" s="143"/>
      <c r="BP26" s="143"/>
      <c r="BQ26" s="143"/>
      <c r="BR26" s="143"/>
      <c r="BS26" s="143"/>
      <c r="BT26" s="143"/>
      <c r="BU26" s="143"/>
      <c r="BV26" s="143"/>
      <c r="BW26" s="143"/>
      <c r="BX26" s="143"/>
      <c r="BY26" s="143"/>
      <c r="BZ26" s="143"/>
      <c r="CA26" s="143"/>
      <c r="CB26" s="143"/>
      <c r="CC26" s="143"/>
    </row>
    <row r="27" spans="1:81" x14ac:dyDescent="0.35">
      <c r="A27" s="21" t="s">
        <v>903</v>
      </c>
      <c r="B27" s="22" t="s">
        <v>904</v>
      </c>
      <c r="C27" s="31">
        <v>81.563000000000002</v>
      </c>
      <c r="D27" s="31">
        <v>34.377000000000002</v>
      </c>
      <c r="E27" s="31">
        <v>18.23</v>
      </c>
      <c r="F27" s="31">
        <v>16.274999999999999</v>
      </c>
      <c r="G27" s="31">
        <v>14.645</v>
      </c>
      <c r="H27" s="31">
        <v>13.428000000000001</v>
      </c>
      <c r="I27" s="31">
        <v>14.664999999999999</v>
      </c>
      <c r="J27" s="31">
        <v>15.89</v>
      </c>
      <c r="K27" s="141">
        <v>16.219000000000001</v>
      </c>
      <c r="L27" s="141">
        <v>16.937000000000001</v>
      </c>
      <c r="M27" s="141">
        <v>17.821999999999999</v>
      </c>
      <c r="N27" s="141">
        <v>18.584</v>
      </c>
      <c r="O27" s="141">
        <v>21.716999999999999</v>
      </c>
      <c r="P27" s="141">
        <v>22.616</v>
      </c>
      <c r="Q27" s="141">
        <v>23.382000000000001</v>
      </c>
      <c r="R27" s="141">
        <v>23.541</v>
      </c>
      <c r="S27" s="141">
        <v>24.222999999999999</v>
      </c>
      <c r="T27" s="141">
        <v>25.178000000000001</v>
      </c>
      <c r="U27" s="141">
        <v>25.917999999999999</v>
      </c>
      <c r="V27" s="141">
        <v>26.594999999999999</v>
      </c>
      <c r="W27" s="141">
        <v>26.666</v>
      </c>
      <c r="X27" s="141">
        <v>26.245999999999999</v>
      </c>
      <c r="Y27" s="141">
        <v>26.390999999999998</v>
      </c>
      <c r="Z27" s="141">
        <v>26.707000000000001</v>
      </c>
      <c r="AA27" s="141">
        <v>26.797000000000001</v>
      </c>
      <c r="AB27" s="141">
        <v>27.222000000000001</v>
      </c>
      <c r="AC27" s="141">
        <v>27.245999999999999</v>
      </c>
      <c r="AD27" s="141">
        <v>27.501999999999999</v>
      </c>
      <c r="AE27" s="141">
        <v>27.286000000000001</v>
      </c>
      <c r="AF27" s="141">
        <v>27.654</v>
      </c>
      <c r="AG27" s="141">
        <v>28.097000000000001</v>
      </c>
      <c r="AH27" s="141">
        <v>28.867999999999999</v>
      </c>
      <c r="AI27" s="141">
        <v>29.266999999999999</v>
      </c>
      <c r="AJ27" s="141">
        <v>29.905999999999999</v>
      </c>
      <c r="AK27" s="141">
        <v>30.64</v>
      </c>
      <c r="AL27" s="141">
        <v>31.189</v>
      </c>
      <c r="AM27" s="141">
        <v>31.806000000000001</v>
      </c>
      <c r="AN27" s="141">
        <v>32.143999999999998</v>
      </c>
      <c r="AO27" s="141">
        <v>32.658000000000001</v>
      </c>
      <c r="AP27" s="141">
        <v>33.606999999999999</v>
      </c>
      <c r="AQ27" s="141">
        <v>34.341999999999999</v>
      </c>
      <c r="AR27" s="141">
        <v>35.033999999999999</v>
      </c>
      <c r="AS27" s="141">
        <v>35.871000000000002</v>
      </c>
      <c r="AT27" s="141">
        <v>36.704999999999998</v>
      </c>
      <c r="AU27" s="141">
        <v>36.463000000000001</v>
      </c>
      <c r="AV27" s="141">
        <v>37.110999999999997</v>
      </c>
      <c r="AW27" s="141">
        <v>37.576999999999998</v>
      </c>
      <c r="AX27" s="141">
        <v>37.933999999999997</v>
      </c>
      <c r="AY27" s="141">
        <v>38.500999999999998</v>
      </c>
      <c r="AZ27" s="141">
        <v>38.798000000000002</v>
      </c>
      <c r="BA27" s="141">
        <v>39.078000000000003</v>
      </c>
      <c r="BB27" s="141">
        <v>39.832000000000001</v>
      </c>
      <c r="BC27" s="141">
        <v>40.018000000000001</v>
      </c>
      <c r="BD27" s="141">
        <v>40.743000000000002</v>
      </c>
      <c r="BE27" s="141">
        <v>40.917999999999999</v>
      </c>
      <c r="BF27" s="141">
        <v>41.152000000000001</v>
      </c>
      <c r="BG27" s="141">
        <v>41.703000000000003</v>
      </c>
      <c r="BH27" s="141">
        <v>42.247999999999998</v>
      </c>
      <c r="BI27" s="141">
        <v>42.784999999999997</v>
      </c>
      <c r="BJ27" s="141">
        <v>43.31</v>
      </c>
      <c r="BK27" s="141">
        <v>43.835000000000001</v>
      </c>
      <c r="BL27" s="141">
        <v>44.356000000000002</v>
      </c>
      <c r="BM27" s="141">
        <v>44.868000000000002</v>
      </c>
      <c r="BN27" s="141">
        <v>45.368000000000002</v>
      </c>
      <c r="BO27" s="141">
        <v>45.866</v>
      </c>
      <c r="BP27" s="141">
        <v>46.365000000000002</v>
      </c>
      <c r="BQ27" s="141">
        <v>46.854999999999997</v>
      </c>
      <c r="BR27" s="141">
        <v>47.326999999999998</v>
      </c>
      <c r="BS27" s="141">
        <v>47.820999999999998</v>
      </c>
      <c r="BT27" s="141">
        <v>48.295999999999999</v>
      </c>
      <c r="BU27" s="141">
        <v>48.768000000000001</v>
      </c>
      <c r="BV27" s="141">
        <v>49.231999999999999</v>
      </c>
      <c r="BW27" s="141">
        <v>49.7</v>
      </c>
      <c r="BX27" s="141">
        <v>50.161000000000001</v>
      </c>
      <c r="BY27" s="141">
        <v>50.612000000000002</v>
      </c>
      <c r="BZ27" s="141">
        <v>51.064</v>
      </c>
      <c r="CA27" s="141">
        <v>51.509</v>
      </c>
      <c r="CB27" s="141">
        <v>51.936999999999998</v>
      </c>
      <c r="CC27" s="141">
        <v>52.371000000000002</v>
      </c>
    </row>
    <row r="28" spans="1:81" x14ac:dyDescent="0.35">
      <c r="A28" s="21" t="s">
        <v>905</v>
      </c>
      <c r="B28" s="22" t="s">
        <v>906</v>
      </c>
      <c r="C28" s="31">
        <v>81.563000000000002</v>
      </c>
      <c r="D28" s="31">
        <v>81.61</v>
      </c>
      <c r="E28" s="31">
        <v>77.748000000000005</v>
      </c>
      <c r="F28" s="31">
        <v>74.022000000000006</v>
      </c>
      <c r="G28" s="31">
        <v>72.846256624935194</v>
      </c>
      <c r="H28" s="31">
        <v>71.646075275995898</v>
      </c>
      <c r="I28" s="31">
        <v>70.565317419960294</v>
      </c>
      <c r="J28" s="31">
        <v>69.552599448147902</v>
      </c>
      <c r="K28" s="141">
        <v>68.521317274732596</v>
      </c>
      <c r="L28" s="141">
        <v>67.566853129999004</v>
      </c>
      <c r="M28" s="141">
        <v>66.679932829412905</v>
      </c>
      <c r="N28" s="141">
        <v>65.825147372708798</v>
      </c>
      <c r="O28" s="141">
        <v>65.405808407866601</v>
      </c>
      <c r="P28" s="141">
        <v>64.703673092726703</v>
      </c>
      <c r="Q28" s="141">
        <v>64.021551928819903</v>
      </c>
      <c r="R28" s="141">
        <v>63.2507610545007</v>
      </c>
      <c r="S28" s="141">
        <v>62.620597921431802</v>
      </c>
      <c r="T28" s="141">
        <v>62.093501067663503</v>
      </c>
      <c r="U28" s="141">
        <v>61.554319687673399</v>
      </c>
      <c r="V28" s="141">
        <v>61.034070381293901</v>
      </c>
      <c r="W28" s="141">
        <v>60.3725954047461</v>
      </c>
      <c r="X28" s="141">
        <v>59.578184154369602</v>
      </c>
      <c r="Y28" s="141">
        <v>58.964002782193703</v>
      </c>
      <c r="Z28" s="141">
        <v>58.423192978176303</v>
      </c>
      <c r="AA28" s="141">
        <v>57.826036065766097</v>
      </c>
      <c r="AB28" s="141">
        <v>57.362904506691002</v>
      </c>
      <c r="AC28" s="141">
        <v>56.774923802232003</v>
      </c>
      <c r="AD28" s="141">
        <v>56.2878033868217</v>
      </c>
      <c r="AE28" s="141">
        <v>55.632816912329602</v>
      </c>
      <c r="AF28" s="141">
        <v>55.220728768282001</v>
      </c>
      <c r="AG28" s="141">
        <v>54.859713490275503</v>
      </c>
      <c r="AH28" s="141">
        <v>54.660374069029402</v>
      </c>
      <c r="AI28" s="141">
        <v>54.325251395634602</v>
      </c>
      <c r="AJ28" s="141">
        <v>54.117374137924102</v>
      </c>
      <c r="AK28" s="141">
        <v>53.977105591732197</v>
      </c>
      <c r="AL28" s="141">
        <v>53.774516399035903</v>
      </c>
      <c r="AM28" s="141">
        <v>53.625395936901597</v>
      </c>
      <c r="AN28" s="141">
        <v>53.360106406286199</v>
      </c>
      <c r="AO28" s="141">
        <v>53.198754506027903</v>
      </c>
      <c r="AP28" s="141">
        <v>53.279092424622299</v>
      </c>
      <c r="AQ28" s="141">
        <v>53.273880167874601</v>
      </c>
      <c r="AR28" s="141">
        <v>53.267378656262302</v>
      </c>
      <c r="AS28" s="141">
        <v>53.3596477373056</v>
      </c>
      <c r="AT28" s="141">
        <v>53.4726089539624</v>
      </c>
      <c r="AU28" s="141">
        <v>53.0051725115908</v>
      </c>
      <c r="AV28" s="141">
        <v>53.045867130290802</v>
      </c>
      <c r="AW28" s="141">
        <v>52.9991420900704</v>
      </c>
      <c r="AX28" s="141">
        <v>52.9026857167649</v>
      </c>
      <c r="AY28" s="141">
        <v>52.942760883645803</v>
      </c>
      <c r="AZ28" s="141">
        <v>52.8354347031609</v>
      </c>
      <c r="BA28" s="141">
        <v>52.728099078768203</v>
      </c>
      <c r="BB28" s="141">
        <v>52.9231077714891</v>
      </c>
      <c r="BC28" s="141">
        <v>52.780078605343</v>
      </c>
      <c r="BD28" s="141">
        <v>52.985659922744397</v>
      </c>
      <c r="BE28" s="141">
        <v>52.855134899489599</v>
      </c>
      <c r="BF28" s="141">
        <v>52.770055395985104</v>
      </c>
      <c r="BG28" s="141">
        <v>52.900105334057102</v>
      </c>
      <c r="BH28" s="141">
        <v>53.038308231842301</v>
      </c>
      <c r="BI28" s="141">
        <v>53.182894041476899</v>
      </c>
      <c r="BJ28" s="141">
        <v>53.330705052462797</v>
      </c>
      <c r="BK28" s="141">
        <v>53.489376811568803</v>
      </c>
      <c r="BL28" s="141">
        <v>53.655881042063399</v>
      </c>
      <c r="BM28" s="141">
        <v>53.826404345177401</v>
      </c>
      <c r="BN28" s="141">
        <v>53.998418948132198</v>
      </c>
      <c r="BO28" s="141">
        <v>54.178500579912502</v>
      </c>
      <c r="BP28" s="141">
        <v>54.368499315540298</v>
      </c>
      <c r="BQ28" s="141">
        <v>54.561028937919303</v>
      </c>
      <c r="BR28" s="141">
        <v>54.749205735597997</v>
      </c>
      <c r="BS28" s="141">
        <v>54.961605509284198</v>
      </c>
      <c r="BT28" s="141">
        <v>55.168322778373501</v>
      </c>
      <c r="BU28" s="141">
        <v>55.380650514327598</v>
      </c>
      <c r="BV28" s="141">
        <v>55.5946206606787</v>
      </c>
      <c r="BW28" s="141">
        <v>55.818893567519403</v>
      </c>
      <c r="BX28" s="141">
        <v>56.045050156610699</v>
      </c>
      <c r="BY28" s="141">
        <v>56.270525135559602</v>
      </c>
      <c r="BZ28" s="141">
        <v>56.503387483824199</v>
      </c>
      <c r="CA28" s="141">
        <v>56.737335252991102</v>
      </c>
      <c r="CB28" s="141">
        <v>56.964378347956497</v>
      </c>
      <c r="CC28" s="141">
        <v>57.2019910973737</v>
      </c>
    </row>
    <row r="29" spans="1:81" x14ac:dyDescent="0.35">
      <c r="A29" s="19"/>
      <c r="B29" s="19"/>
      <c r="C29" s="19"/>
      <c r="D29" s="19"/>
      <c r="E29" s="19"/>
      <c r="F29" s="19"/>
      <c r="G29" s="19"/>
      <c r="H29" s="19"/>
      <c r="I29" s="19"/>
      <c r="J29" s="19"/>
      <c r="K29" s="16"/>
      <c r="L29" s="16"/>
      <c r="M29" s="16"/>
    </row>
    <row r="30" spans="1:81" x14ac:dyDescent="0.35">
      <c r="A30" s="26"/>
      <c r="B30" s="27"/>
      <c r="C30" s="28"/>
      <c r="D30" s="28"/>
      <c r="E30" s="28"/>
      <c r="F30" s="28"/>
      <c r="G30" s="28"/>
      <c r="H30" s="28"/>
      <c r="I30" s="28"/>
      <c r="J30" s="28"/>
      <c r="K30" s="16"/>
      <c r="L30" s="16"/>
      <c r="M30" s="16"/>
    </row>
    <row r="31" spans="1:81" x14ac:dyDescent="0.35">
      <c r="A31" s="29" t="s">
        <v>911</v>
      </c>
      <c r="B31" s="26"/>
      <c r="C31" s="19"/>
      <c r="D31" s="19"/>
      <c r="E31" s="19"/>
      <c r="F31" s="19"/>
      <c r="G31" s="19"/>
      <c r="H31" s="19"/>
      <c r="I31" s="19"/>
      <c r="J31" s="19"/>
    </row>
    <row r="32" spans="1:81" x14ac:dyDescent="0.35">
      <c r="A32" s="30" t="s">
        <v>912</v>
      </c>
      <c r="B32" s="26"/>
      <c r="C32" s="19"/>
      <c r="D32" s="19"/>
      <c r="E32" s="19"/>
      <c r="F32" s="19"/>
      <c r="G32" s="19"/>
      <c r="H32" s="19"/>
      <c r="I32" s="19"/>
      <c r="J32" s="19"/>
      <c r="K32" s="16"/>
      <c r="L32" s="16"/>
      <c r="M32" s="16"/>
    </row>
    <row r="33" spans="1:13" x14ac:dyDescent="0.35">
      <c r="A33" s="15"/>
      <c r="B33" s="13"/>
      <c r="E33" s="16"/>
      <c r="F33" s="16"/>
      <c r="G33" s="16"/>
      <c r="H33" s="16"/>
      <c r="J33" s="16"/>
      <c r="K33" s="16"/>
      <c r="L33" s="16"/>
      <c r="M33" s="16"/>
    </row>
    <row r="34" spans="1:13" x14ac:dyDescent="0.35">
      <c r="A34" s="11"/>
      <c r="B34" s="12"/>
    </row>
    <row r="35" spans="1:13" x14ac:dyDescent="0.35">
      <c r="A35" s="11"/>
      <c r="B35" s="12"/>
      <c r="E35" s="16"/>
      <c r="F35" s="16"/>
      <c r="G35" s="16"/>
      <c r="H35" s="16"/>
      <c r="J35" s="16"/>
      <c r="K35" s="16"/>
      <c r="L35" s="16"/>
      <c r="M35" s="16"/>
    </row>
    <row r="36" spans="1:13" x14ac:dyDescent="0.35">
      <c r="A36" s="11"/>
      <c r="B36" s="12"/>
      <c r="E36" s="16"/>
      <c r="F36" s="16"/>
      <c r="G36" s="16"/>
      <c r="H36" s="16"/>
      <c r="J36" s="16"/>
      <c r="K36" s="16"/>
      <c r="L36" s="16"/>
      <c r="M36" s="16"/>
    </row>
    <row r="37" spans="1:13" x14ac:dyDescent="0.35">
      <c r="A37" s="11"/>
      <c r="B37" s="12"/>
      <c r="E37" s="16"/>
      <c r="F37" s="16"/>
      <c r="G37" s="16"/>
      <c r="H37" s="16"/>
      <c r="J37" s="16"/>
      <c r="K37" s="16"/>
      <c r="L37" s="16"/>
      <c r="M37" s="16"/>
    </row>
    <row r="38" spans="1:13" x14ac:dyDescent="0.35">
      <c r="A38" s="11"/>
      <c r="B38" s="12"/>
    </row>
    <row r="39" spans="1:13" x14ac:dyDescent="0.35">
      <c r="A39" s="11"/>
      <c r="B39" s="8"/>
      <c r="E39" s="16"/>
      <c r="F39" s="16"/>
      <c r="G39" s="16"/>
      <c r="H39" s="16"/>
      <c r="J39" s="16"/>
      <c r="K39" s="16"/>
      <c r="L39" s="16"/>
      <c r="M39" s="16"/>
    </row>
    <row r="40" spans="1:13" x14ac:dyDescent="0.35">
      <c r="A40" s="11"/>
      <c r="B40" s="12"/>
      <c r="E40" s="16"/>
      <c r="F40" s="16"/>
      <c r="G40" s="16"/>
      <c r="H40" s="16"/>
      <c r="J40" s="16"/>
      <c r="K40" s="16"/>
      <c r="L40" s="16"/>
      <c r="M40" s="16"/>
    </row>
    <row r="43" spans="1:13" x14ac:dyDescent="0.35">
      <c r="A43" s="8"/>
    </row>
  </sheetData>
  <hyperlinks>
    <hyperlink ref="A5" location="Índice!A1" display="Índice/Contents" xr:uid="{3EA23FA3-102C-437F-A228-7064CB710577}"/>
  </hyperlinks>
  <pageMargins left="0.7" right="0.7" top="0.75" bottom="0.75" header="0.3" footer="0.3"/>
  <pageSetup paperSize="9" orientation="portrait" horizontalDpi="1200" verticalDpi="1200"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0C8EC-80EB-483E-B949-414195FA7CED}">
  <dimension ref="A5:CC42"/>
  <sheetViews>
    <sheetView showGridLines="0" showRowColHeaders="0" topLeftCell="A13" workbookViewId="0">
      <selection activeCell="A53" sqref="A53:L55"/>
    </sheetView>
  </sheetViews>
  <sheetFormatPr defaultRowHeight="14.5" x14ac:dyDescent="0.35"/>
  <cols>
    <col min="1" max="1" width="61.1796875" customWidth="1"/>
    <col min="2" max="2" width="40.453125" customWidth="1"/>
  </cols>
  <sheetData>
    <row r="5" spans="1:81" ht="36" customHeight="1" x14ac:dyDescent="0.35">
      <c r="A5" s="10" t="s">
        <v>8</v>
      </c>
    </row>
    <row r="6" spans="1:81" ht="18.5" x14ac:dyDescent="0.35">
      <c r="A6" s="6" t="s">
        <v>54</v>
      </c>
    </row>
    <row r="7" spans="1:81" ht="18.5" x14ac:dyDescent="0.35">
      <c r="A7" s="6"/>
    </row>
    <row r="8" spans="1:81" ht="18.5" x14ac:dyDescent="0.35">
      <c r="A8" s="6"/>
    </row>
    <row r="9" spans="1:81" x14ac:dyDescent="0.35">
      <c r="A9" s="7"/>
    </row>
    <row r="10" spans="1:81" x14ac:dyDescent="0.35">
      <c r="A10" s="166" t="s">
        <v>1206</v>
      </c>
      <c r="B10" s="166"/>
    </row>
    <row r="11" spans="1:81" x14ac:dyDescent="0.35">
      <c r="A11" s="178" t="s">
        <v>1207</v>
      </c>
      <c r="B11" s="166"/>
    </row>
    <row r="13" spans="1:81" x14ac:dyDescent="0.35">
      <c r="A13" s="9"/>
      <c r="C13" s="17"/>
      <c r="D13" s="17"/>
      <c r="E13" s="17"/>
      <c r="F13" s="17"/>
      <c r="G13" s="17"/>
      <c r="H13" s="17"/>
      <c r="I13" s="17"/>
      <c r="J13" s="17"/>
    </row>
    <row r="14" spans="1:81" ht="15" customHeight="1" x14ac:dyDescent="0.35">
      <c r="C14" s="34">
        <v>2022</v>
      </c>
      <c r="D14" s="34">
        <v>2023</v>
      </c>
      <c r="E14" s="34">
        <v>2024</v>
      </c>
      <c r="F14" s="34">
        <v>2025</v>
      </c>
      <c r="G14" s="34">
        <v>2026</v>
      </c>
      <c r="H14" s="34">
        <v>2027</v>
      </c>
      <c r="I14" s="34">
        <v>2028</v>
      </c>
      <c r="J14" s="34">
        <v>2029</v>
      </c>
      <c r="K14" s="131">
        <v>2030</v>
      </c>
      <c r="L14" s="131">
        <v>2031</v>
      </c>
      <c r="M14" s="131">
        <v>2032</v>
      </c>
      <c r="N14">
        <v>2033</v>
      </c>
      <c r="O14">
        <v>2034</v>
      </c>
      <c r="P14">
        <v>2035</v>
      </c>
      <c r="Q14">
        <v>2036</v>
      </c>
      <c r="R14">
        <v>2037</v>
      </c>
      <c r="S14">
        <v>2038</v>
      </c>
      <c r="T14">
        <v>2039</v>
      </c>
      <c r="U14">
        <v>2040</v>
      </c>
      <c r="V14">
        <v>2041</v>
      </c>
      <c r="W14">
        <v>2042</v>
      </c>
      <c r="X14">
        <v>2043</v>
      </c>
      <c r="Y14">
        <v>2044</v>
      </c>
      <c r="Z14">
        <v>2045</v>
      </c>
      <c r="AA14">
        <v>2046</v>
      </c>
      <c r="AB14">
        <v>2047</v>
      </c>
      <c r="AC14">
        <v>2048</v>
      </c>
      <c r="AD14">
        <v>2049</v>
      </c>
      <c r="AE14">
        <v>2050</v>
      </c>
      <c r="AF14">
        <v>2051</v>
      </c>
      <c r="AG14">
        <v>2052</v>
      </c>
      <c r="AH14">
        <v>2053</v>
      </c>
      <c r="AI14">
        <v>2054</v>
      </c>
      <c r="AJ14">
        <v>2055</v>
      </c>
      <c r="AK14">
        <v>2056</v>
      </c>
      <c r="AL14">
        <v>2057</v>
      </c>
      <c r="AM14">
        <v>2058</v>
      </c>
      <c r="AN14">
        <v>2059</v>
      </c>
      <c r="AO14">
        <v>2060</v>
      </c>
      <c r="AP14">
        <v>2061</v>
      </c>
      <c r="AQ14">
        <v>2062</v>
      </c>
      <c r="AR14">
        <v>2063</v>
      </c>
      <c r="AS14">
        <v>2064</v>
      </c>
      <c r="AT14">
        <v>2065</v>
      </c>
      <c r="AU14">
        <v>2066</v>
      </c>
      <c r="AV14">
        <v>2067</v>
      </c>
      <c r="AW14">
        <v>2068</v>
      </c>
      <c r="AX14">
        <v>2069</v>
      </c>
      <c r="AY14">
        <v>2070</v>
      </c>
      <c r="AZ14">
        <v>2071</v>
      </c>
      <c r="BA14">
        <v>2072</v>
      </c>
      <c r="BB14">
        <v>2073</v>
      </c>
      <c r="BC14">
        <v>2074</v>
      </c>
      <c r="BD14">
        <v>2075</v>
      </c>
      <c r="BE14">
        <v>2076</v>
      </c>
      <c r="BF14">
        <v>2077</v>
      </c>
      <c r="BG14">
        <v>2078</v>
      </c>
      <c r="BH14">
        <v>2079</v>
      </c>
      <c r="BI14">
        <v>2080</v>
      </c>
      <c r="BJ14">
        <v>2081</v>
      </c>
      <c r="BK14">
        <v>2082</v>
      </c>
      <c r="BL14">
        <v>2083</v>
      </c>
      <c r="BM14">
        <v>2084</v>
      </c>
      <c r="BN14">
        <v>2085</v>
      </c>
      <c r="BO14">
        <v>2086</v>
      </c>
      <c r="BP14">
        <v>2087</v>
      </c>
      <c r="BQ14">
        <v>2088</v>
      </c>
      <c r="BR14">
        <v>2089</v>
      </c>
      <c r="BS14">
        <v>2090</v>
      </c>
      <c r="BT14">
        <v>2091</v>
      </c>
      <c r="BU14">
        <v>2092</v>
      </c>
      <c r="BV14">
        <v>2093</v>
      </c>
      <c r="BW14">
        <v>2094</v>
      </c>
      <c r="BX14">
        <v>2095</v>
      </c>
      <c r="BY14">
        <v>2096</v>
      </c>
      <c r="BZ14">
        <v>2097</v>
      </c>
      <c r="CA14">
        <v>2098</v>
      </c>
      <c r="CB14">
        <v>2099</v>
      </c>
      <c r="CC14">
        <v>2100</v>
      </c>
    </row>
    <row r="15" spans="1:81" ht="15" customHeight="1" x14ac:dyDescent="0.35">
      <c r="C15" s="18"/>
      <c r="D15" s="18"/>
      <c r="E15" s="18"/>
      <c r="F15" s="18"/>
      <c r="G15" s="18"/>
      <c r="H15" s="18"/>
      <c r="I15" s="18"/>
      <c r="J15" s="18"/>
      <c r="K15" s="133"/>
      <c r="L15" s="133"/>
      <c r="M15" s="133"/>
    </row>
    <row r="16" spans="1:81" x14ac:dyDescent="0.35">
      <c r="A16" s="24" t="s">
        <v>913</v>
      </c>
      <c r="B16" s="20" t="s">
        <v>914</v>
      </c>
      <c r="C16" s="135"/>
      <c r="D16" s="135"/>
      <c r="E16" s="135"/>
      <c r="F16" s="135"/>
      <c r="G16" s="135"/>
      <c r="H16" s="135"/>
      <c r="I16" s="135"/>
      <c r="J16" s="135"/>
      <c r="K16" s="16"/>
      <c r="L16" s="16"/>
      <c r="M16" s="16"/>
    </row>
    <row r="17" spans="1:81" x14ac:dyDescent="0.35">
      <c r="A17" s="21" t="s">
        <v>903</v>
      </c>
      <c r="B17" s="22" t="s">
        <v>904</v>
      </c>
      <c r="C17" s="144">
        <v>10392.897000000001</v>
      </c>
      <c r="D17" s="144">
        <v>10390.841</v>
      </c>
      <c r="E17" s="144">
        <v>10372.141</v>
      </c>
      <c r="F17" s="144">
        <v>10350.5</v>
      </c>
      <c r="G17" s="144">
        <v>10326.352000000001</v>
      </c>
      <c r="H17" s="144">
        <v>10300.156999999999</v>
      </c>
      <c r="I17" s="144">
        <v>10274.413</v>
      </c>
      <c r="J17" s="144">
        <v>10249.138000000001</v>
      </c>
      <c r="K17" s="144">
        <v>10223.387000000001</v>
      </c>
      <c r="L17" s="144">
        <v>10197.459999999999</v>
      </c>
      <c r="M17" s="144">
        <v>10171.453</v>
      </c>
      <c r="N17" s="144">
        <v>10145.136</v>
      </c>
      <c r="O17" s="144">
        <v>10120.798000000001</v>
      </c>
      <c r="P17" s="144">
        <v>10096.093000000001</v>
      </c>
      <c r="Q17" s="144">
        <v>10070.804</v>
      </c>
      <c r="R17" s="144">
        <v>10044.258</v>
      </c>
      <c r="S17" s="144">
        <v>10016.892</v>
      </c>
      <c r="T17" s="144">
        <v>9988.9359999999997</v>
      </c>
      <c r="U17" s="144">
        <v>9960.1859999999997</v>
      </c>
      <c r="V17" s="144">
        <v>9930.6020000000008</v>
      </c>
      <c r="W17" s="144">
        <v>9899.6039999999994</v>
      </c>
      <c r="X17" s="144">
        <v>9866.75</v>
      </c>
      <c r="Y17" s="144">
        <v>9832.7219999999998</v>
      </c>
      <c r="Z17" s="144">
        <v>9797.8029999999999</v>
      </c>
      <c r="AA17" s="144">
        <v>9761.875</v>
      </c>
      <c r="AB17" s="144">
        <v>9725.375</v>
      </c>
      <c r="AC17" s="144">
        <v>9687.9770000000008</v>
      </c>
      <c r="AD17" s="144">
        <v>9650.0589999999993</v>
      </c>
      <c r="AE17" s="144">
        <v>9611.2309999999998</v>
      </c>
      <c r="AF17" s="144">
        <v>9572.1929999999993</v>
      </c>
      <c r="AG17" s="144">
        <v>9533.1020000000008</v>
      </c>
      <c r="AH17" s="144">
        <v>9494.402</v>
      </c>
      <c r="AI17" s="144">
        <v>9455.7800000000007</v>
      </c>
      <c r="AJ17" s="144">
        <v>9417.6039999999994</v>
      </c>
      <c r="AK17" s="144">
        <v>9380.0370000000003</v>
      </c>
      <c r="AL17" s="144">
        <v>9342.9490000000005</v>
      </c>
      <c r="AM17" s="144">
        <v>9306.5030000000006</v>
      </c>
      <c r="AN17" s="144">
        <v>9270.4629999999997</v>
      </c>
      <c r="AO17" s="144">
        <v>9235.0990000000002</v>
      </c>
      <c r="AP17" s="144">
        <v>9200.9110000000001</v>
      </c>
      <c r="AQ17" s="144">
        <v>9167.7440000000006</v>
      </c>
      <c r="AR17" s="144">
        <v>9135.6479999999992</v>
      </c>
      <c r="AS17" s="144">
        <v>9104.8709999999992</v>
      </c>
      <c r="AT17" s="144">
        <v>9075.4840000000004</v>
      </c>
      <c r="AU17" s="144">
        <v>9046.5049999999992</v>
      </c>
      <c r="AV17" s="144">
        <v>9018.9500000000007</v>
      </c>
      <c r="AW17" s="144">
        <v>8992.7530000000006</v>
      </c>
      <c r="AX17" s="144">
        <v>8967.9210000000003</v>
      </c>
      <c r="AY17" s="144">
        <v>8944.8019999999997</v>
      </c>
      <c r="AZ17" s="144">
        <v>8923.24</v>
      </c>
      <c r="BA17" s="144">
        <v>8903.3670000000002</v>
      </c>
      <c r="BB17" s="144">
        <v>8885.7450000000008</v>
      </c>
      <c r="BC17" s="144">
        <v>8869.8950000000004</v>
      </c>
      <c r="BD17" s="144">
        <v>8856.3739999999998</v>
      </c>
      <c r="BE17" s="144">
        <v>8844.6749999999993</v>
      </c>
      <c r="BF17" s="144">
        <v>8834.8369999999995</v>
      </c>
      <c r="BG17" s="144">
        <v>8827.1129999999994</v>
      </c>
      <c r="BH17" s="144">
        <v>8821.39</v>
      </c>
      <c r="BI17" s="144">
        <v>8817.5450000000001</v>
      </c>
      <c r="BJ17" s="144">
        <v>8815.4529999999995</v>
      </c>
      <c r="BK17" s="144">
        <v>8814.9629999999997</v>
      </c>
      <c r="BL17" s="144">
        <v>8815.9830000000002</v>
      </c>
      <c r="BM17" s="144">
        <v>8818.3590000000004</v>
      </c>
      <c r="BN17" s="144">
        <v>8822.0020000000004</v>
      </c>
      <c r="BO17" s="144">
        <v>8826.7829999999994</v>
      </c>
      <c r="BP17" s="144">
        <v>8832.6200000000008</v>
      </c>
      <c r="BQ17" s="144">
        <v>8839.4380000000001</v>
      </c>
      <c r="BR17" s="144">
        <v>8847.2350000000006</v>
      </c>
      <c r="BS17" s="144">
        <v>8855.9709999999995</v>
      </c>
      <c r="BT17" s="144">
        <v>8865.6640000000007</v>
      </c>
      <c r="BU17" s="144">
        <v>8876.3269999999993</v>
      </c>
      <c r="BV17" s="144">
        <v>8887.9619999999995</v>
      </c>
      <c r="BW17" s="144">
        <v>8900.6380000000008</v>
      </c>
      <c r="BX17" s="144">
        <v>8914.3700000000008</v>
      </c>
      <c r="BY17" s="144">
        <v>8929.2360000000008</v>
      </c>
      <c r="BZ17" s="144">
        <v>8945.2450000000008</v>
      </c>
      <c r="CA17" s="144">
        <v>8962.5049999999992</v>
      </c>
      <c r="CB17" s="144">
        <v>8981.0560000000005</v>
      </c>
      <c r="CC17" s="144">
        <v>9000.3359978000008</v>
      </c>
    </row>
    <row r="18" spans="1:81" x14ac:dyDescent="0.35">
      <c r="A18" s="21" t="s">
        <v>915</v>
      </c>
      <c r="B18" s="22" t="s">
        <v>916</v>
      </c>
      <c r="C18" s="145">
        <v>10392.897000000001</v>
      </c>
      <c r="D18" s="145">
        <v>10397.3927881037</v>
      </c>
      <c r="E18" s="145">
        <v>10386.722388960199</v>
      </c>
      <c r="F18" s="145">
        <v>10374.087546438201</v>
      </c>
      <c r="G18" s="145">
        <v>10359.719166860301</v>
      </c>
      <c r="H18" s="145">
        <v>10343.940612980899</v>
      </c>
      <c r="I18" s="145">
        <v>10329.1625271502</v>
      </c>
      <c r="J18" s="145">
        <v>10315.3393116066</v>
      </c>
      <c r="K18" s="144">
        <v>10301.4741773602</v>
      </c>
      <c r="L18" s="144">
        <v>10287.856156195199</v>
      </c>
      <c r="M18" s="144">
        <v>10274.544016437199</v>
      </c>
      <c r="N18" s="144">
        <v>10261.270018738</v>
      </c>
      <c r="O18" s="144">
        <v>10250.2978452519</v>
      </c>
      <c r="P18" s="144">
        <v>10239.2557060828</v>
      </c>
      <c r="Q18" s="144">
        <v>10227.9202530367</v>
      </c>
      <c r="R18" s="144">
        <v>10215.628948760001</v>
      </c>
      <c r="S18" s="144">
        <v>10202.800699740301</v>
      </c>
      <c r="T18" s="144">
        <v>10189.665585844001</v>
      </c>
      <c r="U18" s="144">
        <v>10176.014010630801</v>
      </c>
      <c r="V18" s="144">
        <v>10161.796041888099</v>
      </c>
      <c r="W18" s="144">
        <v>10146.4635934241</v>
      </c>
      <c r="X18" s="144">
        <v>10129.601465638299</v>
      </c>
      <c r="Y18" s="144">
        <v>10111.902444227801</v>
      </c>
      <c r="Z18" s="144">
        <v>10093.6808011744</v>
      </c>
      <c r="AA18" s="144">
        <v>10074.811573196699</v>
      </c>
      <c r="AB18" s="144">
        <v>10055.7542715045</v>
      </c>
      <c r="AC18" s="144">
        <v>10036.229909861</v>
      </c>
      <c r="AD18" s="144">
        <v>10016.6364883191</v>
      </c>
      <c r="AE18" s="144">
        <v>9996.6374074058494</v>
      </c>
      <c r="AF18" s="144">
        <v>9976.9269018595205</v>
      </c>
      <c r="AG18" s="144">
        <v>9957.6673818469499</v>
      </c>
      <c r="AH18" s="144">
        <v>9939.3309381485105</v>
      </c>
      <c r="AI18" s="144">
        <v>9921.6198818387693</v>
      </c>
      <c r="AJ18" s="144">
        <v>9904.9340844349499</v>
      </c>
      <c r="AK18" s="144">
        <v>9889.4478313744003</v>
      </c>
      <c r="AL18" s="144">
        <v>9875.0347606941705</v>
      </c>
      <c r="AM18" s="144">
        <v>9861.8541850331694</v>
      </c>
      <c r="AN18" s="144">
        <v>9849.6692974953403</v>
      </c>
      <c r="AO18" s="144">
        <v>9838.7507123910109</v>
      </c>
      <c r="AP18" s="144">
        <v>9829.60472028189</v>
      </c>
      <c r="AQ18" s="144">
        <v>9822.0843097335892</v>
      </c>
      <c r="AR18" s="144">
        <v>9816.2258456141699</v>
      </c>
      <c r="AS18" s="144">
        <v>9812.2719480880096</v>
      </c>
      <c r="AT18" s="144">
        <v>9810.2865704755095</v>
      </c>
      <c r="AU18" s="144">
        <v>9809.28586888256</v>
      </c>
      <c r="AV18" s="144">
        <v>9810.28076302316</v>
      </c>
      <c r="AW18" s="144">
        <v>9813.1970470303095</v>
      </c>
      <c r="AX18" s="144">
        <v>9818.0363420314297</v>
      </c>
      <c r="AY18" s="144">
        <v>9825.1404526303195</v>
      </c>
      <c r="AZ18" s="144">
        <v>9834.3488392588806</v>
      </c>
      <c r="BA18" s="144">
        <v>9845.7901396732705</v>
      </c>
      <c r="BB18" s="144">
        <v>9860.0243345327599</v>
      </c>
      <c r="BC18" s="144">
        <v>9876.5728798422097</v>
      </c>
      <c r="BD18" s="144">
        <v>9895.9940670490505</v>
      </c>
      <c r="BE18" s="144">
        <v>9917.7852174959608</v>
      </c>
      <c r="BF18" s="144">
        <v>9941.9878328944105</v>
      </c>
      <c r="BG18" s="144">
        <v>9968.85988710112</v>
      </c>
      <c r="BH18" s="144">
        <v>9998.2960223330301</v>
      </c>
      <c r="BI18" s="144">
        <v>10030.182097152699</v>
      </c>
      <c r="BJ18" s="144">
        <v>10064.402163063</v>
      </c>
      <c r="BK18" s="144">
        <v>10100.814966472401</v>
      </c>
      <c r="BL18" s="144">
        <v>10139.3373576746</v>
      </c>
      <c r="BM18" s="144">
        <v>10179.825528473701</v>
      </c>
      <c r="BN18" s="144">
        <v>10222.200063993099</v>
      </c>
      <c r="BO18" s="144">
        <v>10266.339949465901</v>
      </c>
      <c r="BP18" s="144">
        <v>10312.167764395999</v>
      </c>
      <c r="BQ18" s="144">
        <v>10359.614290917199</v>
      </c>
      <c r="BR18" s="144">
        <v>10408.682235112499</v>
      </c>
      <c r="BS18" s="144">
        <v>10459.332631629401</v>
      </c>
      <c r="BT18" s="144">
        <v>10511.5859229253</v>
      </c>
      <c r="BU18" s="144">
        <v>10565.455472165901</v>
      </c>
      <c r="BV18" s="144">
        <v>10620.9407124056</v>
      </c>
      <c r="BW18" s="144">
        <v>10678.110626837801</v>
      </c>
      <c r="BX18" s="144">
        <v>10736.9770082714</v>
      </c>
      <c r="BY18" s="144">
        <v>10797.6193428035</v>
      </c>
      <c r="BZ18" s="144">
        <v>10860.0438828433</v>
      </c>
      <c r="CA18" s="144">
        <v>10924.353084533301</v>
      </c>
      <c r="CB18" s="144">
        <v>10990.5781086734</v>
      </c>
      <c r="CC18" s="144">
        <v>11058.1641375747</v>
      </c>
    </row>
    <row r="19" spans="1:81" x14ac:dyDescent="0.35">
      <c r="A19" s="21" t="s">
        <v>917</v>
      </c>
      <c r="B19" s="22" t="s">
        <v>918</v>
      </c>
      <c r="C19" s="145">
        <v>10392.897000000001</v>
      </c>
      <c r="D19" s="145">
        <v>10391.041081171899</v>
      </c>
      <c r="E19" s="145">
        <v>10372.7265007146</v>
      </c>
      <c r="F19" s="145">
        <v>10351.643256838801</v>
      </c>
      <c r="G19" s="145">
        <v>10328.213502033899</v>
      </c>
      <c r="H19" s="145">
        <v>10302.886066802001</v>
      </c>
      <c r="I19" s="145">
        <v>10278.149225102999</v>
      </c>
      <c r="J19" s="145">
        <v>10254.0141641508</v>
      </c>
      <c r="K19" s="144">
        <v>10229.5287708045</v>
      </c>
      <c r="L19" s="144">
        <v>10204.9888399337</v>
      </c>
      <c r="M19" s="144">
        <v>10180.483442811499</v>
      </c>
      <c r="N19" s="144">
        <v>10155.775400415099</v>
      </c>
      <c r="O19" s="144">
        <v>10133.156169210501</v>
      </c>
      <c r="P19" s="144">
        <v>10110.272170944299</v>
      </c>
      <c r="Q19" s="144">
        <v>10086.900003033201</v>
      </c>
      <c r="R19" s="144">
        <v>10062.361813998001</v>
      </c>
      <c r="S19" s="144">
        <v>10037.0923756906</v>
      </c>
      <c r="T19" s="144">
        <v>10011.3121891679</v>
      </c>
      <c r="U19" s="144">
        <v>9984.8122719261792</v>
      </c>
      <c r="V19" s="144">
        <v>9957.5532906548906</v>
      </c>
      <c r="W19" s="144">
        <v>9928.9450193017692</v>
      </c>
      <c r="X19" s="144">
        <v>9898.5463216767494</v>
      </c>
      <c r="Y19" s="144">
        <v>9867.0348854856602</v>
      </c>
      <c r="Z19" s="144">
        <v>9834.6883344938906</v>
      </c>
      <c r="AA19" s="144">
        <v>9801.3855879274906</v>
      </c>
      <c r="AB19" s="144">
        <v>9767.5557344578392</v>
      </c>
      <c r="AC19" s="144">
        <v>9732.8759113260803</v>
      </c>
      <c r="AD19" s="144">
        <v>9697.7124862104592</v>
      </c>
      <c r="AE19" s="144">
        <v>9661.6810157556993</v>
      </c>
      <c r="AF19" s="144">
        <v>9625.4710372584505</v>
      </c>
      <c r="AG19" s="144">
        <v>9589.2365701491708</v>
      </c>
      <c r="AH19" s="144">
        <v>9553.4136684202804</v>
      </c>
      <c r="AI19" s="144">
        <v>9517.6830924328096</v>
      </c>
      <c r="AJ19" s="144">
        <v>9482.4096034227205</v>
      </c>
      <c r="AK19" s="144">
        <v>9447.7545275853208</v>
      </c>
      <c r="AL19" s="144">
        <v>9413.5998947542503</v>
      </c>
      <c r="AM19" s="144">
        <v>9380.1055351529794</v>
      </c>
      <c r="AN19" s="144">
        <v>9347.0231184979202</v>
      </c>
      <c r="AO19" s="144">
        <v>9314.6297398025308</v>
      </c>
      <c r="AP19" s="144">
        <v>9283.4236351753007</v>
      </c>
      <c r="AQ19" s="144">
        <v>9253.2485100783106</v>
      </c>
      <c r="AR19" s="144">
        <v>9224.1350425935107</v>
      </c>
      <c r="AS19" s="144">
        <v>9196.2888744552001</v>
      </c>
      <c r="AT19" s="144">
        <v>9169.7670437494598</v>
      </c>
      <c r="AU19" s="144">
        <v>9143.5819158009308</v>
      </c>
      <c r="AV19" s="144">
        <v>9118.7326409314101</v>
      </c>
      <c r="AW19" s="144">
        <v>9095.1581137937901</v>
      </c>
      <c r="AX19" s="144">
        <v>9072.8486460649201</v>
      </c>
      <c r="AY19" s="144">
        <v>9052.1537104479394</v>
      </c>
      <c r="AZ19" s="144">
        <v>9032.88915764374</v>
      </c>
      <c r="BA19" s="144">
        <v>9015.1962369097801</v>
      </c>
      <c r="BB19" s="144">
        <v>8999.6463238798206</v>
      </c>
      <c r="BC19" s="144">
        <v>8985.7984527375102</v>
      </c>
      <c r="BD19" s="144">
        <v>8974.2151207976403</v>
      </c>
      <c r="BE19" s="144">
        <v>8964.4127916511006</v>
      </c>
      <c r="BF19" s="144">
        <v>8956.4606703245499</v>
      </c>
      <c r="BG19" s="144">
        <v>8950.6230193142492</v>
      </c>
      <c r="BH19" s="144">
        <v>8946.8064127396192</v>
      </c>
      <c r="BI19" s="144">
        <v>8944.8823013378897</v>
      </c>
      <c r="BJ19" s="144">
        <v>8944.7293047359599</v>
      </c>
      <c r="BK19" s="144">
        <v>8946.2305223592593</v>
      </c>
      <c r="BL19" s="144">
        <v>8949.3072426479594</v>
      </c>
      <c r="BM19" s="144">
        <v>8953.8108788104491</v>
      </c>
      <c r="BN19" s="144">
        <v>8959.6653277494697</v>
      </c>
      <c r="BO19" s="144">
        <v>8966.7657205668693</v>
      </c>
      <c r="BP19" s="144">
        <v>8974.9581191102807</v>
      </c>
      <c r="BQ19" s="144">
        <v>8984.1746170778897</v>
      </c>
      <c r="BR19" s="144">
        <v>8994.4057866277108</v>
      </c>
      <c r="BS19" s="144">
        <v>9005.5941238832402</v>
      </c>
      <c r="BT19" s="144">
        <v>9017.7632701771108</v>
      </c>
      <c r="BU19" s="144">
        <v>9030.9067935762505</v>
      </c>
      <c r="BV19" s="144">
        <v>9045.0055750520296</v>
      </c>
      <c r="BW19" s="144">
        <v>9060.1523339262694</v>
      </c>
      <c r="BX19" s="144">
        <v>9076.3333525140606</v>
      </c>
      <c r="BY19" s="144">
        <v>9093.6514774955594</v>
      </c>
      <c r="BZ19" s="144">
        <v>9112.0943271583892</v>
      </c>
      <c r="CA19" s="144">
        <v>9131.7450240467497</v>
      </c>
      <c r="CB19" s="144">
        <v>9152.6137716481699</v>
      </c>
      <c r="CC19" s="144">
        <v>9174.1550908162208</v>
      </c>
    </row>
    <row r="20" spans="1:81" x14ac:dyDescent="0.35">
      <c r="A20" s="21" t="s">
        <v>919</v>
      </c>
      <c r="B20" s="22" t="s">
        <v>920</v>
      </c>
      <c r="C20" s="145">
        <v>10398.2627125663</v>
      </c>
      <c r="D20" s="145">
        <v>10448.464360886501</v>
      </c>
      <c r="E20" s="145">
        <v>10492.998553597199</v>
      </c>
      <c r="F20" s="145">
        <v>10531.9482957041</v>
      </c>
      <c r="G20" s="145">
        <v>10567.621139811101</v>
      </c>
      <c r="H20" s="145">
        <v>10599.8104877152</v>
      </c>
      <c r="I20" s="145">
        <v>10628.905811033699</v>
      </c>
      <c r="J20" s="145">
        <v>10655.623485370699</v>
      </c>
      <c r="K20" s="144">
        <v>10679.819842368101</v>
      </c>
      <c r="L20" s="144">
        <v>10701.888846783</v>
      </c>
      <c r="M20" s="144">
        <v>10721.7033989052</v>
      </c>
      <c r="N20" s="144">
        <v>10739.178352428</v>
      </c>
      <c r="O20" s="144">
        <v>10755.334695878901</v>
      </c>
      <c r="P20" s="144">
        <v>10769.3369249526</v>
      </c>
      <c r="Q20" s="144">
        <v>10780.9457007941</v>
      </c>
      <c r="R20" s="144">
        <v>10790.118993591201</v>
      </c>
      <c r="S20" s="144">
        <v>10797.210079786701</v>
      </c>
      <c r="T20" s="144">
        <v>10802.025640104999</v>
      </c>
      <c r="U20" s="144">
        <v>10804.632875659299</v>
      </c>
      <c r="V20" s="144">
        <v>10805.2097082788</v>
      </c>
      <c r="W20" s="144">
        <v>10803.408567733901</v>
      </c>
      <c r="X20" s="144">
        <v>10799.5327710245</v>
      </c>
      <c r="Y20" s="144">
        <v>10793.913891743199</v>
      </c>
      <c r="Z20" s="144">
        <v>10786.774033911701</v>
      </c>
      <c r="AA20" s="144">
        <v>10778.1127072936</v>
      </c>
      <c r="AB20" s="144">
        <v>10767.930651426799</v>
      </c>
      <c r="AC20" s="144">
        <v>10756.315785606699</v>
      </c>
      <c r="AD20" s="144">
        <v>10743.2691014424</v>
      </c>
      <c r="AE20" s="144">
        <v>10729.104745937901</v>
      </c>
      <c r="AF20" s="144">
        <v>10714.072319917301</v>
      </c>
      <c r="AG20" s="144">
        <v>10698.193749652701</v>
      </c>
      <c r="AH20" s="144">
        <v>10681.4836996063</v>
      </c>
      <c r="AI20" s="144">
        <v>10663.752297564601</v>
      </c>
      <c r="AJ20" s="144">
        <v>10645.3017538564</v>
      </c>
      <c r="AK20" s="144">
        <v>10626.5036929949</v>
      </c>
      <c r="AL20" s="144">
        <v>10607.731160510401</v>
      </c>
      <c r="AM20" s="144">
        <v>10588.999378229701</v>
      </c>
      <c r="AN20" s="144">
        <v>10570.0105988292</v>
      </c>
      <c r="AO20" s="144">
        <v>10551.115858622299</v>
      </c>
      <c r="AP20" s="144">
        <v>10532.673642027399</v>
      </c>
      <c r="AQ20" s="144">
        <v>10514.7529573177</v>
      </c>
      <c r="AR20" s="144">
        <v>10497.1061474157</v>
      </c>
      <c r="AS20" s="144">
        <v>10479.227021397901</v>
      </c>
      <c r="AT20" s="144">
        <v>10460.996013254</v>
      </c>
      <c r="AU20" s="144">
        <v>10441.870677484399</v>
      </c>
      <c r="AV20" s="144">
        <v>10422.3207955384</v>
      </c>
      <c r="AW20" s="144">
        <v>10402.490585241399</v>
      </c>
      <c r="AX20" s="144">
        <v>10382.2938086671</v>
      </c>
      <c r="AY20" s="144">
        <v>10361.947999821899</v>
      </c>
      <c r="AZ20" s="144">
        <v>10341.070240859999</v>
      </c>
      <c r="BA20" s="144">
        <v>10319.9077659429</v>
      </c>
      <c r="BB20" s="144">
        <v>10299.0247641805</v>
      </c>
      <c r="BC20" s="144">
        <v>10278.5760502992</v>
      </c>
      <c r="BD20" s="144">
        <v>10258.9538034256</v>
      </c>
      <c r="BE20" s="144">
        <v>10240.0987265397</v>
      </c>
      <c r="BF20" s="144">
        <v>10222.3018097617</v>
      </c>
      <c r="BG20" s="144">
        <v>10205.814224997899</v>
      </c>
      <c r="BH20" s="144">
        <v>10190.673496178801</v>
      </c>
      <c r="BI20" s="144">
        <v>10176.6349403267</v>
      </c>
      <c r="BJ20" s="144">
        <v>10163.622330300301</v>
      </c>
      <c r="BK20" s="144">
        <v>10151.779014636601</v>
      </c>
      <c r="BL20" s="144">
        <v>10141.0976311657</v>
      </c>
      <c r="BM20" s="144">
        <v>10131.5300286253</v>
      </c>
      <c r="BN20" s="144">
        <v>10123.1281342768</v>
      </c>
      <c r="BO20" s="144">
        <v>10115.989782180999</v>
      </c>
      <c r="BP20" s="144">
        <v>10109.2619722072</v>
      </c>
      <c r="BQ20" s="144">
        <v>10102.9496019126</v>
      </c>
      <c r="BR20" s="144">
        <v>10096.9826861371</v>
      </c>
      <c r="BS20" s="144">
        <v>10091.206723220699</v>
      </c>
      <c r="BT20" s="144">
        <v>10085.731924412899</v>
      </c>
      <c r="BU20" s="144">
        <v>10080.414917870399</v>
      </c>
      <c r="BV20" s="144">
        <v>10075.109034097401</v>
      </c>
      <c r="BW20" s="144">
        <v>10070.103262854</v>
      </c>
      <c r="BX20" s="144">
        <v>10065.2410752906</v>
      </c>
      <c r="BY20" s="144">
        <v>10060.878354951799</v>
      </c>
      <c r="BZ20" s="144">
        <v>10056.9012153359</v>
      </c>
      <c r="CA20" s="144">
        <v>10053.12684214</v>
      </c>
      <c r="CB20" s="144">
        <v>10049.3394100525</v>
      </c>
      <c r="CC20" s="144">
        <v>10046.0620752252</v>
      </c>
    </row>
    <row r="21" spans="1:81" x14ac:dyDescent="0.35">
      <c r="A21" s="21"/>
      <c r="B21" s="22"/>
      <c r="C21" s="142"/>
      <c r="D21" s="142"/>
      <c r="E21" s="142"/>
      <c r="F21" s="142"/>
      <c r="G21" s="142"/>
      <c r="H21" s="142"/>
      <c r="I21" s="142"/>
      <c r="J21" s="142"/>
      <c r="K21" s="141"/>
      <c r="L21" s="141"/>
      <c r="M21" s="141"/>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c r="AX21" s="143"/>
      <c r="AY21" s="143"/>
      <c r="AZ21" s="143"/>
      <c r="BA21" s="143"/>
      <c r="BB21" s="143"/>
      <c r="BC21" s="143"/>
      <c r="BD21" s="143"/>
      <c r="BE21" s="143"/>
      <c r="BF21" s="143"/>
      <c r="BG21" s="143"/>
      <c r="BH21" s="143"/>
      <c r="BI21" s="143"/>
      <c r="BJ21" s="143"/>
      <c r="BK21" s="143"/>
      <c r="BL21" s="143"/>
      <c r="BM21" s="143"/>
      <c r="BN21" s="143"/>
      <c r="BO21" s="143"/>
      <c r="BP21" s="143"/>
      <c r="BQ21" s="143"/>
      <c r="BR21" s="143"/>
      <c r="BS21" s="143"/>
      <c r="BT21" s="143"/>
      <c r="BU21" s="143"/>
      <c r="BV21" s="143"/>
      <c r="BW21" s="143"/>
      <c r="BX21" s="143"/>
      <c r="BY21" s="143"/>
      <c r="BZ21" s="143"/>
      <c r="CA21" s="143"/>
      <c r="CB21" s="143"/>
      <c r="CC21" s="143"/>
    </row>
    <row r="22" spans="1:81" x14ac:dyDescent="0.35">
      <c r="A22" s="24"/>
      <c r="B22" s="25"/>
      <c r="C22" s="141"/>
      <c r="D22" s="141"/>
      <c r="E22" s="141"/>
      <c r="F22" s="141"/>
      <c r="G22" s="141"/>
      <c r="H22" s="141"/>
      <c r="I22" s="141"/>
      <c r="J22" s="141"/>
      <c r="K22" s="141"/>
      <c r="L22" s="141"/>
      <c r="M22" s="141"/>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row>
    <row r="23" spans="1:81" x14ac:dyDescent="0.35">
      <c r="A23" s="24" t="s">
        <v>921</v>
      </c>
      <c r="B23" s="20" t="s">
        <v>922</v>
      </c>
      <c r="C23" s="143"/>
      <c r="D23" s="143"/>
      <c r="E23" s="143"/>
      <c r="F23" s="143"/>
      <c r="G23" s="143"/>
      <c r="H23" s="143"/>
      <c r="I23" s="143"/>
      <c r="J23" s="143"/>
      <c r="K23" s="141"/>
      <c r="L23" s="141"/>
      <c r="M23" s="141"/>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row>
    <row r="24" spans="1:81" x14ac:dyDescent="0.35">
      <c r="A24" s="21" t="s">
        <v>903</v>
      </c>
      <c r="B24" s="22" t="s">
        <v>904</v>
      </c>
      <c r="C24" s="146">
        <v>6058.9870000000001</v>
      </c>
      <c r="D24" s="146">
        <v>6035.3829999999998</v>
      </c>
      <c r="E24" s="146">
        <v>5998.8760000000002</v>
      </c>
      <c r="F24" s="146">
        <v>5959.7969999999996</v>
      </c>
      <c r="G24" s="146">
        <v>5917.1450000000004</v>
      </c>
      <c r="H24" s="146">
        <v>5867.5640000000003</v>
      </c>
      <c r="I24" s="146">
        <v>5822.8230000000003</v>
      </c>
      <c r="J24" s="146">
        <v>5771.5919999999996</v>
      </c>
      <c r="K24" s="144">
        <v>5724.5290000000005</v>
      </c>
      <c r="L24" s="144">
        <v>5674.5060000000003</v>
      </c>
      <c r="M24" s="144">
        <v>5622.0919999999996</v>
      </c>
      <c r="N24" s="144">
        <v>5566.3419999999996</v>
      </c>
      <c r="O24" s="144">
        <v>5513.3149999999996</v>
      </c>
      <c r="P24" s="144">
        <v>5462.7569999999996</v>
      </c>
      <c r="Q24" s="144">
        <v>5408.8789999999999</v>
      </c>
      <c r="R24" s="144">
        <v>5352.0789999999997</v>
      </c>
      <c r="S24" s="144">
        <v>5295.2950000000001</v>
      </c>
      <c r="T24" s="144">
        <v>5233.3270000000002</v>
      </c>
      <c r="U24" s="144">
        <v>5167.558</v>
      </c>
      <c r="V24" s="144">
        <v>5103.0550000000003</v>
      </c>
      <c r="W24" s="144">
        <v>5047.2070000000003</v>
      </c>
      <c r="X24" s="144">
        <v>4998.6260000000002</v>
      </c>
      <c r="Y24" s="144">
        <v>4953.8649999999998</v>
      </c>
      <c r="Z24" s="144">
        <v>4911.1540000000005</v>
      </c>
      <c r="AA24" s="144">
        <v>4872.8789999999999</v>
      </c>
      <c r="AB24" s="144">
        <v>4836.0460000000003</v>
      </c>
      <c r="AC24" s="144">
        <v>4804.6239999999998</v>
      </c>
      <c r="AD24" s="144">
        <v>4776.549</v>
      </c>
      <c r="AE24" s="144">
        <v>4756.2950000000001</v>
      </c>
      <c r="AF24" s="144">
        <v>4738.4589999999998</v>
      </c>
      <c r="AG24" s="144">
        <v>4722.4620000000004</v>
      </c>
      <c r="AH24" s="144">
        <v>4705.134</v>
      </c>
      <c r="AI24" s="144">
        <v>4690.1610000000001</v>
      </c>
      <c r="AJ24" s="144">
        <v>4675.0659999999998</v>
      </c>
      <c r="AK24" s="144">
        <v>4659.027</v>
      </c>
      <c r="AL24" s="144">
        <v>4643.6840000000002</v>
      </c>
      <c r="AM24" s="144">
        <v>4628.29</v>
      </c>
      <c r="AN24" s="144">
        <v>4615.3209999999999</v>
      </c>
      <c r="AO24" s="144">
        <v>4603.0460000000003</v>
      </c>
      <c r="AP24" s="144">
        <v>4587.3530000000001</v>
      </c>
      <c r="AQ24" s="144">
        <v>4570.277</v>
      </c>
      <c r="AR24" s="144">
        <v>4552.0559999999996</v>
      </c>
      <c r="AS24" s="144">
        <v>4531.2820000000002</v>
      </c>
      <c r="AT24" s="144">
        <v>4508.027</v>
      </c>
      <c r="AU24" s="144">
        <v>4492.1670000000004</v>
      </c>
      <c r="AV24" s="144">
        <v>4475.4470000000001</v>
      </c>
      <c r="AW24" s="144">
        <v>4459.5640000000003</v>
      </c>
      <c r="AX24" s="144">
        <v>4445.5460000000003</v>
      </c>
      <c r="AY24" s="144">
        <v>4431.4309999999996</v>
      </c>
      <c r="AZ24" s="144">
        <v>4419.7910000000002</v>
      </c>
      <c r="BA24" s="144">
        <v>4410.7259999999997</v>
      </c>
      <c r="BB24" s="144">
        <v>4399.9870000000001</v>
      </c>
      <c r="BC24" s="144">
        <v>4392.71</v>
      </c>
      <c r="BD24" s="144">
        <v>4384.0060000000003</v>
      </c>
      <c r="BE24" s="144">
        <v>4378.9530000000004</v>
      </c>
      <c r="BF24" s="144">
        <v>4378.3029999999999</v>
      </c>
      <c r="BG24" s="144">
        <v>4382.5</v>
      </c>
      <c r="BH24" s="144">
        <v>4386.5060000000003</v>
      </c>
      <c r="BI24" s="144">
        <v>4387.7219999999998</v>
      </c>
      <c r="BJ24" s="144">
        <v>4388.4579999999996</v>
      </c>
      <c r="BK24" s="144">
        <v>4391.7950000000001</v>
      </c>
      <c r="BL24" s="144">
        <v>4396.24</v>
      </c>
      <c r="BM24" s="144">
        <v>4402.6419999999998</v>
      </c>
      <c r="BN24" s="144">
        <v>4411.7110000000002</v>
      </c>
      <c r="BO24" s="144">
        <v>4419.0230000000001</v>
      </c>
      <c r="BP24" s="144">
        <v>4422.683</v>
      </c>
      <c r="BQ24" s="144">
        <v>4428.4740000000002</v>
      </c>
      <c r="BR24" s="144">
        <v>4434.6180000000004</v>
      </c>
      <c r="BS24" s="144">
        <v>4441.2070000000003</v>
      </c>
      <c r="BT24" s="144">
        <v>4448.1030000000001</v>
      </c>
      <c r="BU24" s="144">
        <v>4455.1760000000004</v>
      </c>
      <c r="BV24" s="144">
        <v>4462.3469999999998</v>
      </c>
      <c r="BW24" s="144">
        <v>4469.5659999999998</v>
      </c>
      <c r="BX24" s="144">
        <v>4476.8249999999998</v>
      </c>
      <c r="BY24" s="144">
        <v>4484.192</v>
      </c>
      <c r="BZ24" s="144">
        <v>4491.6899999999996</v>
      </c>
      <c r="CA24" s="144">
        <v>4499.4179999999997</v>
      </c>
      <c r="CB24" s="144">
        <v>4507.4309999999996</v>
      </c>
      <c r="CC24" s="144">
        <v>4517.1398038999996</v>
      </c>
    </row>
    <row r="25" spans="1:81" x14ac:dyDescent="0.35">
      <c r="A25" s="21" t="s">
        <v>915</v>
      </c>
      <c r="B25" s="22" t="s">
        <v>916</v>
      </c>
      <c r="C25" s="145">
        <v>6058.9870000000001</v>
      </c>
      <c r="D25" s="145">
        <v>6035.3829999999998</v>
      </c>
      <c r="E25" s="145">
        <v>5998.8760000000002</v>
      </c>
      <c r="F25" s="145">
        <v>5959.7969999999996</v>
      </c>
      <c r="G25" s="145">
        <v>5917.1450000000004</v>
      </c>
      <c r="H25" s="145">
        <v>5867.5744742052902</v>
      </c>
      <c r="I25" s="145">
        <v>5822.8798250344098</v>
      </c>
      <c r="J25" s="145">
        <v>5771.7713177308196</v>
      </c>
      <c r="K25" s="144">
        <v>5724.9593816114902</v>
      </c>
      <c r="L25" s="144">
        <v>5675.3766888970404</v>
      </c>
      <c r="M25" s="144">
        <v>5623.6569780216996</v>
      </c>
      <c r="N25" s="144">
        <v>5568.9202157431</v>
      </c>
      <c r="O25" s="144">
        <v>5517.28739360904</v>
      </c>
      <c r="P25" s="144">
        <v>5468.5611292961703</v>
      </c>
      <c r="Q25" s="144">
        <v>5417.0020254621604</v>
      </c>
      <c r="R25" s="144">
        <v>5363.0497068365003</v>
      </c>
      <c r="S25" s="144">
        <v>5309.6753918934</v>
      </c>
      <c r="T25" s="144">
        <v>5251.7038710957304</v>
      </c>
      <c r="U25" s="144">
        <v>5190.5349045298999</v>
      </c>
      <c r="V25" s="144">
        <v>5131.2448760063699</v>
      </c>
      <c r="W25" s="144">
        <v>5081.2256139176097</v>
      </c>
      <c r="X25" s="144">
        <v>5039.0862374477902</v>
      </c>
      <c r="Y25" s="144">
        <v>5001.3721360309701</v>
      </c>
      <c r="Z25" s="144">
        <v>4966.3017835922501</v>
      </c>
      <c r="AA25" s="144">
        <v>4936.2465266687404</v>
      </c>
      <c r="AB25" s="144">
        <v>4908.1957342987498</v>
      </c>
      <c r="AC25" s="144">
        <v>4886.1000691033396</v>
      </c>
      <c r="AD25" s="144">
        <v>4867.8766213612398</v>
      </c>
      <c r="AE25" s="144">
        <v>4857.9803407783602</v>
      </c>
      <c r="AF25" s="144">
        <v>4850.9891759682496</v>
      </c>
      <c r="AG25" s="144">
        <v>4846.3059584748698</v>
      </c>
      <c r="AH25" s="144">
        <v>4840.7436491776098</v>
      </c>
      <c r="AI25" s="144">
        <v>4837.9718841057702</v>
      </c>
      <c r="AJ25" s="144">
        <v>4835.49903681654</v>
      </c>
      <c r="AK25" s="144">
        <v>4832.4899962232303</v>
      </c>
      <c r="AL25" s="144">
        <v>4830.5729037658402</v>
      </c>
      <c r="AM25" s="144">
        <v>4828.9897996764903</v>
      </c>
      <c r="AN25" s="144">
        <v>4830.2075871687202</v>
      </c>
      <c r="AO25" s="144">
        <v>4832.4871146780097</v>
      </c>
      <c r="AP25" s="144">
        <v>4831.7084615088497</v>
      </c>
      <c r="AQ25" s="144">
        <v>4829.9005888633301</v>
      </c>
      <c r="AR25" s="144">
        <v>4827.2954030484698</v>
      </c>
      <c r="AS25" s="144">
        <v>4822.4791173116901</v>
      </c>
      <c r="AT25" s="144">
        <v>4815.5180592612696</v>
      </c>
      <c r="AU25" s="144">
        <v>4816.2824177325501</v>
      </c>
      <c r="AV25" s="144">
        <v>4816.5117854293403</v>
      </c>
      <c r="AW25" s="144">
        <v>4817.8970227426298</v>
      </c>
      <c r="AX25" s="144">
        <v>4821.4595050629796</v>
      </c>
      <c r="AY25" s="144">
        <v>4825.2307253782801</v>
      </c>
      <c r="AZ25" s="144">
        <v>4831.7748498276296</v>
      </c>
      <c r="BA25" s="144">
        <v>4841.1841001428902</v>
      </c>
      <c r="BB25" s="144">
        <v>4849.2016822156502</v>
      </c>
      <c r="BC25" s="144">
        <v>4860.9546055859601</v>
      </c>
      <c r="BD25" s="144">
        <v>4871.5447722063</v>
      </c>
      <c r="BE25" s="144">
        <v>4886.0409931992099</v>
      </c>
      <c r="BF25" s="144">
        <v>4905.1857550066798</v>
      </c>
      <c r="BG25" s="144">
        <v>4929.41349134948</v>
      </c>
      <c r="BH25" s="144">
        <v>4953.6768423430103</v>
      </c>
      <c r="BI25" s="144">
        <v>4975.3677522276703</v>
      </c>
      <c r="BJ25" s="144">
        <v>4996.7874269769</v>
      </c>
      <c r="BK25" s="144">
        <v>5021.0079063188696</v>
      </c>
      <c r="BL25" s="144">
        <v>5046.5286774613796</v>
      </c>
      <c r="BM25" s="144">
        <v>5074.1917089079998</v>
      </c>
      <c r="BN25" s="144">
        <v>5104.7007656250098</v>
      </c>
      <c r="BO25" s="144">
        <v>5133.6262597927098</v>
      </c>
      <c r="BP25" s="144">
        <v>5159.0688102925196</v>
      </c>
      <c r="BQ25" s="144">
        <v>5186.8081041776804</v>
      </c>
      <c r="BR25" s="144">
        <v>5215.06467849204</v>
      </c>
      <c r="BS25" s="144">
        <v>5243.92821562893</v>
      </c>
      <c r="BT25" s="144">
        <v>5273.2613916942801</v>
      </c>
      <c r="BU25" s="144">
        <v>5302.9358114945999</v>
      </c>
      <c r="BV25" s="144">
        <v>5332.8739555574302</v>
      </c>
      <c r="BW25" s="144">
        <v>5363.0296368072304</v>
      </c>
      <c r="BX25" s="144">
        <v>5393.3978954254899</v>
      </c>
      <c r="BY25" s="144">
        <v>5424.0523749755203</v>
      </c>
      <c r="BZ25" s="144">
        <v>5455.0212325190396</v>
      </c>
      <c r="CA25" s="144">
        <v>5486.4098583557297</v>
      </c>
      <c r="CB25" s="144">
        <v>5518.2790716834998</v>
      </c>
      <c r="CC25" s="144">
        <v>5552.0469029326696</v>
      </c>
    </row>
    <row r="26" spans="1:81" x14ac:dyDescent="0.35">
      <c r="A26" s="21" t="s">
        <v>917</v>
      </c>
      <c r="B26" s="22" t="s">
        <v>918</v>
      </c>
      <c r="C26" s="145">
        <v>6058.9870000000001</v>
      </c>
      <c r="D26" s="145">
        <v>6035.4049365915198</v>
      </c>
      <c r="E26" s="145">
        <v>5998.9395505440498</v>
      </c>
      <c r="F26" s="145">
        <v>5959.9196763509199</v>
      </c>
      <c r="G26" s="145">
        <v>5917.34226327333</v>
      </c>
      <c r="H26" s="145">
        <v>5867.8494302180598</v>
      </c>
      <c r="I26" s="145">
        <v>5823.2083497106896</v>
      </c>
      <c r="J26" s="145">
        <v>5772.0872573341903</v>
      </c>
      <c r="K26" s="144">
        <v>5725.1425624386102</v>
      </c>
      <c r="L26" s="144">
        <v>5675.2447906184098</v>
      </c>
      <c r="M26" s="144">
        <v>5622.9614899836097</v>
      </c>
      <c r="N26" s="144">
        <v>5567.34637299518</v>
      </c>
      <c r="O26" s="144">
        <v>5514.45720829539</v>
      </c>
      <c r="P26" s="144">
        <v>5464.0385795638904</v>
      </c>
      <c r="Q26" s="144">
        <v>5410.3000504689899</v>
      </c>
      <c r="R26" s="144">
        <v>5353.6381702689196</v>
      </c>
      <c r="S26" s="144">
        <v>5296.9901975720004</v>
      </c>
      <c r="T26" s="144">
        <v>5235.1552130929904</v>
      </c>
      <c r="U26" s="144">
        <v>5169.5155118889397</v>
      </c>
      <c r="V26" s="144">
        <v>5105.1373961907302</v>
      </c>
      <c r="W26" s="144">
        <v>5049.4099236848997</v>
      </c>
      <c r="X26" s="144">
        <v>5000.9461292985898</v>
      </c>
      <c r="Y26" s="144">
        <v>4956.2998334212498</v>
      </c>
      <c r="Z26" s="144">
        <v>4913.7015059700498</v>
      </c>
      <c r="AA26" s="144">
        <v>4875.5375754665502</v>
      </c>
      <c r="AB26" s="144">
        <v>4838.8142011750397</v>
      </c>
      <c r="AC26" s="144">
        <v>4807.5007930497504</v>
      </c>
      <c r="AD26" s="144">
        <v>4779.5337257109804</v>
      </c>
      <c r="AE26" s="144">
        <v>4759.3875558218797</v>
      </c>
      <c r="AF26" s="144">
        <v>4741.6596153706096</v>
      </c>
      <c r="AG26" s="144">
        <v>4725.7709299844601</v>
      </c>
      <c r="AH26" s="144">
        <v>4708.5506972332896</v>
      </c>
      <c r="AI26" s="144">
        <v>4693.6845508224997</v>
      </c>
      <c r="AJ26" s="144">
        <v>4678.6952837384297</v>
      </c>
      <c r="AK26" s="144">
        <v>4662.7601656794805</v>
      </c>
      <c r="AL26" s="144">
        <v>4647.51862915726</v>
      </c>
      <c r="AM26" s="144">
        <v>4632.2236970598997</v>
      </c>
      <c r="AN26" s="144">
        <v>4619.3508837071604</v>
      </c>
      <c r="AO26" s="144">
        <v>4607.1690666690101</v>
      </c>
      <c r="AP26" s="144">
        <v>4591.5660077637804</v>
      </c>
      <c r="AQ26" s="144">
        <v>4574.5760520808399</v>
      </c>
      <c r="AR26" s="144">
        <v>4556.4368601354499</v>
      </c>
      <c r="AS26" s="144">
        <v>4535.74023852345</v>
      </c>
      <c r="AT26" s="144">
        <v>4512.5580154987902</v>
      </c>
      <c r="AU26" s="144">
        <v>4496.7667596573501</v>
      </c>
      <c r="AV26" s="144">
        <v>4480.11259234109</v>
      </c>
      <c r="AW26" s="144">
        <v>4464.2926041479896</v>
      </c>
      <c r="AX26" s="144">
        <v>4450.3352078704202</v>
      </c>
      <c r="AY26" s="144">
        <v>4436.2784058627203</v>
      </c>
      <c r="AZ26" s="144">
        <v>4424.6949546980004</v>
      </c>
      <c r="BA26" s="144">
        <v>4415.6856066516702</v>
      </c>
      <c r="BB26" s="144">
        <v>4405.0010927050798</v>
      </c>
      <c r="BC26" s="144">
        <v>4397.7779151136101</v>
      </c>
      <c r="BD26" s="144">
        <v>4389.1272959984999</v>
      </c>
      <c r="BE26" s="144">
        <v>4384.1272265546004</v>
      </c>
      <c r="BF26" s="144">
        <v>4383.5303990618804</v>
      </c>
      <c r="BG26" s="144">
        <v>4387.7815598003599</v>
      </c>
      <c r="BH26" s="144">
        <v>4391.8430026522501</v>
      </c>
      <c r="BI26" s="144">
        <v>4393.1149586361698</v>
      </c>
      <c r="BJ26" s="144">
        <v>4393.9065926378798</v>
      </c>
      <c r="BK26" s="144">
        <v>4397.2990406287399</v>
      </c>
      <c r="BL26" s="144">
        <v>4401.7992526077296</v>
      </c>
      <c r="BM26" s="144">
        <v>4408.2562630913699</v>
      </c>
      <c r="BN26" s="144">
        <v>4417.38011363021</v>
      </c>
      <c r="BO26" s="144">
        <v>4424.7468734965796</v>
      </c>
      <c r="BP26" s="144">
        <v>4428.4606016062398</v>
      </c>
      <c r="BQ26" s="144">
        <v>4434.3040110306702</v>
      </c>
      <c r="BR26" s="144">
        <v>4440.4987494649304</v>
      </c>
      <c r="BS26" s="144">
        <v>4447.13752769448</v>
      </c>
      <c r="BT26" s="144">
        <v>4454.0819672979496</v>
      </c>
      <c r="BU26" s="144">
        <v>4461.2017493675003</v>
      </c>
      <c r="BV26" s="144">
        <v>4468.4184502818398</v>
      </c>
      <c r="BW26" s="144">
        <v>4475.6813957709601</v>
      </c>
      <c r="BX26" s="144">
        <v>4482.9831814852896</v>
      </c>
      <c r="BY26" s="144">
        <v>4490.3912440443501</v>
      </c>
      <c r="BZ26" s="144">
        <v>4497.92892694889</v>
      </c>
      <c r="CA26" s="144">
        <v>4505.6953450111196</v>
      </c>
      <c r="CB26" s="144">
        <v>4513.7456027698499</v>
      </c>
      <c r="CC26" s="144">
        <v>4523.4904961382299</v>
      </c>
    </row>
    <row r="27" spans="1:81" x14ac:dyDescent="0.35">
      <c r="A27" s="21" t="s">
        <v>919</v>
      </c>
      <c r="B27" s="22" t="s">
        <v>920</v>
      </c>
      <c r="C27" s="145">
        <v>6055.7761223257903</v>
      </c>
      <c r="D27" s="145">
        <v>6059.16668882051</v>
      </c>
      <c r="E27" s="145">
        <v>6057.6125188559199</v>
      </c>
      <c r="F27" s="145">
        <v>6051.2632637707802</v>
      </c>
      <c r="G27" s="145">
        <v>6041.9005305942201</v>
      </c>
      <c r="H27" s="145">
        <v>6029.6136332782398</v>
      </c>
      <c r="I27" s="145">
        <v>6014.6179205569897</v>
      </c>
      <c r="J27" s="145">
        <v>5997.1747438291604</v>
      </c>
      <c r="K27" s="144">
        <v>5977.5040106574797</v>
      </c>
      <c r="L27" s="144">
        <v>5955.9464119070699</v>
      </c>
      <c r="M27" s="144">
        <v>5932.8478207675398</v>
      </c>
      <c r="N27" s="144">
        <v>5908.5238878062701</v>
      </c>
      <c r="O27" s="144">
        <v>5883.5427384991899</v>
      </c>
      <c r="P27" s="144">
        <v>5857.9948184287596</v>
      </c>
      <c r="Q27" s="144">
        <v>5832.14429466407</v>
      </c>
      <c r="R27" s="144">
        <v>5806.14338166791</v>
      </c>
      <c r="S27" s="144">
        <v>5780.2599568317901</v>
      </c>
      <c r="T27" s="144">
        <v>5754.7183293503704</v>
      </c>
      <c r="U27" s="144">
        <v>5729.6131032662097</v>
      </c>
      <c r="V27" s="144">
        <v>5705.0393905452802</v>
      </c>
      <c r="W27" s="144">
        <v>5680.9425830254104</v>
      </c>
      <c r="X27" s="144">
        <v>5657.2452971027997</v>
      </c>
      <c r="Y27" s="144">
        <v>5634.0864463166899</v>
      </c>
      <c r="Z27" s="144">
        <v>5611.4874711621997</v>
      </c>
      <c r="AA27" s="144">
        <v>5589.3676017644602</v>
      </c>
      <c r="AB27" s="144">
        <v>5567.7792451167797</v>
      </c>
      <c r="AC27" s="144">
        <v>5546.5695837973699</v>
      </c>
      <c r="AD27" s="144">
        <v>5525.7526745756204</v>
      </c>
      <c r="AE27" s="144">
        <v>5505.1351177287197</v>
      </c>
      <c r="AF27" s="144">
        <v>5484.8349290578799</v>
      </c>
      <c r="AG27" s="144">
        <v>5464.8159426277898</v>
      </c>
      <c r="AH27" s="144">
        <v>5445.13742809627</v>
      </c>
      <c r="AI27" s="144">
        <v>5425.6426342818304</v>
      </c>
      <c r="AJ27" s="144">
        <v>5406.3730962670897</v>
      </c>
      <c r="AK27" s="144">
        <v>5387.3433109827802</v>
      </c>
      <c r="AL27" s="144">
        <v>5368.4701628650801</v>
      </c>
      <c r="AM27" s="144">
        <v>5349.7589768656499</v>
      </c>
      <c r="AN27" s="144">
        <v>5331.1133644130396</v>
      </c>
      <c r="AO27" s="144">
        <v>5312.5940091675702</v>
      </c>
      <c r="AP27" s="144">
        <v>5294.3619933803402</v>
      </c>
      <c r="AQ27" s="144">
        <v>5276.3433404993402</v>
      </c>
      <c r="AR27" s="144">
        <v>5258.5419890486301</v>
      </c>
      <c r="AS27" s="144">
        <v>5241.0302631004697</v>
      </c>
      <c r="AT27" s="144">
        <v>5223.82585639229</v>
      </c>
      <c r="AU27" s="144">
        <v>5206.5392942128201</v>
      </c>
      <c r="AV27" s="144">
        <v>5189.5367108320497</v>
      </c>
      <c r="AW27" s="144">
        <v>5172.76681987551</v>
      </c>
      <c r="AX27" s="144">
        <v>5156.2051275227795</v>
      </c>
      <c r="AY27" s="144">
        <v>5139.9626343005903</v>
      </c>
      <c r="AZ27" s="144">
        <v>5123.9426093210805</v>
      </c>
      <c r="BA27" s="144">
        <v>5108.1552364973704</v>
      </c>
      <c r="BB27" s="144">
        <v>5092.8222758975799</v>
      </c>
      <c r="BC27" s="144">
        <v>5077.7082477935101</v>
      </c>
      <c r="BD27" s="144">
        <v>5063.0646926033396</v>
      </c>
      <c r="BE27" s="144">
        <v>5048.6630156486499</v>
      </c>
      <c r="BF27" s="144">
        <v>5034.5375495340704</v>
      </c>
      <c r="BG27" s="144">
        <v>5020.8343628569401</v>
      </c>
      <c r="BH27" s="144">
        <v>5007.5608647722902</v>
      </c>
      <c r="BI27" s="144">
        <v>4994.7205389157598</v>
      </c>
      <c r="BJ27" s="144">
        <v>4982.3099460742897</v>
      </c>
      <c r="BK27" s="144">
        <v>4970.3277617487802</v>
      </c>
      <c r="BL27" s="144">
        <v>4958.7800436029102</v>
      </c>
      <c r="BM27" s="144">
        <v>4947.6601350317696</v>
      </c>
      <c r="BN27" s="144">
        <v>4936.9620283230697</v>
      </c>
      <c r="BO27" s="144">
        <v>4926.6866435354996</v>
      </c>
      <c r="BP27" s="144">
        <v>4916.8362585503601</v>
      </c>
      <c r="BQ27" s="144">
        <v>4907.39849781459</v>
      </c>
      <c r="BR27" s="144">
        <v>4898.3705873628796</v>
      </c>
      <c r="BS27" s="144">
        <v>4889.75527898563</v>
      </c>
      <c r="BT27" s="144">
        <v>4881.5458907520897</v>
      </c>
      <c r="BU27" s="144">
        <v>4873.74234512354</v>
      </c>
      <c r="BV27" s="144">
        <v>4866.3346767661797</v>
      </c>
      <c r="BW27" s="144">
        <v>4859.3296066226203</v>
      </c>
      <c r="BX27" s="144">
        <v>4852.7182131183599</v>
      </c>
      <c r="BY27" s="144">
        <v>4846.4996776786002</v>
      </c>
      <c r="BZ27" s="144">
        <v>4840.6719348126599</v>
      </c>
      <c r="CA27" s="144">
        <v>4835.2309102325798</v>
      </c>
      <c r="CB27" s="144">
        <v>4830.1677365920104</v>
      </c>
      <c r="CC27" s="144">
        <v>4825.4869970084901</v>
      </c>
    </row>
    <row r="28" spans="1:81" x14ac:dyDescent="0.35">
      <c r="A28" s="19"/>
      <c r="B28" s="19"/>
      <c r="C28" s="19"/>
      <c r="D28" s="19"/>
      <c r="E28" s="19"/>
      <c r="F28" s="19"/>
      <c r="G28" s="19"/>
      <c r="H28" s="19"/>
      <c r="I28" s="19"/>
      <c r="J28" s="19"/>
      <c r="K28" s="16"/>
      <c r="L28" s="16"/>
      <c r="M28" s="16"/>
    </row>
    <row r="29" spans="1:81" x14ac:dyDescent="0.35">
      <c r="A29" s="19"/>
      <c r="B29" s="19"/>
      <c r="C29" s="19"/>
      <c r="D29" s="19"/>
      <c r="E29" s="19"/>
      <c r="F29" s="19"/>
      <c r="G29" s="19"/>
      <c r="H29" s="19"/>
      <c r="I29" s="19"/>
      <c r="J29" s="19"/>
      <c r="K29" s="16"/>
      <c r="L29" s="16"/>
      <c r="M29" s="16"/>
    </row>
    <row r="30" spans="1:81" x14ac:dyDescent="0.35">
      <c r="A30" s="29" t="s">
        <v>996</v>
      </c>
      <c r="B30" s="26"/>
      <c r="C30" s="19"/>
      <c r="D30" s="19"/>
      <c r="E30" s="19"/>
      <c r="F30" s="19"/>
      <c r="G30" s="19"/>
      <c r="H30" s="19"/>
      <c r="I30" s="19"/>
      <c r="J30" s="19"/>
    </row>
    <row r="31" spans="1:81" x14ac:dyDescent="0.35">
      <c r="A31" s="189" t="s">
        <v>1208</v>
      </c>
      <c r="B31" s="26"/>
      <c r="C31" s="19"/>
      <c r="D31" s="19"/>
      <c r="E31" s="19"/>
      <c r="F31" s="19"/>
      <c r="G31" s="19"/>
      <c r="H31" s="19"/>
      <c r="I31" s="19"/>
      <c r="J31" s="19"/>
      <c r="K31" s="16"/>
      <c r="L31" s="16"/>
      <c r="M31" s="16"/>
    </row>
    <row r="32" spans="1:81" x14ac:dyDescent="0.35">
      <c r="A32" s="15"/>
      <c r="B32" s="13"/>
      <c r="E32" s="16"/>
      <c r="F32" s="16"/>
      <c r="G32" s="16"/>
      <c r="H32" s="16"/>
      <c r="J32" s="16"/>
      <c r="K32" s="16"/>
      <c r="L32" s="16"/>
      <c r="M32" s="16"/>
    </row>
    <row r="33" spans="1:13" x14ac:dyDescent="0.35">
      <c r="A33" s="11"/>
      <c r="B33" s="12"/>
    </row>
    <row r="34" spans="1:13" x14ac:dyDescent="0.35">
      <c r="A34" s="11"/>
      <c r="B34" s="12"/>
      <c r="E34" s="16"/>
      <c r="F34" s="16"/>
      <c r="G34" s="16"/>
      <c r="H34" s="16"/>
      <c r="J34" s="16"/>
      <c r="K34" s="16"/>
      <c r="L34" s="16"/>
      <c r="M34" s="16"/>
    </row>
    <row r="35" spans="1:13" x14ac:dyDescent="0.35">
      <c r="A35" s="11"/>
      <c r="B35" s="12"/>
      <c r="E35" s="16"/>
      <c r="F35" s="16"/>
      <c r="G35" s="16"/>
      <c r="H35" s="16"/>
      <c r="J35" s="16"/>
      <c r="K35" s="16"/>
      <c r="L35" s="16"/>
      <c r="M35" s="16"/>
    </row>
    <row r="36" spans="1:13" x14ac:dyDescent="0.35">
      <c r="A36" s="11"/>
      <c r="B36" s="12"/>
      <c r="E36" s="16"/>
      <c r="F36" s="16"/>
      <c r="G36" s="16"/>
      <c r="H36" s="16"/>
      <c r="J36" s="16"/>
      <c r="K36" s="16"/>
      <c r="L36" s="16"/>
      <c r="M36" s="16"/>
    </row>
    <row r="37" spans="1:13" x14ac:dyDescent="0.35">
      <c r="A37" s="11"/>
      <c r="B37" s="12"/>
    </row>
    <row r="38" spans="1:13" x14ac:dyDescent="0.35">
      <c r="A38" s="11"/>
      <c r="B38" s="8"/>
      <c r="E38" s="16"/>
      <c r="F38" s="16"/>
      <c r="G38" s="16"/>
      <c r="H38" s="16"/>
      <c r="J38" s="16"/>
      <c r="K38" s="16"/>
      <c r="L38" s="16"/>
      <c r="M38" s="16"/>
    </row>
    <row r="39" spans="1:13" x14ac:dyDescent="0.35">
      <c r="A39" s="11"/>
      <c r="B39" s="12"/>
      <c r="E39" s="16"/>
      <c r="F39" s="16"/>
      <c r="G39" s="16"/>
      <c r="H39" s="16"/>
      <c r="J39" s="16"/>
      <c r="K39" s="16"/>
      <c r="L39" s="16"/>
      <c r="M39" s="16"/>
    </row>
    <row r="42" spans="1:13" x14ac:dyDescent="0.35">
      <c r="A42" s="8"/>
    </row>
  </sheetData>
  <hyperlinks>
    <hyperlink ref="A5" location="Índice!A1" display="Índice/Contents" xr:uid="{97485179-5994-4F22-8722-6F6C255F38F8}"/>
  </hyperlinks>
  <pageMargins left="0.7" right="0.7" top="0.75" bottom="0.75" header="0.3" footer="0.3"/>
  <pageSetup paperSize="9" orientation="portrait" horizontalDpi="1200" verticalDpi="1200"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530B7-DBB6-4A95-916C-2D5E997C2B49}">
  <dimension ref="A5:CF48"/>
  <sheetViews>
    <sheetView showGridLines="0" showRowColHeaders="0" topLeftCell="J16" workbookViewId="0">
      <selection activeCell="A53" sqref="A53:L55"/>
    </sheetView>
  </sheetViews>
  <sheetFormatPr defaultRowHeight="14.5" x14ac:dyDescent="0.35"/>
  <cols>
    <col min="1" max="1" width="61.1796875" customWidth="1"/>
    <col min="2" max="2" width="40.453125" customWidth="1"/>
  </cols>
  <sheetData>
    <row r="5" spans="1:20" ht="36" customHeight="1" x14ac:dyDescent="0.35">
      <c r="A5" s="10" t="s">
        <v>8</v>
      </c>
    </row>
    <row r="6" spans="1:20" ht="18.5" x14ac:dyDescent="0.35">
      <c r="A6" s="6" t="s">
        <v>54</v>
      </c>
    </row>
    <row r="7" spans="1:20" ht="18.5" x14ac:dyDescent="0.35">
      <c r="A7" s="6"/>
    </row>
    <row r="8" spans="1:20" ht="18.5" x14ac:dyDescent="0.35">
      <c r="A8" s="6"/>
    </row>
    <row r="9" spans="1:20" x14ac:dyDescent="0.35">
      <c r="A9" s="7"/>
    </row>
    <row r="10" spans="1:20" x14ac:dyDescent="0.35">
      <c r="A10" t="s">
        <v>923</v>
      </c>
    </row>
    <row r="11" spans="1:20" x14ac:dyDescent="0.35">
      <c r="A11" s="8" t="s">
        <v>924</v>
      </c>
    </row>
    <row r="13" spans="1:20" x14ac:dyDescent="0.35">
      <c r="A13" s="9"/>
      <c r="C13" s="17"/>
      <c r="D13" s="17"/>
      <c r="E13" s="17"/>
      <c r="F13" s="17"/>
      <c r="G13" s="17"/>
      <c r="H13" s="17"/>
      <c r="I13" s="17"/>
      <c r="J13" s="17"/>
      <c r="K13" s="17"/>
      <c r="L13" s="17"/>
      <c r="M13" s="17"/>
    </row>
    <row r="14" spans="1:20" ht="15" customHeight="1" x14ac:dyDescent="0.35">
      <c r="C14" s="147" t="s">
        <v>990</v>
      </c>
      <c r="D14" s="147" t="s">
        <v>991</v>
      </c>
      <c r="E14" s="147" t="s">
        <v>992</v>
      </c>
      <c r="F14" s="147" t="s">
        <v>925</v>
      </c>
      <c r="G14" s="147" t="s">
        <v>926</v>
      </c>
      <c r="H14" s="147" t="s">
        <v>927</v>
      </c>
      <c r="I14" s="147" t="s">
        <v>928</v>
      </c>
      <c r="J14" s="147" t="s">
        <v>929</v>
      </c>
      <c r="K14" s="147" t="s">
        <v>930</v>
      </c>
      <c r="L14" s="147" t="s">
        <v>931</v>
      </c>
      <c r="M14" s="147" t="s">
        <v>932</v>
      </c>
      <c r="N14" s="185" t="s">
        <v>933</v>
      </c>
      <c r="O14" s="185" t="s">
        <v>934</v>
      </c>
      <c r="P14" s="185" t="s">
        <v>935</v>
      </c>
      <c r="Q14" s="184" t="s">
        <v>936</v>
      </c>
      <c r="R14" s="184" t="s">
        <v>937</v>
      </c>
      <c r="S14" s="184" t="s">
        <v>938</v>
      </c>
      <c r="T14" s="184" t="s">
        <v>939</v>
      </c>
    </row>
    <row r="15" spans="1:20" ht="15" customHeight="1" x14ac:dyDescent="0.35">
      <c r="C15" s="18"/>
      <c r="D15" s="18"/>
      <c r="E15" s="18"/>
      <c r="F15" s="18"/>
      <c r="G15" s="18"/>
      <c r="H15" s="18"/>
      <c r="I15" s="18"/>
      <c r="J15" s="18"/>
      <c r="K15" s="18"/>
      <c r="L15" s="18"/>
      <c r="M15" s="18"/>
      <c r="N15" s="133"/>
      <c r="O15" s="133"/>
      <c r="P15" s="133"/>
    </row>
    <row r="16" spans="1:20" x14ac:dyDescent="0.35">
      <c r="A16" s="24" t="s">
        <v>915</v>
      </c>
      <c r="B16" s="20" t="s">
        <v>916</v>
      </c>
    </row>
    <row r="17" spans="1:84" x14ac:dyDescent="0.35">
      <c r="A17" s="196" t="s">
        <v>1209</v>
      </c>
      <c r="B17" s="197" t="s">
        <v>1210</v>
      </c>
      <c r="C17" s="141">
        <v>199.21178750000001</v>
      </c>
      <c r="D17" s="141">
        <v>201.86139499999999</v>
      </c>
      <c r="E17" s="141">
        <v>203.61977999999999</v>
      </c>
      <c r="F17" s="141">
        <v>208.69844499999999</v>
      </c>
      <c r="G17" s="141">
        <v>220.02368749999999</v>
      </c>
      <c r="H17" s="141">
        <v>233.74691000000001</v>
      </c>
      <c r="I17" s="141">
        <v>246.8064775</v>
      </c>
      <c r="J17" s="141">
        <v>256.29614249999997</v>
      </c>
      <c r="K17" s="141">
        <v>261.03095000000002</v>
      </c>
      <c r="L17" s="141">
        <v>262.57680499999998</v>
      </c>
      <c r="M17" s="141">
        <v>264.73418500000002</v>
      </c>
      <c r="N17" s="141">
        <v>268.24092999999999</v>
      </c>
      <c r="O17" s="141">
        <v>271.42487</v>
      </c>
      <c r="P17" s="141">
        <v>269.39881750000001</v>
      </c>
      <c r="Q17" s="141">
        <v>260.28308500000003</v>
      </c>
      <c r="R17" s="141">
        <v>244.46564000000001</v>
      </c>
      <c r="S17" s="141">
        <v>222.44272000000001</v>
      </c>
      <c r="T17" s="141">
        <v>364.96914750000002</v>
      </c>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c r="CD17" s="16"/>
      <c r="CE17" s="16"/>
      <c r="CF17" s="16"/>
    </row>
    <row r="18" spans="1:84" x14ac:dyDescent="0.35">
      <c r="A18" s="196" t="s">
        <v>1211</v>
      </c>
      <c r="B18" s="197" t="s">
        <v>1212</v>
      </c>
      <c r="C18" s="142">
        <v>323.62081832556402</v>
      </c>
      <c r="D18" s="142">
        <v>316.234996475549</v>
      </c>
      <c r="E18" s="142">
        <v>308.61265387456399</v>
      </c>
      <c r="F18" s="142">
        <v>304.93261442649998</v>
      </c>
      <c r="G18" s="142">
        <v>308.00860908667499</v>
      </c>
      <c r="H18" s="142">
        <v>313.87060590495003</v>
      </c>
      <c r="I18" s="142">
        <v>319.36913969060998</v>
      </c>
      <c r="J18" s="142">
        <v>321.56310404122701</v>
      </c>
      <c r="K18" s="142">
        <v>319.264475128931</v>
      </c>
      <c r="L18" s="142">
        <v>314.02908050409701</v>
      </c>
      <c r="M18" s="142">
        <v>309.64469301322299</v>
      </c>
      <c r="N18" s="141">
        <v>306.80182546290303</v>
      </c>
      <c r="O18" s="141">
        <v>303.79416171039901</v>
      </c>
      <c r="P18" s="141">
        <v>295.75698441553101</v>
      </c>
      <c r="Q18" s="141">
        <v>280.920034550899</v>
      </c>
      <c r="R18" s="141">
        <v>259.81317431285402</v>
      </c>
      <c r="S18" s="141">
        <v>233.012391209436</v>
      </c>
      <c r="T18" s="141">
        <v>375.62641530285202</v>
      </c>
      <c r="U18" s="16"/>
      <c r="V18" s="16"/>
      <c r="W18" s="16"/>
      <c r="X18" s="16"/>
      <c r="Y18" s="16"/>
      <c r="Z18" s="16"/>
      <c r="AA18" s="16"/>
      <c r="AB18" s="16"/>
      <c r="AC18" s="16"/>
      <c r="AD18" s="16"/>
      <c r="AE18" s="16"/>
      <c r="AF18" s="16"/>
      <c r="AG18" s="16"/>
      <c r="AH18" s="16"/>
      <c r="AI18" s="16"/>
      <c r="AJ18" s="16"/>
      <c r="AK18" s="16"/>
      <c r="AL18" s="16"/>
      <c r="AM18" s="16"/>
      <c r="AN18" s="16"/>
      <c r="AO18" s="16"/>
      <c r="AP18" s="16"/>
      <c r="AQ18" s="16"/>
      <c r="AR18" s="16"/>
      <c r="AS18" s="16"/>
      <c r="AT18" s="16"/>
      <c r="AU18" s="16"/>
      <c r="AV18" s="16"/>
      <c r="AW18" s="16"/>
      <c r="AX18" s="16"/>
      <c r="AY18" s="16"/>
      <c r="AZ18" s="16"/>
      <c r="BA18" s="16"/>
      <c r="BB18" s="16"/>
      <c r="BC18" s="16"/>
      <c r="BD18" s="16"/>
      <c r="BE18" s="16"/>
      <c r="BF18" s="16"/>
      <c r="BG18" s="16"/>
      <c r="BH18" s="16"/>
      <c r="BI18" s="16"/>
      <c r="BJ18" s="16"/>
      <c r="BK18" s="16"/>
      <c r="BL18" s="16"/>
      <c r="BM18" s="16"/>
      <c r="BN18" s="16"/>
      <c r="BO18" s="16"/>
      <c r="BP18" s="16"/>
      <c r="BQ18" s="16"/>
      <c r="BR18" s="16"/>
      <c r="BS18" s="16"/>
      <c r="BT18" s="16"/>
      <c r="BU18" s="16"/>
      <c r="BV18" s="16"/>
      <c r="BW18" s="16"/>
      <c r="BX18" s="16"/>
      <c r="BY18" s="16"/>
      <c r="BZ18" s="16"/>
      <c r="CA18" s="16"/>
      <c r="CB18" s="16"/>
      <c r="CC18" s="16"/>
      <c r="CD18" s="16"/>
      <c r="CE18" s="16"/>
      <c r="CF18" s="16"/>
    </row>
    <row r="19" spans="1:84" x14ac:dyDescent="0.35">
      <c r="A19" s="196" t="s">
        <v>1213</v>
      </c>
      <c r="B19" s="197" t="s">
        <v>1214</v>
      </c>
      <c r="C19" s="142">
        <v>188.25525060000001</v>
      </c>
      <c r="D19" s="142">
        <v>191.88677559999999</v>
      </c>
      <c r="E19" s="142">
        <v>194.0646888</v>
      </c>
      <c r="F19" s="142">
        <v>197.9065918</v>
      </c>
      <c r="G19" s="142">
        <v>209.36117300000001</v>
      </c>
      <c r="H19" s="142">
        <v>225.57029700000001</v>
      </c>
      <c r="I19" s="142">
        <v>240.72953459999999</v>
      </c>
      <c r="J19" s="142">
        <v>250.6323276</v>
      </c>
      <c r="K19" s="142">
        <v>255.15845999999999</v>
      </c>
      <c r="L19" s="142">
        <v>257.0739016</v>
      </c>
      <c r="M19" s="142">
        <v>259.69160499999998</v>
      </c>
      <c r="N19" s="141">
        <v>264.57738360000002</v>
      </c>
      <c r="O19" s="141">
        <v>269.46416399999998</v>
      </c>
      <c r="P19" s="141">
        <v>269.94602980000002</v>
      </c>
      <c r="Q19" s="141">
        <v>265.1133466</v>
      </c>
      <c r="R19" s="141">
        <v>256.38366139999999</v>
      </c>
      <c r="S19" s="141">
        <v>245.99599720000001</v>
      </c>
      <c r="T19" s="141">
        <v>498.69303459999998</v>
      </c>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c r="BC19" s="16"/>
      <c r="BD19" s="16"/>
      <c r="BE19" s="16"/>
      <c r="BF19" s="16"/>
      <c r="BG19" s="16"/>
      <c r="BH19" s="16"/>
      <c r="BI19" s="16"/>
      <c r="BJ19" s="16"/>
      <c r="BK19" s="16"/>
      <c r="BL19" s="16"/>
      <c r="BM19" s="16"/>
      <c r="BN19" s="16"/>
      <c r="BO19" s="16"/>
      <c r="BP19" s="16"/>
      <c r="BQ19" s="16"/>
      <c r="BR19" s="16"/>
      <c r="BS19" s="16"/>
      <c r="BT19" s="16"/>
      <c r="BU19" s="16"/>
      <c r="BV19" s="16"/>
      <c r="BW19" s="16"/>
      <c r="BX19" s="16"/>
      <c r="BY19" s="16"/>
      <c r="BZ19" s="16"/>
      <c r="CA19" s="16"/>
      <c r="CB19" s="16"/>
      <c r="CC19" s="16"/>
      <c r="CD19" s="16"/>
      <c r="CE19" s="16"/>
      <c r="CF19" s="16"/>
    </row>
    <row r="20" spans="1:84" x14ac:dyDescent="0.35">
      <c r="A20" s="196" t="s">
        <v>1215</v>
      </c>
      <c r="B20" s="197" t="s">
        <v>1216</v>
      </c>
      <c r="C20" s="142">
        <v>305.85935016464498</v>
      </c>
      <c r="D20" s="142">
        <v>299.98006297064302</v>
      </c>
      <c r="E20" s="142">
        <v>293.25319573696402</v>
      </c>
      <c r="F20" s="142">
        <v>288.79006643610501</v>
      </c>
      <c r="G20" s="142">
        <v>292.44905020293601</v>
      </c>
      <c r="H20" s="142">
        <v>301.25435829897901</v>
      </c>
      <c r="I20" s="142">
        <v>309.31338152387298</v>
      </c>
      <c r="J20" s="142">
        <v>312.37787349094401</v>
      </c>
      <c r="K20" s="142">
        <v>310.31232827854501</v>
      </c>
      <c r="L20" s="142">
        <v>305.875406495422</v>
      </c>
      <c r="M20" s="142">
        <v>302.364138897533</v>
      </c>
      <c r="N20" s="141">
        <v>301.31338084974601</v>
      </c>
      <c r="O20" s="141">
        <v>300.441290351676</v>
      </c>
      <c r="P20" s="141">
        <v>295.35853781219299</v>
      </c>
      <c r="Q20" s="141">
        <v>285.24257452524699</v>
      </c>
      <c r="R20" s="141">
        <v>271.62596834709501</v>
      </c>
      <c r="S20" s="141">
        <v>256.828814422721</v>
      </c>
      <c r="T20" s="141">
        <v>510.648581332616</v>
      </c>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c r="CD20" s="16"/>
      <c r="CE20" s="16"/>
      <c r="CF20" s="16"/>
    </row>
    <row r="21" spans="1:84" x14ac:dyDescent="0.35">
      <c r="A21" s="196"/>
      <c r="B21" s="197"/>
      <c r="C21" s="142"/>
      <c r="D21" s="142"/>
      <c r="E21" s="142"/>
      <c r="F21" s="142"/>
      <c r="G21" s="142"/>
      <c r="H21" s="142"/>
      <c r="I21" s="142"/>
      <c r="J21" s="142"/>
      <c r="K21" s="142"/>
      <c r="L21" s="142"/>
      <c r="M21" s="142"/>
      <c r="N21" s="141"/>
      <c r="O21" s="141"/>
      <c r="P21" s="141"/>
      <c r="Q21" s="143"/>
      <c r="R21" s="143"/>
      <c r="S21" s="143"/>
      <c r="T21" s="143"/>
    </row>
    <row r="22" spans="1:84" x14ac:dyDescent="0.35">
      <c r="A22" s="186"/>
      <c r="B22" s="198"/>
      <c r="C22" s="141"/>
      <c r="D22" s="141"/>
      <c r="E22" s="141"/>
      <c r="F22" s="141"/>
      <c r="G22" s="141"/>
      <c r="H22" s="141"/>
      <c r="I22" s="141"/>
      <c r="J22" s="141"/>
      <c r="K22" s="141"/>
      <c r="L22" s="141"/>
      <c r="M22" s="141"/>
      <c r="N22" s="141"/>
      <c r="O22" s="141"/>
      <c r="P22" s="141"/>
      <c r="Q22" s="143"/>
      <c r="R22" s="143"/>
      <c r="S22" s="143"/>
      <c r="T22" s="143"/>
    </row>
    <row r="23" spans="1:84" x14ac:dyDescent="0.35">
      <c r="A23" s="186" t="s">
        <v>917</v>
      </c>
      <c r="B23" s="187" t="s">
        <v>918</v>
      </c>
      <c r="C23" s="143"/>
      <c r="D23" s="143"/>
      <c r="E23" s="143"/>
      <c r="F23" s="143"/>
      <c r="G23" s="143"/>
      <c r="H23" s="143"/>
      <c r="I23" s="143"/>
      <c r="J23" s="143"/>
      <c r="K23" s="143"/>
      <c r="L23" s="143"/>
      <c r="M23" s="143"/>
      <c r="N23" s="141"/>
      <c r="O23" s="141"/>
      <c r="P23" s="141"/>
      <c r="Q23" s="143"/>
      <c r="R23" s="143"/>
      <c r="S23" s="143"/>
      <c r="T23" s="143"/>
    </row>
    <row r="24" spans="1:84" x14ac:dyDescent="0.35">
      <c r="A24" s="196" t="s">
        <v>1209</v>
      </c>
      <c r="B24" s="197" t="s">
        <v>1210</v>
      </c>
      <c r="C24" s="31">
        <v>199.21178750000001</v>
      </c>
      <c r="D24" s="31">
        <v>201.86139499999999</v>
      </c>
      <c r="E24" s="31">
        <v>203.61977999999999</v>
      </c>
      <c r="F24" s="31">
        <v>208.69844499999999</v>
      </c>
      <c r="G24" s="31">
        <v>220.02368749999999</v>
      </c>
      <c r="H24" s="31">
        <v>233.74691000000001</v>
      </c>
      <c r="I24" s="31">
        <v>246.8064775</v>
      </c>
      <c r="J24" s="31">
        <v>256.29614249999997</v>
      </c>
      <c r="K24" s="31">
        <v>261.03095000000002</v>
      </c>
      <c r="L24" s="31">
        <v>262.57680499999998</v>
      </c>
      <c r="M24" s="31">
        <v>264.73418500000002</v>
      </c>
      <c r="N24" s="141">
        <v>268.24092999999999</v>
      </c>
      <c r="O24" s="141">
        <v>271.42487</v>
      </c>
      <c r="P24" s="141">
        <v>269.39881750000001</v>
      </c>
      <c r="Q24" s="141">
        <v>260.28308500000003</v>
      </c>
      <c r="R24" s="141">
        <v>244.46564000000001</v>
      </c>
      <c r="S24" s="141">
        <v>222.44272000000001</v>
      </c>
      <c r="T24" s="141">
        <v>364.96914750000002</v>
      </c>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c r="CD24" s="16"/>
      <c r="CE24" s="16"/>
      <c r="CF24" s="16"/>
    </row>
    <row r="25" spans="1:84" x14ac:dyDescent="0.35">
      <c r="A25" s="196" t="s">
        <v>1211</v>
      </c>
      <c r="B25" s="197" t="s">
        <v>1212</v>
      </c>
      <c r="C25" s="142">
        <v>199.29335771273901</v>
      </c>
      <c r="D25" s="142">
        <v>201.94032551223901</v>
      </c>
      <c r="E25" s="142">
        <v>203.696157674912</v>
      </c>
      <c r="F25" s="142">
        <v>208.77615469210801</v>
      </c>
      <c r="G25" s="142">
        <v>220.113876897598</v>
      </c>
      <c r="H25" s="142">
        <v>233.86334671437399</v>
      </c>
      <c r="I25" s="142">
        <v>246.96594120150399</v>
      </c>
      <c r="J25" s="142">
        <v>256.51960501794798</v>
      </c>
      <c r="K25" s="142">
        <v>261.34611937962597</v>
      </c>
      <c r="L25" s="142">
        <v>263.02466982822699</v>
      </c>
      <c r="M25" s="142">
        <v>265.358258251775</v>
      </c>
      <c r="N25" s="141">
        <v>269.109596317956</v>
      </c>
      <c r="O25" s="141">
        <v>272.654768231302</v>
      </c>
      <c r="P25" s="141">
        <v>271.18817571405299</v>
      </c>
      <c r="Q25" s="141">
        <v>262.93893673825301</v>
      </c>
      <c r="R25" s="141">
        <v>248.512474210194</v>
      </c>
      <c r="S25" s="141">
        <v>228.97735836108399</v>
      </c>
      <c r="T25" s="141">
        <v>429.80047073518199</v>
      </c>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6"/>
      <c r="BY25" s="16"/>
      <c r="BZ25" s="16"/>
      <c r="CA25" s="16"/>
      <c r="CB25" s="16"/>
      <c r="CC25" s="16"/>
      <c r="CD25" s="16"/>
      <c r="CE25" s="16"/>
      <c r="CF25" s="16"/>
    </row>
    <row r="26" spans="1:84" x14ac:dyDescent="0.35">
      <c r="A26" s="196" t="s">
        <v>1213</v>
      </c>
      <c r="B26" s="197" t="s">
        <v>1214</v>
      </c>
      <c r="C26" s="142">
        <v>188.25525060000001</v>
      </c>
      <c r="D26" s="142">
        <v>191.88677559999999</v>
      </c>
      <c r="E26" s="142">
        <v>194.0646888</v>
      </c>
      <c r="F26" s="142">
        <v>197.9065918</v>
      </c>
      <c r="G26" s="142">
        <v>209.36117300000001</v>
      </c>
      <c r="H26" s="142">
        <v>225.57029700000001</v>
      </c>
      <c r="I26" s="142">
        <v>240.72953459999999</v>
      </c>
      <c r="J26" s="142">
        <v>250.6323276</v>
      </c>
      <c r="K26" s="142">
        <v>255.15845999999999</v>
      </c>
      <c r="L26" s="142">
        <v>257.0739016</v>
      </c>
      <c r="M26" s="142">
        <v>259.69160499999998</v>
      </c>
      <c r="N26" s="141">
        <v>264.57738360000002</v>
      </c>
      <c r="O26" s="141">
        <v>269.46416399999998</v>
      </c>
      <c r="P26" s="141">
        <v>269.94602980000002</v>
      </c>
      <c r="Q26" s="141">
        <v>265.1133466</v>
      </c>
      <c r="R26" s="141">
        <v>256.38366139999999</v>
      </c>
      <c r="S26" s="141">
        <v>245.99599720000001</v>
      </c>
      <c r="T26" s="141">
        <v>498.69303459999998</v>
      </c>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c r="AY26" s="16"/>
      <c r="AZ26" s="16"/>
      <c r="BA26" s="16"/>
      <c r="BB26" s="16"/>
      <c r="BC26" s="16"/>
      <c r="BD26" s="16"/>
      <c r="BE26" s="16"/>
      <c r="BF26" s="16"/>
      <c r="BG26" s="16"/>
      <c r="BH26" s="16"/>
      <c r="BI26" s="16"/>
      <c r="BJ26" s="16"/>
      <c r="BK26" s="16"/>
      <c r="BL26" s="16"/>
      <c r="BM26" s="16"/>
      <c r="BN26" s="16"/>
      <c r="BO26" s="16"/>
      <c r="BP26" s="16"/>
      <c r="BQ26" s="16"/>
      <c r="BR26" s="16"/>
      <c r="BS26" s="16"/>
      <c r="BT26" s="16"/>
      <c r="BU26" s="16"/>
      <c r="BV26" s="16"/>
      <c r="BW26" s="16"/>
      <c r="BX26" s="16"/>
      <c r="BY26" s="16"/>
      <c r="BZ26" s="16"/>
      <c r="CA26" s="16"/>
      <c r="CB26" s="16"/>
      <c r="CC26" s="16"/>
      <c r="CD26" s="16"/>
      <c r="CE26" s="16"/>
      <c r="CF26" s="16"/>
    </row>
    <row r="27" spans="1:84" x14ac:dyDescent="0.35">
      <c r="A27" s="196" t="s">
        <v>1215</v>
      </c>
      <c r="B27" s="197" t="s">
        <v>1216</v>
      </c>
      <c r="C27" s="142">
        <v>188.33212039762901</v>
      </c>
      <c r="D27" s="142">
        <v>191.96109619841801</v>
      </c>
      <c r="E27" s="142">
        <v>194.136345881821</v>
      </c>
      <c r="F27" s="142">
        <v>197.977520421881</v>
      </c>
      <c r="G27" s="142">
        <v>209.43395898213299</v>
      </c>
      <c r="H27" s="142">
        <v>225.648721133207</v>
      </c>
      <c r="I27" s="142">
        <v>240.81948476696601</v>
      </c>
      <c r="J27" s="142">
        <v>250.74526143742801</v>
      </c>
      <c r="K27" s="142">
        <v>255.317337076233</v>
      </c>
      <c r="L27" s="142">
        <v>257.31040310121801</v>
      </c>
      <c r="M27" s="142">
        <v>260.03856056814698</v>
      </c>
      <c r="N27" s="141">
        <v>265.07122199178002</v>
      </c>
      <c r="O27" s="141">
        <v>270.14936524080201</v>
      </c>
      <c r="P27" s="141">
        <v>270.915673612842</v>
      </c>
      <c r="Q27" s="141">
        <v>266.54107066525398</v>
      </c>
      <c r="R27" s="141">
        <v>258.64923921094203</v>
      </c>
      <c r="S27" s="141">
        <v>250.042892668566</v>
      </c>
      <c r="T27" s="141">
        <v>576.98522426988097</v>
      </c>
      <c r="U27" s="16"/>
      <c r="V27" s="16"/>
      <c r="W27" s="16"/>
      <c r="X27" s="16"/>
      <c r="Y27" s="16"/>
      <c r="Z27" s="16"/>
      <c r="AA27" s="16"/>
      <c r="AB27" s="16"/>
      <c r="AC27" s="16"/>
      <c r="AD27" s="16"/>
      <c r="AE27" s="16"/>
      <c r="AF27" s="16"/>
      <c r="AG27" s="16"/>
      <c r="AH27" s="16"/>
      <c r="AI27" s="16"/>
      <c r="AJ27" s="16"/>
      <c r="AK27" s="16"/>
      <c r="AL27" s="16"/>
      <c r="AM27" s="16"/>
      <c r="AN27" s="16"/>
      <c r="AO27" s="16"/>
      <c r="AP27" s="16"/>
      <c r="AQ27" s="16"/>
      <c r="AR27" s="16"/>
      <c r="AS27" s="16"/>
      <c r="AT27" s="16"/>
      <c r="AU27" s="16"/>
      <c r="AV27" s="16"/>
      <c r="AW27" s="16"/>
      <c r="AX27" s="16"/>
      <c r="AY27" s="16"/>
      <c r="AZ27" s="16"/>
      <c r="BA27" s="16"/>
      <c r="BB27" s="16"/>
      <c r="BC27" s="16"/>
      <c r="BD27" s="16"/>
      <c r="BE27" s="16"/>
      <c r="BF27" s="16"/>
      <c r="BG27" s="16"/>
      <c r="BH27" s="16"/>
      <c r="BI27" s="16"/>
      <c r="BJ27" s="16"/>
      <c r="BK27" s="16"/>
      <c r="BL27" s="16"/>
      <c r="BM27" s="16"/>
      <c r="BN27" s="16"/>
      <c r="BO27" s="16"/>
      <c r="BP27" s="16"/>
      <c r="BQ27" s="16"/>
      <c r="BR27" s="16"/>
      <c r="BS27" s="16"/>
      <c r="BT27" s="16"/>
      <c r="BU27" s="16"/>
      <c r="BV27" s="16"/>
      <c r="BW27" s="16"/>
      <c r="BX27" s="16"/>
      <c r="BY27" s="16"/>
      <c r="BZ27" s="16"/>
      <c r="CA27" s="16"/>
      <c r="CB27" s="16"/>
      <c r="CC27" s="16"/>
      <c r="CD27" s="16"/>
      <c r="CE27" s="16"/>
      <c r="CF27" s="16"/>
    </row>
    <row r="28" spans="1:84" x14ac:dyDescent="0.35">
      <c r="A28" s="171"/>
      <c r="B28" s="171"/>
      <c r="C28" s="19"/>
      <c r="D28" s="19"/>
      <c r="E28" s="19"/>
      <c r="F28" s="19"/>
      <c r="G28" s="19"/>
      <c r="H28" s="19"/>
      <c r="I28" s="19"/>
      <c r="J28" s="19"/>
      <c r="K28" s="19"/>
      <c r="L28" s="19"/>
      <c r="M28" s="19"/>
      <c r="N28" s="141"/>
      <c r="O28" s="141"/>
      <c r="P28" s="141"/>
      <c r="Q28" s="143"/>
      <c r="R28" s="143"/>
      <c r="S28" s="143"/>
      <c r="T28" s="143"/>
    </row>
    <row r="29" spans="1:84" x14ac:dyDescent="0.35">
      <c r="A29" s="171"/>
      <c r="B29" s="171"/>
      <c r="C29" s="19"/>
      <c r="D29" s="19"/>
      <c r="E29" s="19"/>
      <c r="F29" s="19"/>
      <c r="G29" s="19"/>
      <c r="H29" s="19"/>
      <c r="I29" s="19"/>
      <c r="J29" s="19"/>
      <c r="K29" s="19"/>
      <c r="L29" s="19"/>
      <c r="M29" s="19"/>
      <c r="N29" s="141"/>
      <c r="O29" s="141"/>
      <c r="P29" s="141"/>
      <c r="Q29" s="143"/>
      <c r="R29" s="143"/>
      <c r="S29" s="143"/>
      <c r="T29" s="143"/>
    </row>
    <row r="30" spans="1:84" x14ac:dyDescent="0.35">
      <c r="A30" s="186" t="s">
        <v>919</v>
      </c>
      <c r="B30" s="187" t="s">
        <v>920</v>
      </c>
      <c r="C30" s="19"/>
      <c r="D30" s="19"/>
      <c r="E30" s="19"/>
      <c r="F30" s="19"/>
      <c r="G30" s="19"/>
      <c r="H30" s="19"/>
      <c r="I30" s="19"/>
      <c r="J30" s="19"/>
      <c r="K30" s="19"/>
      <c r="L30" s="19"/>
      <c r="M30" s="19"/>
      <c r="N30" s="141"/>
      <c r="O30" s="141"/>
      <c r="P30" s="141"/>
      <c r="Q30" s="143"/>
      <c r="R30" s="143"/>
      <c r="S30" s="143"/>
      <c r="T30" s="143"/>
    </row>
    <row r="31" spans="1:84" x14ac:dyDescent="0.35">
      <c r="A31" s="196" t="s">
        <v>1209</v>
      </c>
      <c r="B31" s="197" t="s">
        <v>1210</v>
      </c>
      <c r="C31" s="31">
        <v>199.21178750000001</v>
      </c>
      <c r="D31" s="31">
        <v>201.86139499999999</v>
      </c>
      <c r="E31" s="31">
        <v>203.61977999999999</v>
      </c>
      <c r="F31" s="31">
        <v>208.69844499999999</v>
      </c>
      <c r="G31" s="31">
        <v>220.02368749999999</v>
      </c>
      <c r="H31" s="31">
        <v>233.74691000000001</v>
      </c>
      <c r="I31" s="31">
        <v>246.8064775</v>
      </c>
      <c r="J31" s="31">
        <v>256.29614249999997</v>
      </c>
      <c r="K31" s="31">
        <v>261.03095000000002</v>
      </c>
      <c r="L31" s="31">
        <v>262.57680499999998</v>
      </c>
      <c r="M31" s="31">
        <v>264.73418500000002</v>
      </c>
      <c r="N31" s="141">
        <v>268.24092999999999</v>
      </c>
      <c r="O31" s="141">
        <v>271.42487</v>
      </c>
      <c r="P31" s="141">
        <v>269.39881750000001</v>
      </c>
      <c r="Q31" s="141">
        <v>260.28308500000003</v>
      </c>
      <c r="R31" s="141">
        <v>244.46564000000001</v>
      </c>
      <c r="S31" s="141">
        <v>222.44272000000001</v>
      </c>
      <c r="T31" s="141">
        <v>364.96914750000002</v>
      </c>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row>
    <row r="32" spans="1:84" x14ac:dyDescent="0.35">
      <c r="A32" s="196" t="s">
        <v>1211</v>
      </c>
      <c r="B32" s="197" t="s">
        <v>1212</v>
      </c>
      <c r="C32" s="31">
        <v>196.66463344751801</v>
      </c>
      <c r="D32" s="31">
        <v>200.51676930021799</v>
      </c>
      <c r="E32" s="31">
        <v>204.760337934067</v>
      </c>
      <c r="F32" s="31">
        <v>212.76867910153999</v>
      </c>
      <c r="G32" s="31">
        <v>228.88798455799699</v>
      </c>
      <c r="H32" s="31">
        <v>248.51741863895001</v>
      </c>
      <c r="I32" s="31">
        <v>267.56332616016402</v>
      </c>
      <c r="J32" s="31">
        <v>283.159696661292</v>
      </c>
      <c r="K32" s="31">
        <v>293.85229566507797</v>
      </c>
      <c r="L32" s="31">
        <v>300.763082875451</v>
      </c>
      <c r="M32" s="31">
        <v>307.60496858928701</v>
      </c>
      <c r="N32" s="141">
        <v>314.40044891755798</v>
      </c>
      <c r="O32" s="141">
        <v>324.94145292826801</v>
      </c>
      <c r="P32" s="141">
        <v>333.25526690451102</v>
      </c>
      <c r="Q32" s="141">
        <v>336.052565743873</v>
      </c>
      <c r="R32" s="141">
        <v>326.82561058667301</v>
      </c>
      <c r="S32" s="141">
        <v>299.57969454615699</v>
      </c>
      <c r="T32" s="141">
        <v>538.50094133878895</v>
      </c>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row>
    <row r="33" spans="1:84" x14ac:dyDescent="0.35">
      <c r="A33" s="196" t="s">
        <v>1213</v>
      </c>
      <c r="B33" s="197" t="s">
        <v>1214</v>
      </c>
      <c r="C33" s="31">
        <v>188.25525060000001</v>
      </c>
      <c r="D33" s="31">
        <v>191.88677559999999</v>
      </c>
      <c r="E33" s="31">
        <v>194.0646888</v>
      </c>
      <c r="F33" s="31">
        <v>197.9065918</v>
      </c>
      <c r="G33" s="31">
        <v>209.36117300000001</v>
      </c>
      <c r="H33" s="31">
        <v>225.57029700000001</v>
      </c>
      <c r="I33" s="31">
        <v>240.72953459999999</v>
      </c>
      <c r="J33" s="31">
        <v>250.6323276</v>
      </c>
      <c r="K33" s="31">
        <v>255.15845999999999</v>
      </c>
      <c r="L33" s="31">
        <v>257.0739016</v>
      </c>
      <c r="M33" s="31">
        <v>259.69160499999998</v>
      </c>
      <c r="N33" s="141">
        <v>264.57738360000002</v>
      </c>
      <c r="O33" s="141">
        <v>269.46416399999998</v>
      </c>
      <c r="P33" s="141">
        <v>269.94602980000002</v>
      </c>
      <c r="Q33" s="141">
        <v>265.1133466</v>
      </c>
      <c r="R33" s="141">
        <v>256.38366139999999</v>
      </c>
      <c r="S33" s="141">
        <v>245.99599720000001</v>
      </c>
      <c r="T33" s="141">
        <v>498.69303459999998</v>
      </c>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row>
    <row r="34" spans="1:84" x14ac:dyDescent="0.35">
      <c r="A34" s="196" t="s">
        <v>1215</v>
      </c>
      <c r="B34" s="197" t="s">
        <v>1216</v>
      </c>
      <c r="C34" s="31">
        <v>184.77574599685801</v>
      </c>
      <c r="D34" s="31">
        <v>187.40558894036801</v>
      </c>
      <c r="E34" s="31">
        <v>190.37811608318799</v>
      </c>
      <c r="F34" s="31">
        <v>196.12001815746001</v>
      </c>
      <c r="G34" s="31">
        <v>207.75219665610999</v>
      </c>
      <c r="H34" s="31">
        <v>222.01350498441801</v>
      </c>
      <c r="I34" s="31">
        <v>236.00519268834699</v>
      </c>
      <c r="J34" s="31">
        <v>247.68607836222699</v>
      </c>
      <c r="K34" s="31">
        <v>255.98714469943599</v>
      </c>
      <c r="L34" s="31">
        <v>261.72988165030199</v>
      </c>
      <c r="M34" s="31">
        <v>267.58223791894</v>
      </c>
      <c r="N34" s="141">
        <v>273.74608944505201</v>
      </c>
      <c r="O34" s="141">
        <v>283.29399560961099</v>
      </c>
      <c r="P34" s="141">
        <v>292.364702390275</v>
      </c>
      <c r="Q34" s="141">
        <v>299.051722355538</v>
      </c>
      <c r="R34" s="141">
        <v>298.99756014037098</v>
      </c>
      <c r="S34" s="141">
        <v>288.023108941619</v>
      </c>
      <c r="T34" s="141">
        <v>634.53401630766302</v>
      </c>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row>
    <row r="35" spans="1:84" x14ac:dyDescent="0.35">
      <c r="A35" s="26"/>
      <c r="B35" s="27"/>
      <c r="C35" s="28"/>
      <c r="D35" s="28"/>
      <c r="E35" s="28"/>
      <c r="F35" s="28"/>
      <c r="G35" s="28"/>
      <c r="H35" s="28"/>
      <c r="I35" s="28"/>
      <c r="J35" s="28"/>
      <c r="K35" s="28"/>
      <c r="L35" s="28"/>
      <c r="M35" s="28"/>
      <c r="N35" s="16"/>
      <c r="O35" s="16"/>
      <c r="P35" s="16"/>
    </row>
    <row r="36" spans="1:84" x14ac:dyDescent="0.35">
      <c r="A36" s="29" t="s">
        <v>1042</v>
      </c>
      <c r="B36" s="26"/>
      <c r="C36" s="19"/>
      <c r="D36" s="19"/>
      <c r="E36" s="19"/>
      <c r="F36" s="19"/>
      <c r="G36" s="19"/>
      <c r="H36" s="19"/>
      <c r="I36" s="19"/>
      <c r="J36" s="19"/>
      <c r="K36" s="19"/>
      <c r="L36" s="19"/>
      <c r="M36" s="19"/>
    </row>
    <row r="37" spans="1:84" x14ac:dyDescent="0.35">
      <c r="A37" s="30" t="s">
        <v>1043</v>
      </c>
      <c r="B37" s="26"/>
      <c r="C37" s="19"/>
      <c r="D37" s="19"/>
      <c r="E37" s="19"/>
      <c r="F37" s="19"/>
      <c r="G37" s="19"/>
      <c r="H37" s="19"/>
      <c r="I37" s="19"/>
      <c r="J37" s="19"/>
      <c r="K37" s="19"/>
      <c r="L37" s="19"/>
      <c r="M37" s="19"/>
      <c r="N37" s="16"/>
      <c r="O37" s="16"/>
      <c r="P37" s="16"/>
    </row>
    <row r="38" spans="1:84" x14ac:dyDescent="0.35">
      <c r="A38" s="15"/>
      <c r="B38" s="13"/>
      <c r="H38" s="16"/>
      <c r="I38" s="16"/>
      <c r="J38" s="16"/>
      <c r="K38" s="16"/>
      <c r="M38" s="16"/>
      <c r="N38" s="16"/>
      <c r="O38" s="16"/>
      <c r="P38" s="16"/>
    </row>
    <row r="39" spans="1:84" x14ac:dyDescent="0.35">
      <c r="A39" s="11"/>
      <c r="B39" s="12"/>
    </row>
    <row r="40" spans="1:84" x14ac:dyDescent="0.35">
      <c r="A40" s="11"/>
      <c r="B40" s="12"/>
      <c r="H40" s="16"/>
      <c r="I40" s="16"/>
      <c r="J40" s="16"/>
      <c r="K40" s="16"/>
      <c r="M40" s="16"/>
      <c r="N40" s="16"/>
      <c r="O40" s="16"/>
      <c r="P40" s="16"/>
    </row>
    <row r="41" spans="1:84" x14ac:dyDescent="0.35">
      <c r="A41" s="11"/>
      <c r="B41" s="12"/>
      <c r="H41" s="16"/>
      <c r="I41" s="16"/>
      <c r="J41" s="16"/>
      <c r="K41" s="16"/>
      <c r="M41" s="16"/>
      <c r="N41" s="16"/>
      <c r="O41" s="16"/>
      <c r="P41" s="16"/>
    </row>
    <row r="42" spans="1:84" x14ac:dyDescent="0.35">
      <c r="A42" s="11"/>
      <c r="B42" s="12"/>
      <c r="H42" s="16"/>
      <c r="I42" s="16"/>
      <c r="J42" s="16"/>
      <c r="K42" s="16"/>
      <c r="M42" s="16"/>
      <c r="N42" s="16"/>
      <c r="O42" s="16"/>
      <c r="P42" s="16"/>
    </row>
    <row r="43" spans="1:84" x14ac:dyDescent="0.35">
      <c r="A43" s="11"/>
      <c r="B43" s="12"/>
    </row>
    <row r="44" spans="1:84" x14ac:dyDescent="0.35">
      <c r="A44" s="11"/>
      <c r="B44" s="8"/>
      <c r="H44" s="16"/>
      <c r="I44" s="16"/>
      <c r="J44" s="16"/>
      <c r="K44" s="16"/>
      <c r="M44" s="16"/>
      <c r="N44" s="16"/>
      <c r="O44" s="16"/>
      <c r="P44" s="16"/>
    </row>
    <row r="45" spans="1:84" x14ac:dyDescent="0.35">
      <c r="A45" s="11"/>
      <c r="B45" s="12"/>
      <c r="H45" s="16"/>
      <c r="I45" s="16"/>
      <c r="J45" s="16"/>
      <c r="K45" s="16"/>
      <c r="M45" s="16"/>
      <c r="N45" s="16"/>
      <c r="O45" s="16"/>
      <c r="P45" s="16"/>
    </row>
    <row r="48" spans="1:84" x14ac:dyDescent="0.35">
      <c r="A48" s="8"/>
    </row>
  </sheetData>
  <hyperlinks>
    <hyperlink ref="A5" location="Índice!A1" display="Índice/Contents" xr:uid="{0A6C974F-54E4-4101-A37F-38D84AFB08F7}"/>
  </hyperlinks>
  <pageMargins left="0.7" right="0.7" top="0.75" bottom="0.75" header="0.3" footer="0.3"/>
  <pageSetup paperSize="9" orientation="portrait" horizontalDpi="1200" verticalDpi="1200"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AD5328-C0F2-4B58-8F07-8E0AEFF1BA7C}">
  <dimension ref="A5:Q33"/>
  <sheetViews>
    <sheetView showGridLines="0" showRowColHeaders="0" topLeftCell="A7" workbookViewId="0">
      <selection activeCell="A53" sqref="A53:L55"/>
    </sheetView>
  </sheetViews>
  <sheetFormatPr defaultRowHeight="14.5" x14ac:dyDescent="0.35"/>
  <cols>
    <col min="1" max="1" width="61.1796875" customWidth="1"/>
    <col min="2" max="2" width="40.453125" customWidth="1"/>
  </cols>
  <sheetData>
    <row r="5" spans="1:17" ht="36" customHeight="1" x14ac:dyDescent="0.35">
      <c r="A5" s="10" t="s">
        <v>8</v>
      </c>
    </row>
    <row r="6" spans="1:17" ht="18.5" x14ac:dyDescent="0.35">
      <c r="A6" s="6" t="s">
        <v>54</v>
      </c>
    </row>
    <row r="7" spans="1:17" ht="18.5" x14ac:dyDescent="0.35">
      <c r="A7" s="6"/>
    </row>
    <row r="8" spans="1:17" ht="18.5" x14ac:dyDescent="0.35">
      <c r="A8" s="6"/>
    </row>
    <row r="9" spans="1:17" x14ac:dyDescent="0.35">
      <c r="A9" s="7"/>
    </row>
    <row r="10" spans="1:17" x14ac:dyDescent="0.35">
      <c r="A10" t="s">
        <v>943</v>
      </c>
    </row>
    <row r="11" spans="1:17" x14ac:dyDescent="0.35">
      <c r="A11" s="178" t="s">
        <v>1217</v>
      </c>
    </row>
    <row r="13" spans="1:17" x14ac:dyDescent="0.35">
      <c r="A13" s="9"/>
      <c r="C13" s="17"/>
      <c r="D13" s="17"/>
      <c r="E13" s="17"/>
      <c r="F13" s="17"/>
      <c r="G13" s="17"/>
      <c r="H13" s="17"/>
      <c r="I13" s="17"/>
      <c r="J13" s="17"/>
    </row>
    <row r="14" spans="1:17" ht="15" customHeight="1" x14ac:dyDescent="0.35">
      <c r="C14" s="147">
        <v>2021</v>
      </c>
      <c r="D14" s="147">
        <v>2100</v>
      </c>
      <c r="E14" s="147"/>
      <c r="F14" s="147"/>
      <c r="G14" s="147"/>
      <c r="H14" s="147"/>
      <c r="I14" s="147"/>
      <c r="J14" s="147"/>
      <c r="K14" s="129"/>
      <c r="L14" s="129"/>
      <c r="M14" s="129"/>
      <c r="N14" s="128"/>
      <c r="O14" s="128"/>
      <c r="P14" s="128"/>
      <c r="Q14" s="128"/>
    </row>
    <row r="15" spans="1:17" ht="15" customHeight="1" x14ac:dyDescent="0.35">
      <c r="C15" s="18"/>
      <c r="D15" s="18"/>
      <c r="E15" s="18"/>
      <c r="F15" s="18"/>
      <c r="G15" s="18"/>
      <c r="H15" s="18"/>
      <c r="I15" s="18"/>
      <c r="J15" s="18"/>
      <c r="K15" s="133"/>
      <c r="L15" s="133"/>
      <c r="M15" s="133"/>
    </row>
    <row r="16" spans="1:17" x14ac:dyDescent="0.35">
      <c r="A16" s="24" t="s">
        <v>915</v>
      </c>
      <c r="B16" s="20" t="s">
        <v>916</v>
      </c>
      <c r="C16" s="141">
        <v>40.485496821555103</v>
      </c>
      <c r="D16" s="141">
        <v>55.201865722938201</v>
      </c>
      <c r="K16" s="16"/>
      <c r="L16" s="16"/>
      <c r="M16" s="16"/>
    </row>
    <row r="17" spans="1:13" x14ac:dyDescent="0.35">
      <c r="A17" s="24" t="s">
        <v>917</v>
      </c>
      <c r="B17" s="20" t="s">
        <v>918</v>
      </c>
      <c r="C17" s="31">
        <v>40.485496821555103</v>
      </c>
      <c r="D17" s="31">
        <v>67.747495408744797</v>
      </c>
      <c r="E17" s="19"/>
      <c r="F17" s="19"/>
      <c r="G17" s="19"/>
      <c r="H17" s="19"/>
      <c r="I17" s="19"/>
      <c r="J17" s="19"/>
      <c r="K17" s="16"/>
      <c r="L17" s="16"/>
      <c r="M17" s="16"/>
    </row>
    <row r="18" spans="1:13" x14ac:dyDescent="0.35">
      <c r="A18" s="24" t="s">
        <v>919</v>
      </c>
      <c r="B18" s="20" t="s">
        <v>920</v>
      </c>
      <c r="C18" s="31">
        <v>40.485496821555103</v>
      </c>
      <c r="D18" s="31">
        <v>75.581701733244898</v>
      </c>
      <c r="E18" s="19"/>
      <c r="F18" s="19"/>
      <c r="G18" s="19"/>
      <c r="H18" s="19"/>
      <c r="I18" s="19"/>
      <c r="J18" s="19"/>
      <c r="K18" s="16"/>
      <c r="L18" s="16"/>
      <c r="M18" s="16"/>
    </row>
    <row r="19" spans="1:13" x14ac:dyDescent="0.35">
      <c r="A19" s="19"/>
      <c r="B19" s="19"/>
      <c r="C19" s="19"/>
      <c r="D19" s="19"/>
      <c r="E19" s="19"/>
      <c r="F19" s="19"/>
      <c r="G19" s="19"/>
      <c r="H19" s="19"/>
      <c r="I19" s="19"/>
      <c r="J19" s="19"/>
      <c r="K19" s="16"/>
      <c r="L19" s="16"/>
      <c r="M19" s="16"/>
    </row>
    <row r="20" spans="1:13" x14ac:dyDescent="0.35">
      <c r="A20" s="26"/>
      <c r="B20" s="27"/>
      <c r="C20" s="28"/>
      <c r="D20" s="28"/>
      <c r="E20" s="28"/>
      <c r="F20" s="28"/>
      <c r="G20" s="28"/>
      <c r="H20" s="28"/>
      <c r="I20" s="28"/>
      <c r="J20" s="28"/>
      <c r="K20" s="16"/>
      <c r="L20" s="16"/>
      <c r="M20" s="16"/>
    </row>
    <row r="21" spans="1:13" x14ac:dyDescent="0.35">
      <c r="A21" s="29" t="s">
        <v>997</v>
      </c>
      <c r="B21" s="26"/>
      <c r="C21" s="19"/>
      <c r="D21" s="19"/>
      <c r="E21" s="19"/>
      <c r="F21" s="19"/>
      <c r="G21" s="19"/>
      <c r="H21" s="19"/>
      <c r="I21" s="19"/>
      <c r="J21" s="19"/>
    </row>
    <row r="22" spans="1:13" x14ac:dyDescent="0.35">
      <c r="A22" s="30" t="s">
        <v>998</v>
      </c>
      <c r="B22" s="26"/>
      <c r="C22" s="19"/>
      <c r="D22" s="19"/>
      <c r="E22" s="19"/>
      <c r="F22" s="19"/>
      <c r="G22" s="19"/>
      <c r="H22" s="19"/>
      <c r="I22" s="19"/>
      <c r="J22" s="19"/>
      <c r="K22" s="16"/>
      <c r="L22" s="16"/>
      <c r="M22" s="16"/>
    </row>
    <row r="23" spans="1:13" x14ac:dyDescent="0.35">
      <c r="A23" s="15"/>
      <c r="B23" s="13"/>
      <c r="E23" s="16"/>
      <c r="F23" s="16"/>
      <c r="G23" s="16"/>
      <c r="H23" s="16"/>
      <c r="J23" s="16"/>
      <c r="K23" s="16"/>
      <c r="L23" s="16"/>
      <c r="M23" s="16"/>
    </row>
    <row r="24" spans="1:13" x14ac:dyDescent="0.35">
      <c r="A24" s="11"/>
      <c r="B24" s="12"/>
    </row>
    <row r="25" spans="1:13" x14ac:dyDescent="0.35">
      <c r="A25" s="11"/>
      <c r="B25" s="12"/>
      <c r="E25" s="16"/>
      <c r="F25" s="16"/>
      <c r="G25" s="16"/>
      <c r="H25" s="16"/>
      <c r="J25" s="16"/>
      <c r="K25" s="16"/>
      <c r="L25" s="16"/>
      <c r="M25" s="16"/>
    </row>
    <row r="26" spans="1:13" x14ac:dyDescent="0.35">
      <c r="A26" s="11"/>
      <c r="B26" s="12"/>
      <c r="E26" s="16"/>
      <c r="F26" s="16"/>
      <c r="G26" s="16"/>
      <c r="H26" s="16"/>
      <c r="J26" s="16"/>
      <c r="K26" s="16"/>
      <c r="L26" s="16"/>
      <c r="M26" s="16"/>
    </row>
    <row r="27" spans="1:13" x14ac:dyDescent="0.35">
      <c r="A27" s="11"/>
      <c r="B27" s="12"/>
      <c r="E27" s="16"/>
      <c r="F27" s="16"/>
      <c r="G27" s="16"/>
      <c r="H27" s="16"/>
      <c r="J27" s="16"/>
      <c r="K27" s="16"/>
      <c r="L27" s="16"/>
      <c r="M27" s="16"/>
    </row>
    <row r="28" spans="1:13" x14ac:dyDescent="0.35">
      <c r="A28" s="11"/>
      <c r="B28" s="12"/>
    </row>
    <row r="29" spans="1:13" x14ac:dyDescent="0.35">
      <c r="A29" s="11"/>
      <c r="B29" s="8"/>
      <c r="E29" s="16"/>
      <c r="F29" s="16"/>
      <c r="G29" s="16"/>
      <c r="H29" s="16"/>
      <c r="J29" s="16"/>
      <c r="K29" s="16"/>
      <c r="L29" s="16"/>
      <c r="M29" s="16"/>
    </row>
    <row r="30" spans="1:13" x14ac:dyDescent="0.35">
      <c r="A30" s="11"/>
      <c r="B30" s="12"/>
      <c r="E30" s="16"/>
      <c r="F30" s="16"/>
      <c r="G30" s="16"/>
      <c r="H30" s="16"/>
      <c r="J30" s="16"/>
      <c r="K30" s="16"/>
      <c r="L30" s="16"/>
      <c r="M30" s="16"/>
    </row>
    <row r="33" spans="1:1" x14ac:dyDescent="0.35">
      <c r="A33" s="8"/>
    </row>
  </sheetData>
  <hyperlinks>
    <hyperlink ref="A5" location="Índice!A1" display="Índice/Contents" xr:uid="{8BB8B71E-6D8A-47C7-896E-CDF2D9D72720}"/>
  </hyperlinks>
  <pageMargins left="0.7" right="0.7" top="0.75" bottom="0.75" header="0.3" footer="0.3"/>
  <pageSetup paperSize="9" orientation="portrait" horizontalDpi="1200" verticalDpi="1200"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C3F2D-C344-4FDF-BE23-B4BB2996F923}">
  <dimension ref="A5:EM33"/>
  <sheetViews>
    <sheetView showGridLines="0" showRowColHeaders="0" workbookViewId="0">
      <selection activeCell="A11" sqref="A11"/>
    </sheetView>
  </sheetViews>
  <sheetFormatPr defaultRowHeight="14.5" x14ac:dyDescent="0.35"/>
  <cols>
    <col min="1" max="1" width="61.1796875" customWidth="1"/>
    <col min="2" max="2" width="40.453125" customWidth="1"/>
  </cols>
  <sheetData>
    <row r="5" spans="1:143" ht="36" customHeight="1" x14ac:dyDescent="0.35">
      <c r="A5" s="10" t="s">
        <v>8</v>
      </c>
    </row>
    <row r="6" spans="1:143" ht="18.5" x14ac:dyDescent="0.35">
      <c r="A6" s="6" t="s">
        <v>54</v>
      </c>
    </row>
    <row r="7" spans="1:143" ht="18.5" x14ac:dyDescent="0.35">
      <c r="A7" s="6"/>
    </row>
    <row r="8" spans="1:143" ht="18.5" x14ac:dyDescent="0.35">
      <c r="A8" s="6"/>
    </row>
    <row r="9" spans="1:143" x14ac:dyDescent="0.35">
      <c r="A9" s="7"/>
    </row>
    <row r="10" spans="1:143" x14ac:dyDescent="0.35">
      <c r="A10" t="s">
        <v>944</v>
      </c>
    </row>
    <row r="11" spans="1:143" x14ac:dyDescent="0.35">
      <c r="A11" s="8" t="s">
        <v>945</v>
      </c>
    </row>
    <row r="13" spans="1:143" x14ac:dyDescent="0.35">
      <c r="A13" s="9"/>
      <c r="C13" s="17"/>
      <c r="D13" s="17"/>
      <c r="E13" s="17"/>
      <c r="F13" s="17"/>
      <c r="G13" s="17"/>
      <c r="H13" s="17"/>
      <c r="I13" s="17"/>
      <c r="J13" s="17"/>
    </row>
    <row r="14" spans="1:143" ht="15" customHeight="1" x14ac:dyDescent="0.35">
      <c r="C14" s="34">
        <v>1960</v>
      </c>
      <c r="D14" s="34">
        <v>1961</v>
      </c>
      <c r="E14" s="34">
        <v>1962</v>
      </c>
      <c r="F14" s="34">
        <v>1963</v>
      </c>
      <c r="G14" s="34">
        <v>1964</v>
      </c>
      <c r="H14" s="34">
        <v>1965</v>
      </c>
      <c r="I14" s="34">
        <v>1966</v>
      </c>
      <c r="J14" s="34">
        <v>1967</v>
      </c>
      <c r="K14" s="131">
        <v>1968</v>
      </c>
      <c r="L14" s="131">
        <v>1969</v>
      </c>
      <c r="M14" s="131">
        <v>1970</v>
      </c>
      <c r="N14">
        <v>1971</v>
      </c>
      <c r="O14">
        <v>1972</v>
      </c>
      <c r="P14">
        <v>1973</v>
      </c>
      <c r="Q14">
        <v>1974</v>
      </c>
      <c r="R14">
        <v>1975</v>
      </c>
      <c r="S14">
        <v>1976</v>
      </c>
      <c r="T14">
        <v>1977</v>
      </c>
      <c r="U14">
        <v>1978</v>
      </c>
      <c r="V14">
        <v>1979</v>
      </c>
      <c r="W14">
        <v>1980</v>
      </c>
      <c r="X14">
        <v>1981</v>
      </c>
      <c r="Y14">
        <v>1982</v>
      </c>
      <c r="Z14">
        <v>1983</v>
      </c>
      <c r="AA14">
        <v>1984</v>
      </c>
      <c r="AB14">
        <v>1985</v>
      </c>
      <c r="AC14">
        <v>1986</v>
      </c>
      <c r="AD14">
        <v>1987</v>
      </c>
      <c r="AE14">
        <v>1988</v>
      </c>
      <c r="AF14">
        <v>1989</v>
      </c>
      <c r="AG14">
        <v>1990</v>
      </c>
      <c r="AH14">
        <v>1991</v>
      </c>
      <c r="AI14">
        <v>1992</v>
      </c>
      <c r="AJ14">
        <v>1993</v>
      </c>
      <c r="AK14">
        <v>1994</v>
      </c>
      <c r="AL14">
        <v>1995</v>
      </c>
      <c r="AM14">
        <v>1996</v>
      </c>
      <c r="AN14">
        <v>1997</v>
      </c>
      <c r="AO14">
        <v>1998</v>
      </c>
      <c r="AP14">
        <v>1999</v>
      </c>
      <c r="AQ14">
        <v>2000</v>
      </c>
      <c r="AR14">
        <v>2001</v>
      </c>
      <c r="AS14">
        <v>2002</v>
      </c>
      <c r="AT14">
        <v>2003</v>
      </c>
      <c r="AU14">
        <v>2004</v>
      </c>
      <c r="AV14">
        <v>2005</v>
      </c>
      <c r="AW14">
        <v>2006</v>
      </c>
      <c r="AX14">
        <v>2007</v>
      </c>
      <c r="AY14">
        <v>2008</v>
      </c>
      <c r="AZ14">
        <v>2009</v>
      </c>
      <c r="BA14">
        <v>2010</v>
      </c>
      <c r="BB14">
        <v>2011</v>
      </c>
      <c r="BC14">
        <v>2012</v>
      </c>
      <c r="BD14">
        <v>2013</v>
      </c>
      <c r="BE14">
        <v>2014</v>
      </c>
      <c r="BF14">
        <v>2015</v>
      </c>
      <c r="BG14">
        <v>2016</v>
      </c>
      <c r="BH14">
        <v>2017</v>
      </c>
      <c r="BI14">
        <v>2018</v>
      </c>
      <c r="BJ14">
        <v>2019</v>
      </c>
      <c r="BK14">
        <v>2020</v>
      </c>
      <c r="BL14">
        <v>2021</v>
      </c>
      <c r="BM14">
        <v>2022</v>
      </c>
      <c r="BN14">
        <v>2023</v>
      </c>
      <c r="BO14">
        <v>2024</v>
      </c>
      <c r="BP14">
        <v>2025</v>
      </c>
      <c r="BQ14">
        <v>2026</v>
      </c>
      <c r="BR14">
        <v>2027</v>
      </c>
      <c r="BS14">
        <v>2028</v>
      </c>
      <c r="BT14">
        <v>2029</v>
      </c>
      <c r="BU14">
        <v>2030</v>
      </c>
      <c r="BV14">
        <v>2031</v>
      </c>
      <c r="BW14">
        <v>2032</v>
      </c>
      <c r="BX14">
        <v>2033</v>
      </c>
      <c r="BY14">
        <v>2034</v>
      </c>
      <c r="BZ14">
        <v>2035</v>
      </c>
      <c r="CA14">
        <v>2036</v>
      </c>
      <c r="CB14">
        <v>2037</v>
      </c>
      <c r="CC14">
        <v>2038</v>
      </c>
      <c r="CD14">
        <v>2039</v>
      </c>
      <c r="CE14">
        <v>2040</v>
      </c>
      <c r="CF14">
        <v>2041</v>
      </c>
      <c r="CG14">
        <v>2042</v>
      </c>
      <c r="CH14">
        <v>2043</v>
      </c>
      <c r="CI14">
        <v>2044</v>
      </c>
      <c r="CJ14">
        <v>2045</v>
      </c>
      <c r="CK14">
        <v>2046</v>
      </c>
      <c r="CL14">
        <v>2047</v>
      </c>
      <c r="CM14">
        <v>2048</v>
      </c>
      <c r="CN14">
        <v>2049</v>
      </c>
      <c r="CO14">
        <v>2050</v>
      </c>
      <c r="CP14">
        <v>2051</v>
      </c>
      <c r="CQ14">
        <v>2052</v>
      </c>
      <c r="CR14">
        <v>2053</v>
      </c>
      <c r="CS14">
        <v>2054</v>
      </c>
      <c r="CT14">
        <v>2055</v>
      </c>
      <c r="CU14">
        <v>2056</v>
      </c>
      <c r="CV14">
        <v>2057</v>
      </c>
      <c r="CW14">
        <v>2058</v>
      </c>
      <c r="CX14">
        <v>2059</v>
      </c>
      <c r="CY14">
        <v>2060</v>
      </c>
      <c r="CZ14">
        <v>2061</v>
      </c>
      <c r="DA14">
        <v>2062</v>
      </c>
      <c r="DB14">
        <v>2063</v>
      </c>
      <c r="DC14">
        <v>2064</v>
      </c>
      <c r="DD14">
        <v>2065</v>
      </c>
      <c r="DE14">
        <v>2066</v>
      </c>
      <c r="DF14">
        <v>2067</v>
      </c>
      <c r="DG14">
        <v>2068</v>
      </c>
      <c r="DH14">
        <v>2069</v>
      </c>
      <c r="DI14">
        <v>2070</v>
      </c>
      <c r="DJ14">
        <v>2071</v>
      </c>
      <c r="DK14">
        <v>2072</v>
      </c>
      <c r="DL14">
        <v>2073</v>
      </c>
      <c r="DM14">
        <v>2074</v>
      </c>
      <c r="DN14">
        <v>2075</v>
      </c>
      <c r="DO14">
        <v>2076</v>
      </c>
      <c r="DP14">
        <v>2077</v>
      </c>
      <c r="DQ14">
        <v>2078</v>
      </c>
      <c r="DR14">
        <v>2079</v>
      </c>
      <c r="DS14">
        <v>2080</v>
      </c>
      <c r="DT14">
        <v>2081</v>
      </c>
      <c r="DU14">
        <v>2082</v>
      </c>
      <c r="DV14">
        <v>2083</v>
      </c>
      <c r="DW14">
        <v>2084</v>
      </c>
      <c r="DX14">
        <v>2085</v>
      </c>
      <c r="DY14">
        <v>2086</v>
      </c>
      <c r="DZ14">
        <v>2087</v>
      </c>
      <c r="EA14">
        <v>2088</v>
      </c>
      <c r="EB14">
        <v>2089</v>
      </c>
      <c r="EC14">
        <v>2090</v>
      </c>
      <c r="ED14">
        <v>2091</v>
      </c>
      <c r="EE14">
        <v>2092</v>
      </c>
      <c r="EF14">
        <v>2093</v>
      </c>
      <c r="EG14">
        <v>2094</v>
      </c>
      <c r="EH14">
        <v>2095</v>
      </c>
      <c r="EI14">
        <v>2096</v>
      </c>
      <c r="EJ14">
        <v>2097</v>
      </c>
      <c r="EK14">
        <v>2098</v>
      </c>
      <c r="EL14">
        <v>2099</v>
      </c>
      <c r="EM14">
        <v>2100</v>
      </c>
    </row>
    <row r="15" spans="1:143" ht="15" customHeight="1" x14ac:dyDescent="0.35"/>
    <row r="16" spans="1:143" x14ac:dyDescent="0.35">
      <c r="A16" s="24" t="s">
        <v>946</v>
      </c>
      <c r="B16" s="20" t="s">
        <v>947</v>
      </c>
      <c r="C16" s="148">
        <v>2.4589999999991501</v>
      </c>
      <c r="D16" s="148">
        <v>2.4936968999045401</v>
      </c>
      <c r="E16" s="148">
        <v>2.5237959973246902</v>
      </c>
      <c r="F16" s="148">
        <v>2.5544466447921499</v>
      </c>
      <c r="G16" s="148">
        <v>2.59079819483948</v>
      </c>
      <c r="H16" s="148">
        <v>2.6379999999992298</v>
      </c>
      <c r="I16" s="148">
        <v>2.7012014128039499</v>
      </c>
      <c r="J16" s="148">
        <v>2.7829522762299801</v>
      </c>
      <c r="K16" s="149">
        <v>2.88580243325366</v>
      </c>
      <c r="L16" s="149">
        <v>3.0123017268513199</v>
      </c>
      <c r="M16" s="149">
        <v>3.1649999999993002</v>
      </c>
      <c r="N16" s="141">
        <v>3.3464470956739398</v>
      </c>
      <c r="O16" s="141">
        <v>3.55210682869324</v>
      </c>
      <c r="P16" s="141">
        <v>3.7774430138752302</v>
      </c>
      <c r="Q16" s="141">
        <v>4.0179194660379398</v>
      </c>
      <c r="R16" s="141">
        <v>4.2689999999993802</v>
      </c>
      <c r="S16" s="141">
        <v>4.5261484305775701</v>
      </c>
      <c r="T16" s="141">
        <v>4.7809437018195799</v>
      </c>
      <c r="U16" s="141">
        <v>5.0249647577725103</v>
      </c>
      <c r="V16" s="141">
        <v>5.2497905424834403</v>
      </c>
      <c r="W16" s="141">
        <v>5.4469999999994503</v>
      </c>
      <c r="X16" s="141">
        <v>5.6081720743676202</v>
      </c>
      <c r="Y16" s="141">
        <v>5.7426324385698297</v>
      </c>
      <c r="Z16" s="141">
        <v>5.85970676558797</v>
      </c>
      <c r="AA16" s="141">
        <v>5.9687207284039001</v>
      </c>
      <c r="AB16" s="141">
        <v>6.0789999999999997</v>
      </c>
      <c r="AC16" s="141">
        <v>6.22204755937197</v>
      </c>
      <c r="AD16" s="141">
        <v>6.3565032829867798</v>
      </c>
      <c r="AE16" s="141">
        <v>6.4830774628791801</v>
      </c>
      <c r="AF16" s="141">
        <v>6.6079090887756502</v>
      </c>
      <c r="AG16" s="141">
        <v>6.73</v>
      </c>
      <c r="AH16" s="141">
        <v>6.8876694259503397</v>
      </c>
      <c r="AI16" s="141">
        <v>7.0336677285945903</v>
      </c>
      <c r="AJ16" s="141">
        <v>7.1785643471032001</v>
      </c>
      <c r="AK16" s="141">
        <v>7.3272852008093601</v>
      </c>
      <c r="AL16" s="141">
        <v>7.4850000000000003</v>
      </c>
      <c r="AM16" s="141">
        <v>7.5834744954120499</v>
      </c>
      <c r="AN16" s="141">
        <v>7.6669480602950904</v>
      </c>
      <c r="AO16" s="141">
        <v>7.7144442885359998</v>
      </c>
      <c r="AP16" s="141">
        <v>7.7680137108799903</v>
      </c>
      <c r="AQ16" s="141">
        <v>7.8310707559867803</v>
      </c>
      <c r="AR16" s="141">
        <v>7.8667852818178998</v>
      </c>
      <c r="AS16" s="141">
        <v>7.90720501509995</v>
      </c>
      <c r="AT16" s="141">
        <v>7.9654761398813996</v>
      </c>
      <c r="AU16" s="141">
        <v>8.0437945239516804</v>
      </c>
      <c r="AV16" s="141">
        <v>8.1219999999999999</v>
      </c>
      <c r="AW16" s="141">
        <v>8.2367001759992995</v>
      </c>
      <c r="AX16" s="141">
        <v>8.3453802488868902</v>
      </c>
      <c r="AY16" s="141">
        <v>8.4591577746597402</v>
      </c>
      <c r="AZ16" s="141">
        <v>8.5802267015837508</v>
      </c>
      <c r="BA16" s="141">
        <v>8.7059999999999995</v>
      </c>
      <c r="BB16" s="141">
        <v>8.8490922967906709</v>
      </c>
      <c r="BC16" s="141">
        <v>8.9998230438999496</v>
      </c>
      <c r="BD16" s="141">
        <v>9.1560034637308192</v>
      </c>
      <c r="BE16" s="141">
        <v>9.3275458497799608</v>
      </c>
      <c r="BF16" s="141">
        <v>9.4990000000000006</v>
      </c>
      <c r="BG16" s="141">
        <v>9.6860703543311608</v>
      </c>
      <c r="BH16" s="141">
        <v>9.8644221914797594</v>
      </c>
      <c r="BI16" s="141">
        <v>10.040220698991901</v>
      </c>
      <c r="BJ16" s="141">
        <v>10.221741043308</v>
      </c>
      <c r="BK16" s="141">
        <v>10.4152224821965</v>
      </c>
      <c r="BL16" s="141">
        <v>10.6026964868761</v>
      </c>
      <c r="BM16" s="141">
        <v>10.7036808395835</v>
      </c>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143"/>
      <c r="CW16" s="143"/>
      <c r="CX16" s="143"/>
      <c r="CY16" s="143"/>
      <c r="CZ16" s="143"/>
      <c r="DA16" s="143"/>
      <c r="DB16" s="143"/>
      <c r="DC16" s="143"/>
      <c r="DD16" s="143"/>
      <c r="DE16" s="143"/>
      <c r="DF16" s="143"/>
      <c r="DG16" s="143"/>
      <c r="DH16" s="143"/>
      <c r="DI16" s="143"/>
      <c r="DJ16" s="143"/>
      <c r="DK16" s="143"/>
      <c r="DL16" s="143"/>
      <c r="DM16" s="143"/>
      <c r="DN16" s="143"/>
      <c r="DO16" s="143"/>
      <c r="DP16" s="143"/>
      <c r="DQ16" s="143"/>
      <c r="DR16" s="143"/>
      <c r="DS16" s="143"/>
      <c r="DT16" s="143"/>
      <c r="DU16" s="143"/>
      <c r="DV16" s="143"/>
      <c r="DW16" s="143"/>
      <c r="DX16" s="143"/>
      <c r="DY16" s="143"/>
      <c r="DZ16" s="143"/>
      <c r="EA16" s="143"/>
      <c r="EB16" s="143"/>
      <c r="EC16" s="143"/>
      <c r="ED16" s="143"/>
      <c r="EE16" s="143"/>
      <c r="EF16" s="143"/>
      <c r="EG16" s="143"/>
      <c r="EH16" s="143"/>
      <c r="EI16" s="143"/>
      <c r="EJ16" s="143"/>
      <c r="EK16" s="143"/>
      <c r="EL16" s="143"/>
      <c r="EM16" s="143"/>
    </row>
    <row r="17" spans="1:143" x14ac:dyDescent="0.35">
      <c r="A17" s="24" t="s">
        <v>948</v>
      </c>
      <c r="B17" s="25" t="s">
        <v>949</v>
      </c>
      <c r="C17" s="150"/>
      <c r="D17" s="150"/>
      <c r="E17" s="150"/>
      <c r="F17" s="150"/>
      <c r="G17" s="150"/>
      <c r="H17" s="150"/>
      <c r="I17" s="150"/>
      <c r="J17" s="150"/>
      <c r="K17" s="141"/>
      <c r="L17" s="141"/>
      <c r="M17" s="141"/>
      <c r="N17" s="141"/>
      <c r="O17" s="141"/>
      <c r="P17" s="141"/>
      <c r="Q17" s="141"/>
      <c r="R17" s="141"/>
      <c r="S17" s="141"/>
      <c r="T17" s="141"/>
      <c r="U17" s="141"/>
      <c r="V17" s="141"/>
      <c r="W17" s="141"/>
      <c r="X17" s="141"/>
      <c r="Y17" s="141"/>
      <c r="Z17" s="141"/>
      <c r="AA17" s="141"/>
      <c r="AB17" s="141"/>
      <c r="AC17" s="141"/>
      <c r="AD17" s="141"/>
      <c r="AE17" s="141"/>
      <c r="AF17" s="141"/>
      <c r="AG17" s="141"/>
      <c r="AH17" s="141"/>
      <c r="AI17" s="141"/>
      <c r="AJ17" s="141"/>
      <c r="AK17" s="141"/>
      <c r="AL17" s="141"/>
      <c r="AM17" s="141"/>
      <c r="AN17" s="141"/>
      <c r="AO17" s="141"/>
      <c r="AP17" s="141"/>
      <c r="AQ17" s="141"/>
      <c r="AR17" s="141"/>
      <c r="AS17" s="141"/>
      <c r="AT17" s="141"/>
      <c r="AU17" s="141"/>
      <c r="AV17" s="141"/>
      <c r="AW17" s="141">
        <v>7.8985533648931199</v>
      </c>
      <c r="AX17" s="141">
        <v>8.1465353731066905</v>
      </c>
      <c r="AY17" s="141">
        <v>8.3214872142462006</v>
      </c>
      <c r="AZ17" s="141">
        <v>8.4855654063509292</v>
      </c>
      <c r="BA17" s="141">
        <v>8.6349523115152103</v>
      </c>
      <c r="BB17" s="141">
        <v>8.78132264889231</v>
      </c>
      <c r="BC17" s="141">
        <v>8.9235320834424599</v>
      </c>
      <c r="BD17" s="141">
        <v>9.0699686034035896</v>
      </c>
      <c r="BE17" s="141">
        <v>9.2139073485781395</v>
      </c>
      <c r="BF17" s="141">
        <v>9.3582698960042805</v>
      </c>
      <c r="BG17" s="141">
        <v>9.5070623806765298</v>
      </c>
      <c r="BH17" s="141">
        <v>9.6540219921567108</v>
      </c>
      <c r="BI17" s="141">
        <v>9.8009842870870099</v>
      </c>
      <c r="BJ17" s="141">
        <v>9.9490638142362702</v>
      </c>
      <c r="BK17" s="141">
        <v>10.096114578758099</v>
      </c>
      <c r="BL17" s="141">
        <v>10.235077765819799</v>
      </c>
      <c r="BM17" s="141">
        <v>10.372648554065799</v>
      </c>
      <c r="BN17" s="141">
        <v>10.5097575060419</v>
      </c>
      <c r="BO17" s="141">
        <v>10.647193219494</v>
      </c>
      <c r="BP17" s="141">
        <v>10.779290461226701</v>
      </c>
      <c r="BQ17" s="141">
        <v>10.9061679326153</v>
      </c>
      <c r="BR17" s="141">
        <v>11.0302133579687</v>
      </c>
      <c r="BS17" s="141">
        <v>11.1494818835722</v>
      </c>
      <c r="BT17" s="141">
        <v>11.2655691824424</v>
      </c>
      <c r="BU17" s="141">
        <v>11.374445931936799</v>
      </c>
      <c r="BV17" s="141">
        <v>11.4771208359439</v>
      </c>
      <c r="BW17" s="141">
        <v>11.573633458190701</v>
      </c>
      <c r="BX17" s="141">
        <v>11.6607577194649</v>
      </c>
      <c r="BY17" s="141">
        <v>11.7429682858976</v>
      </c>
      <c r="BZ17" s="141">
        <v>11.823240996399701</v>
      </c>
      <c r="CA17" s="141">
        <v>11.901133354966101</v>
      </c>
      <c r="CB17" s="141">
        <v>11.972578033566201</v>
      </c>
      <c r="CC17" s="141">
        <v>12.0402932171455</v>
      </c>
      <c r="CD17" s="141">
        <v>12.1076514576188</v>
      </c>
      <c r="CE17" s="141">
        <v>12.1727467032233</v>
      </c>
      <c r="CF17" s="141">
        <v>12.2383475343873</v>
      </c>
      <c r="CG17" s="141">
        <v>12.299167259125401</v>
      </c>
      <c r="CH17" s="141">
        <v>12.348045074669599</v>
      </c>
      <c r="CI17" s="141">
        <v>12.392465683641699</v>
      </c>
      <c r="CJ17" s="141">
        <v>12.432374832060001</v>
      </c>
      <c r="CK17" s="141">
        <v>12.465885950822599</v>
      </c>
      <c r="CL17" s="141">
        <v>12.497740070067699</v>
      </c>
      <c r="CM17" s="141">
        <v>12.5197263825017</v>
      </c>
      <c r="CN17" s="141">
        <v>12.537326111489101</v>
      </c>
      <c r="CO17" s="141">
        <v>12.5444877034291</v>
      </c>
      <c r="CP17" s="141">
        <v>12.548450264604501</v>
      </c>
      <c r="CQ17" s="141">
        <v>12.549340830283899</v>
      </c>
      <c r="CR17" s="141">
        <v>12.550369569091201</v>
      </c>
      <c r="CS17" s="141">
        <v>12.5480465531723</v>
      </c>
      <c r="CT17" s="141">
        <v>12.5468944367866</v>
      </c>
      <c r="CU17" s="141">
        <v>12.5443504232679</v>
      </c>
      <c r="CV17" s="141">
        <v>12.5393076939542</v>
      </c>
      <c r="CW17" s="141">
        <v>12.534353536360699</v>
      </c>
      <c r="CX17" s="141">
        <v>12.526745967689999</v>
      </c>
      <c r="CY17" s="141">
        <v>12.519135359989701</v>
      </c>
      <c r="CZ17" s="141">
        <v>12.512137618693499</v>
      </c>
      <c r="DA17" s="141">
        <v>12.5058439230442</v>
      </c>
      <c r="DB17" s="141">
        <v>12.5025563798935</v>
      </c>
      <c r="DC17" s="141">
        <v>12.501209988782801</v>
      </c>
      <c r="DD17" s="141">
        <v>12.5035267432116</v>
      </c>
      <c r="DE17" s="141">
        <v>12.4978700348722</v>
      </c>
      <c r="DF17" s="141">
        <v>12.4924747923572</v>
      </c>
      <c r="DG17" s="141">
        <v>12.4886285117319</v>
      </c>
      <c r="DH17" s="141">
        <v>12.483591630370301</v>
      </c>
      <c r="DI17" s="141">
        <v>12.4805741271729</v>
      </c>
      <c r="DJ17" s="141">
        <v>12.4743606219848</v>
      </c>
      <c r="DK17" s="141">
        <v>12.4648229455457</v>
      </c>
      <c r="DL17" s="141">
        <v>12.460739114613499</v>
      </c>
      <c r="DM17" s="141">
        <v>12.45376569622</v>
      </c>
      <c r="DN17" s="141">
        <v>12.450418451293199</v>
      </c>
      <c r="DO17" s="141">
        <v>12.4427137644927</v>
      </c>
      <c r="DP17" s="141">
        <v>12.4308509909677</v>
      </c>
      <c r="DQ17" s="141">
        <v>12.4163123566065</v>
      </c>
      <c r="DR17" s="141">
        <v>12.403283780367801</v>
      </c>
      <c r="DS17" s="141">
        <v>12.395520565028299</v>
      </c>
      <c r="DT17" s="141">
        <v>12.389326212023301</v>
      </c>
      <c r="DU17" s="141">
        <v>12.379572365662399</v>
      </c>
      <c r="DV17" s="141">
        <v>12.3700153084935</v>
      </c>
      <c r="DW17" s="141">
        <v>12.3599250263276</v>
      </c>
      <c r="DX17" s="141">
        <v>12.348681202352401</v>
      </c>
      <c r="DY17" s="141">
        <v>12.339729326235901</v>
      </c>
      <c r="DZ17" s="141">
        <v>12.334511996756399</v>
      </c>
      <c r="EA17" s="141">
        <v>12.3282550190319</v>
      </c>
      <c r="EB17" s="141">
        <v>12.3223488546559</v>
      </c>
      <c r="EC17" s="141">
        <v>12.316652955168299</v>
      </c>
      <c r="ED17" s="141">
        <v>12.3112208238676</v>
      </c>
      <c r="EE17" s="141">
        <v>12.3061108543291</v>
      </c>
      <c r="EF17" s="141">
        <v>12.3013483967226</v>
      </c>
      <c r="EG17" s="141">
        <v>12.296939013817401</v>
      </c>
      <c r="EH17" s="141">
        <v>12.2928653532895</v>
      </c>
      <c r="EI17" s="141">
        <v>12.289076421277599</v>
      </c>
      <c r="EJ17" s="141">
        <v>12.2855392906897</v>
      </c>
      <c r="EK17" s="141">
        <v>12.2821941874322</v>
      </c>
      <c r="EL17" s="141">
        <v>12.2790039188181</v>
      </c>
      <c r="EM17" s="141">
        <v>12.2744372924898</v>
      </c>
    </row>
    <row r="18" spans="1:143" x14ac:dyDescent="0.35">
      <c r="A18" s="24" t="s">
        <v>950</v>
      </c>
      <c r="B18" s="25" t="s">
        <v>951</v>
      </c>
      <c r="C18" s="141">
        <v>5.7892999999989705</v>
      </c>
      <c r="D18" s="141">
        <v>5.8703471349880898</v>
      </c>
      <c r="E18" s="141">
        <v>5.9527119349845368</v>
      </c>
      <c r="F18" s="141">
        <v>6.0384681674864327</v>
      </c>
      <c r="G18" s="141">
        <v>6.1296895999919041</v>
      </c>
      <c r="H18" s="141">
        <v>6.2284499999990786</v>
      </c>
      <c r="I18" s="141">
        <v>6.3368231350060729</v>
      </c>
      <c r="J18" s="141">
        <v>6.452869353761236</v>
      </c>
      <c r="K18" s="141">
        <v>6.5746490050129136</v>
      </c>
      <c r="L18" s="141">
        <v>6.700222437509443</v>
      </c>
      <c r="M18" s="141">
        <v>6.8276499999991733</v>
      </c>
      <c r="N18" s="141">
        <v>6.9549920412304473</v>
      </c>
      <c r="O18" s="141">
        <v>7.082435811524677</v>
      </c>
      <c r="P18" s="141">
        <v>7.2101685612032815</v>
      </c>
      <c r="Q18" s="141">
        <v>7.3383775405876728</v>
      </c>
      <c r="R18" s="141">
        <v>7.4672499999992654</v>
      </c>
      <c r="S18" s="141">
        <v>7.5969731897594741</v>
      </c>
      <c r="T18" s="141">
        <v>7.7260784472539443</v>
      </c>
      <c r="U18" s="141">
        <v>7.8530971098683207</v>
      </c>
      <c r="V18" s="141">
        <v>7.9765605149882433</v>
      </c>
      <c r="W18" s="141">
        <v>8.094999999999354</v>
      </c>
      <c r="X18" s="141">
        <v>8.2069469022872994</v>
      </c>
      <c r="Y18" s="141">
        <v>8.3148057876416761</v>
      </c>
      <c r="Z18" s="141">
        <v>8.4209812218520899</v>
      </c>
      <c r="AA18" s="141">
        <v>8.5278777707081463</v>
      </c>
      <c r="AB18" s="141">
        <v>8.6378999999994388</v>
      </c>
      <c r="AC18" s="141">
        <v>8.7534524755155729</v>
      </c>
      <c r="AD18" s="141">
        <v>8.8733694552650988</v>
      </c>
      <c r="AE18" s="141">
        <v>8.9964851972565629</v>
      </c>
      <c r="AF18" s="141">
        <v>9.1216339594985207</v>
      </c>
      <c r="AG18" s="141">
        <v>9.2476499999995223</v>
      </c>
      <c r="AH18" s="141">
        <v>9.3733675767681159</v>
      </c>
      <c r="AI18" s="141">
        <v>9.4984640274783629</v>
      </c>
      <c r="AJ18" s="141">
        <v>9.6226166898043193</v>
      </c>
      <c r="AK18" s="141">
        <v>9.7455029014200463</v>
      </c>
      <c r="AL18" s="141">
        <v>9.8667999999996034</v>
      </c>
      <c r="AM18" s="141">
        <v>9.9861853232170485</v>
      </c>
      <c r="AN18" s="141">
        <v>10.102268427949081</v>
      </c>
      <c r="AO18" s="141">
        <v>10.213658871072399</v>
      </c>
      <c r="AP18" s="141">
        <v>10.318966209463696</v>
      </c>
      <c r="AQ18" s="141">
        <v>10.416799999999677</v>
      </c>
      <c r="AR18" s="141">
        <v>10.505769799557035</v>
      </c>
      <c r="AS18" s="141">
        <v>10.589555153735745</v>
      </c>
      <c r="AT18" s="141">
        <v>10.671835608135783</v>
      </c>
      <c r="AU18" s="141">
        <v>10.756290708357128</v>
      </c>
      <c r="AV18" s="141">
        <v>10.846599999999748</v>
      </c>
      <c r="AW18" s="141">
        <v>10.946443028663627</v>
      </c>
      <c r="AX18" s="141">
        <v>11.050137168672169</v>
      </c>
      <c r="AY18" s="141">
        <v>11.151999794348779</v>
      </c>
      <c r="AZ18" s="141">
        <v>11.246348280016859</v>
      </c>
      <c r="BA18" s="141">
        <v>11.327499999999819</v>
      </c>
      <c r="BB18" s="141">
        <v>11.389772328621062</v>
      </c>
      <c r="BC18" s="141">
        <v>11.438019379406143</v>
      </c>
      <c r="BD18" s="141">
        <v>11.477095265880607</v>
      </c>
      <c r="BE18" s="141">
        <v>11.511854101570004</v>
      </c>
      <c r="BF18" s="141">
        <v>11.547149999999888</v>
      </c>
      <c r="BG18" s="141"/>
      <c r="BH18" s="141"/>
      <c r="BI18" s="141"/>
      <c r="BJ18" s="141"/>
      <c r="BK18" s="141"/>
      <c r="BL18" s="141"/>
      <c r="BM18" s="141"/>
      <c r="BN18" s="141"/>
      <c r="BO18" s="141"/>
      <c r="BP18" s="141"/>
      <c r="BQ18" s="141"/>
      <c r="BR18" s="141"/>
      <c r="BS18" s="141"/>
      <c r="BT18" s="141"/>
      <c r="BU18" s="141"/>
      <c r="BV18" s="141"/>
      <c r="BW18" s="141"/>
      <c r="BX18" s="141"/>
      <c r="BY18" s="141"/>
      <c r="BZ18" s="141"/>
      <c r="CA18" s="141"/>
      <c r="CB18" s="141"/>
      <c r="CC18" s="141"/>
      <c r="CD18" s="141"/>
      <c r="CE18" s="141"/>
      <c r="CF18" s="141"/>
      <c r="CG18" s="141"/>
      <c r="CH18" s="141"/>
      <c r="CI18" s="141"/>
      <c r="CJ18" s="141"/>
      <c r="CK18" s="141"/>
      <c r="CL18" s="141"/>
      <c r="CM18" s="141"/>
      <c r="CN18" s="141"/>
      <c r="CO18" s="141"/>
      <c r="CP18" s="141"/>
      <c r="CQ18" s="141"/>
      <c r="CR18" s="141"/>
      <c r="CS18" s="141"/>
      <c r="CT18" s="141"/>
      <c r="CU18" s="141"/>
      <c r="CV18" s="141"/>
      <c r="CW18" s="141"/>
      <c r="CX18" s="141"/>
      <c r="CY18" s="141"/>
      <c r="CZ18" s="141"/>
      <c r="DA18" s="141"/>
      <c r="DB18" s="141"/>
      <c r="DC18" s="141"/>
      <c r="DD18" s="141"/>
      <c r="DE18" s="141"/>
      <c r="DF18" s="141"/>
      <c r="DG18" s="141"/>
      <c r="DH18" s="141"/>
      <c r="DI18" s="141"/>
      <c r="DJ18" s="141"/>
      <c r="DK18" s="141"/>
      <c r="DL18" s="141"/>
      <c r="DM18" s="141"/>
      <c r="DN18" s="141"/>
      <c r="DO18" s="141"/>
      <c r="DP18" s="141"/>
      <c r="DQ18" s="141"/>
      <c r="DR18" s="141"/>
      <c r="DS18" s="141"/>
      <c r="DT18" s="141"/>
      <c r="DU18" s="141"/>
      <c r="DV18" s="141"/>
      <c r="DW18" s="141"/>
      <c r="DX18" s="141"/>
      <c r="DY18" s="141"/>
      <c r="DZ18" s="141"/>
      <c r="EA18" s="141"/>
      <c r="EB18" s="141"/>
      <c r="EC18" s="141"/>
      <c r="ED18" s="141"/>
      <c r="EE18" s="141"/>
      <c r="EF18" s="141"/>
      <c r="EG18" s="141"/>
      <c r="EH18" s="141"/>
      <c r="EI18" s="141"/>
      <c r="EJ18" s="141"/>
      <c r="EK18" s="141"/>
      <c r="EL18" s="141"/>
      <c r="EM18" s="141"/>
    </row>
    <row r="19" spans="1:143" x14ac:dyDescent="0.35">
      <c r="A19" s="21"/>
      <c r="B19" s="22"/>
      <c r="C19" s="23"/>
      <c r="D19" s="23"/>
      <c r="E19" s="23"/>
      <c r="F19" s="23"/>
      <c r="G19" s="23"/>
      <c r="H19" s="23"/>
      <c r="I19" s="23"/>
      <c r="J19" s="23"/>
      <c r="K19" s="16"/>
      <c r="L19" s="16"/>
      <c r="M19" s="16"/>
    </row>
    <row r="20" spans="1:143" x14ac:dyDescent="0.35">
      <c r="A20" s="24"/>
      <c r="B20" s="25"/>
      <c r="C20" s="16"/>
      <c r="D20" s="16"/>
      <c r="E20" s="16"/>
      <c r="F20" s="16"/>
      <c r="G20" s="16"/>
      <c r="H20" s="16"/>
      <c r="I20" s="16"/>
      <c r="J20" s="16"/>
      <c r="K20" s="16"/>
      <c r="L20" s="16"/>
      <c r="M20" s="16"/>
    </row>
    <row r="21" spans="1:143" x14ac:dyDescent="0.35">
      <c r="A21" s="29" t="s">
        <v>1001</v>
      </c>
      <c r="B21" s="26"/>
      <c r="C21" s="19"/>
      <c r="D21" s="19"/>
      <c r="E21" s="19"/>
      <c r="F21" s="19"/>
      <c r="G21" s="19"/>
      <c r="H21" s="19"/>
      <c r="I21" s="19"/>
      <c r="J21" s="19"/>
    </row>
    <row r="22" spans="1:143" x14ac:dyDescent="0.35">
      <c r="A22" s="189" t="s">
        <v>1218</v>
      </c>
      <c r="B22" s="26"/>
      <c r="C22" s="19"/>
      <c r="D22" s="19"/>
      <c r="E22" s="19"/>
      <c r="F22" s="19"/>
      <c r="G22" s="19"/>
      <c r="H22" s="19"/>
      <c r="I22" s="19"/>
      <c r="J22" s="19"/>
      <c r="K22" s="16"/>
      <c r="L22" s="16"/>
      <c r="M22" s="16"/>
    </row>
    <row r="23" spans="1:143" x14ac:dyDescent="0.35">
      <c r="A23" s="15"/>
      <c r="B23" s="13"/>
      <c r="E23" s="16"/>
      <c r="F23" s="16"/>
      <c r="G23" s="16"/>
      <c r="H23" s="16"/>
      <c r="J23" s="16"/>
      <c r="K23" s="16"/>
      <c r="L23" s="16"/>
      <c r="M23" s="16"/>
    </row>
    <row r="24" spans="1:143" x14ac:dyDescent="0.35">
      <c r="A24" s="11"/>
      <c r="B24" s="12"/>
    </row>
    <row r="25" spans="1:143" x14ac:dyDescent="0.35">
      <c r="A25" s="11"/>
      <c r="B25" s="12"/>
      <c r="E25" s="16"/>
      <c r="F25" s="16"/>
      <c r="G25" s="16"/>
      <c r="H25" s="16"/>
      <c r="J25" s="16"/>
      <c r="K25" s="16"/>
      <c r="L25" s="16"/>
      <c r="M25" s="16"/>
    </row>
    <row r="26" spans="1:143" x14ac:dyDescent="0.35">
      <c r="A26" s="11"/>
      <c r="B26" s="12"/>
      <c r="E26" s="16"/>
      <c r="F26" s="16"/>
      <c r="G26" s="16"/>
      <c r="H26" s="16"/>
      <c r="J26" s="16"/>
      <c r="K26" s="16"/>
      <c r="L26" s="16"/>
      <c r="M26" s="16"/>
    </row>
    <row r="27" spans="1:143" x14ac:dyDescent="0.35">
      <c r="A27" s="11"/>
      <c r="B27" s="12"/>
      <c r="E27" s="16"/>
      <c r="F27" s="16"/>
      <c r="G27" s="16"/>
      <c r="H27" s="16"/>
      <c r="J27" s="16"/>
      <c r="K27" s="16"/>
      <c r="L27" s="16"/>
      <c r="M27" s="16"/>
    </row>
    <row r="28" spans="1:143" x14ac:dyDescent="0.35">
      <c r="A28" s="11"/>
      <c r="B28" s="12"/>
    </row>
    <row r="29" spans="1:143" x14ac:dyDescent="0.35">
      <c r="A29" s="11"/>
      <c r="B29" s="8"/>
      <c r="E29" s="16"/>
      <c r="F29" s="16"/>
      <c r="G29" s="16"/>
      <c r="H29" s="16"/>
      <c r="J29" s="16"/>
      <c r="K29" s="16"/>
      <c r="L29" s="16"/>
      <c r="M29" s="16"/>
    </row>
    <row r="30" spans="1:143" x14ac:dyDescent="0.35">
      <c r="A30" s="11"/>
      <c r="B30" s="12"/>
      <c r="E30" s="16"/>
      <c r="F30" s="16"/>
      <c r="G30" s="16"/>
      <c r="H30" s="16"/>
      <c r="J30" s="16"/>
      <c r="K30" s="16"/>
      <c r="L30" s="16"/>
      <c r="M30" s="16"/>
    </row>
    <row r="33" spans="1:1" x14ac:dyDescent="0.35">
      <c r="A33" s="8"/>
    </row>
  </sheetData>
  <hyperlinks>
    <hyperlink ref="A5" location="Índice!A1" display="Índice/Contents" xr:uid="{AE5E7B97-4801-4420-9888-B099B694E6F7}"/>
  </hyperlinks>
  <pageMargins left="0.7" right="0.7" top="0.75" bottom="0.75" header="0.3" footer="0.3"/>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B9AED-F97B-48F5-BA40-1A9438665F41}">
  <dimension ref="A5:R61"/>
  <sheetViews>
    <sheetView showGridLines="0" showRowColHeaders="0" zoomScaleNormal="100" workbookViewId="0">
      <selection activeCell="A53" sqref="A53:L55"/>
    </sheetView>
  </sheetViews>
  <sheetFormatPr defaultRowHeight="14.5" x14ac:dyDescent="0.35"/>
  <cols>
    <col min="1" max="1" width="61.1796875" customWidth="1"/>
    <col min="2" max="2" width="44.1796875" customWidth="1"/>
    <col min="3" max="3" width="22.1796875" customWidth="1"/>
    <col min="4" max="4" width="33.54296875" customWidth="1"/>
    <col min="5" max="5" width="27.54296875" customWidth="1"/>
    <col min="6" max="6" width="20.453125" customWidth="1"/>
  </cols>
  <sheetData>
    <row r="5" spans="1:18" ht="36" customHeight="1" x14ac:dyDescent="0.35">
      <c r="A5" s="10" t="s">
        <v>8</v>
      </c>
    </row>
    <row r="6" spans="1:18" ht="18.5" x14ac:dyDescent="0.35">
      <c r="A6" s="6" t="s">
        <v>54</v>
      </c>
    </row>
    <row r="7" spans="1:18" x14ac:dyDescent="0.35">
      <c r="A7" s="127" t="str">
        <f>+Índice!$A$7</f>
        <v>Parte I. Projeções para a economia portuguesa: 2023-25/Part I. Projections for the Portuguese economy: 2023-25</v>
      </c>
    </row>
    <row r="8" spans="1:18" ht="18.5" x14ac:dyDescent="0.35">
      <c r="A8" s="6"/>
    </row>
    <row r="9" spans="1:18" x14ac:dyDescent="0.35">
      <c r="A9" s="7"/>
    </row>
    <row r="10" spans="1:18" x14ac:dyDescent="0.35">
      <c r="A10" t="s">
        <v>184</v>
      </c>
    </row>
    <row r="11" spans="1:18" x14ac:dyDescent="0.35">
      <c r="A11" s="8" t="s">
        <v>185</v>
      </c>
    </row>
    <row r="13" spans="1:18" x14ac:dyDescent="0.35">
      <c r="A13" s="9" t="s">
        <v>7</v>
      </c>
      <c r="C13" s="17" t="s">
        <v>9</v>
      </c>
      <c r="D13" s="17" t="s">
        <v>9</v>
      </c>
      <c r="E13" s="17" t="s">
        <v>9</v>
      </c>
      <c r="F13" s="17" t="s">
        <v>9</v>
      </c>
      <c r="G13" s="17"/>
      <c r="H13" s="17"/>
      <c r="I13" s="17"/>
      <c r="J13" s="17"/>
      <c r="K13" s="17"/>
      <c r="L13" s="17"/>
      <c r="M13" s="17"/>
      <c r="N13" s="17"/>
      <c r="O13" s="17"/>
      <c r="P13" s="17"/>
      <c r="Q13" s="17"/>
      <c r="R13" s="17"/>
    </row>
    <row r="14" spans="1:18" s="40" customFormat="1" ht="60.75" customHeight="1" x14ac:dyDescent="0.35">
      <c r="A14" s="9"/>
      <c r="C14" s="41" t="s">
        <v>186</v>
      </c>
      <c r="D14" s="41" t="s">
        <v>187</v>
      </c>
      <c r="E14" s="41" t="s">
        <v>188</v>
      </c>
      <c r="F14" s="41" t="s">
        <v>189</v>
      </c>
      <c r="G14" s="42"/>
      <c r="H14" s="42"/>
      <c r="I14" s="42"/>
      <c r="J14" s="42"/>
      <c r="K14" s="42"/>
      <c r="L14" s="42"/>
      <c r="M14" s="42"/>
      <c r="N14" s="42"/>
      <c r="O14" s="42"/>
      <c r="P14" s="42"/>
      <c r="Q14" s="42"/>
      <c r="R14" s="42"/>
    </row>
    <row r="15" spans="1:18" ht="59.5" customHeight="1" x14ac:dyDescent="0.35">
      <c r="C15" s="43" t="s">
        <v>190</v>
      </c>
      <c r="D15" s="44" t="s">
        <v>191</v>
      </c>
      <c r="E15" s="44" t="s">
        <v>192</v>
      </c>
      <c r="F15" s="44" t="s">
        <v>193</v>
      </c>
      <c r="G15" s="34"/>
      <c r="H15" s="34"/>
      <c r="I15" s="34"/>
      <c r="J15" s="34"/>
      <c r="K15" s="34"/>
      <c r="L15" s="34"/>
      <c r="M15" s="34"/>
      <c r="N15" s="34"/>
      <c r="O15" s="34"/>
      <c r="P15" s="34"/>
      <c r="Q15" s="34"/>
      <c r="R15" s="34"/>
    </row>
    <row r="16" spans="1:18" ht="15" customHeight="1" x14ac:dyDescent="0.35">
      <c r="A16" s="45">
        <v>44197</v>
      </c>
      <c r="B16" s="46">
        <v>44197</v>
      </c>
      <c r="C16" s="47">
        <v>0.18523934873746839</v>
      </c>
      <c r="D16" s="47">
        <v>0.33557046979866811</v>
      </c>
      <c r="E16" s="47">
        <v>1.1526626928068899</v>
      </c>
      <c r="F16" s="47">
        <v>0.14236844939237869</v>
      </c>
      <c r="G16" s="18"/>
      <c r="H16" s="18"/>
      <c r="I16" s="18"/>
      <c r="J16" s="18"/>
      <c r="K16" s="18"/>
      <c r="L16" s="18"/>
      <c r="M16" s="18"/>
      <c r="N16" s="18"/>
      <c r="O16" s="18"/>
      <c r="P16" s="18"/>
      <c r="Q16" s="18"/>
      <c r="R16" s="18"/>
    </row>
    <row r="17" spans="1:18" x14ac:dyDescent="0.35">
      <c r="A17" s="45">
        <v>44228</v>
      </c>
      <c r="B17" s="46">
        <v>44228</v>
      </c>
      <c r="C17" s="16">
        <v>0.27453671928621759</v>
      </c>
      <c r="D17" s="16">
        <v>0.35721373288350833</v>
      </c>
      <c r="E17" s="16">
        <v>0.95536376555944691</v>
      </c>
      <c r="F17" s="16">
        <v>0.21884428394920263</v>
      </c>
    </row>
    <row r="18" spans="1:18" x14ac:dyDescent="0.35">
      <c r="A18" s="45">
        <v>44256</v>
      </c>
      <c r="B18" s="46">
        <v>44256</v>
      </c>
      <c r="C18" s="16">
        <v>0.12539789717371264</v>
      </c>
      <c r="D18" s="16">
        <v>-0.33855678080865914</v>
      </c>
      <c r="E18" s="16">
        <v>0.71233564502463764</v>
      </c>
      <c r="F18" s="16">
        <v>-0.33855678080865914</v>
      </c>
    </row>
    <row r="19" spans="1:18" x14ac:dyDescent="0.35">
      <c r="A19" s="45">
        <v>44287</v>
      </c>
      <c r="B19" s="46">
        <v>44287</v>
      </c>
      <c r="C19" s="16">
        <v>-9.5730423128458142E-2</v>
      </c>
      <c r="D19" s="16">
        <v>-0.84226646248086467</v>
      </c>
      <c r="E19" s="16">
        <v>1.4726406875142857</v>
      </c>
      <c r="F19" s="16">
        <v>-0.84226646248086467</v>
      </c>
      <c r="G19" s="16"/>
      <c r="H19" s="16"/>
      <c r="I19" s="16"/>
      <c r="J19" s="16"/>
      <c r="K19" s="16"/>
      <c r="L19" s="16"/>
      <c r="M19" s="16"/>
      <c r="N19" s="16"/>
      <c r="O19" s="16"/>
      <c r="P19" s="16"/>
      <c r="Q19" s="16"/>
      <c r="R19" s="16"/>
    </row>
    <row r="20" spans="1:18" x14ac:dyDescent="0.35">
      <c r="A20" s="45">
        <v>44317</v>
      </c>
      <c r="B20" s="46">
        <v>44317</v>
      </c>
      <c r="C20" s="16">
        <v>0.47984644913627506</v>
      </c>
      <c r="D20" s="16">
        <v>-0.60292850990525437</v>
      </c>
      <c r="E20" s="16">
        <v>1.6193429941357778</v>
      </c>
      <c r="F20" s="16">
        <v>-0.60292850990525437</v>
      </c>
      <c r="G20" s="16"/>
      <c r="H20" s="16"/>
      <c r="I20" s="16"/>
      <c r="J20" s="16"/>
      <c r="K20" s="16"/>
      <c r="L20" s="16"/>
      <c r="M20" s="16"/>
      <c r="N20" s="16"/>
      <c r="O20" s="16"/>
      <c r="P20" s="16"/>
      <c r="Q20" s="16"/>
      <c r="R20" s="16"/>
    </row>
    <row r="21" spans="1:18" x14ac:dyDescent="0.35">
      <c r="A21" s="45">
        <v>44348</v>
      </c>
      <c r="B21" s="46">
        <v>44348</v>
      </c>
      <c r="C21" s="23">
        <v>-0.55924170616114566</v>
      </c>
      <c r="D21" s="23">
        <v>-1.7394592550576675</v>
      </c>
      <c r="E21" s="23">
        <v>1.45180963481526</v>
      </c>
      <c r="F21" s="23">
        <v>-1.7394592550576675</v>
      </c>
      <c r="G21" s="23"/>
      <c r="H21" s="23"/>
      <c r="I21" s="23"/>
      <c r="J21" s="23"/>
      <c r="K21" s="16"/>
      <c r="L21" s="16"/>
      <c r="M21" s="16"/>
      <c r="N21" s="16"/>
      <c r="O21" s="16"/>
      <c r="P21" s="16"/>
      <c r="Q21" s="16"/>
      <c r="R21" s="16"/>
    </row>
    <row r="22" spans="1:18" x14ac:dyDescent="0.35">
      <c r="A22" s="45">
        <v>44378</v>
      </c>
      <c r="B22" s="46">
        <v>44378</v>
      </c>
      <c r="C22" s="23">
        <v>1.1124008512284718</v>
      </c>
      <c r="D22" s="23">
        <v>0.29180040852057232</v>
      </c>
      <c r="E22" s="23">
        <v>1.4233521289348701</v>
      </c>
      <c r="F22" s="23">
        <v>0.29180040852057232</v>
      </c>
      <c r="G22" s="23"/>
      <c r="H22" s="23"/>
      <c r="I22" s="23"/>
      <c r="J22" s="23"/>
      <c r="K22" s="16"/>
      <c r="L22" s="16"/>
      <c r="M22" s="16"/>
      <c r="N22" s="16"/>
      <c r="O22" s="16"/>
      <c r="P22" s="16"/>
      <c r="Q22" s="16"/>
      <c r="R22" s="16"/>
    </row>
    <row r="23" spans="1:18" x14ac:dyDescent="0.35">
      <c r="A23" s="45">
        <v>44409</v>
      </c>
      <c r="B23" s="46">
        <v>44409</v>
      </c>
      <c r="C23" s="16">
        <v>1.250969743987568</v>
      </c>
      <c r="D23" s="16">
        <v>0.42901716068641349</v>
      </c>
      <c r="E23" s="16">
        <v>1.5085800490288506</v>
      </c>
      <c r="F23" s="16">
        <v>0.42901716068641349</v>
      </c>
      <c r="G23" s="16"/>
      <c r="H23" s="16"/>
      <c r="I23" s="16"/>
      <c r="J23" s="16"/>
      <c r="K23" s="16"/>
      <c r="L23" s="16"/>
      <c r="M23" s="16"/>
    </row>
    <row r="24" spans="1:18" x14ac:dyDescent="0.35">
      <c r="A24" s="45">
        <v>44440</v>
      </c>
      <c r="B24" s="46">
        <v>44440</v>
      </c>
      <c r="C24" s="16">
        <v>1.3183217859892267</v>
      </c>
      <c r="D24" s="16">
        <v>0.52013099595453127</v>
      </c>
      <c r="E24" s="16">
        <v>1.8114755887295644</v>
      </c>
      <c r="F24" s="16">
        <v>0.52013099595453127</v>
      </c>
      <c r="K24" s="16"/>
      <c r="L24" s="16"/>
      <c r="M24" s="16"/>
    </row>
    <row r="25" spans="1:18" x14ac:dyDescent="0.35">
      <c r="A25" s="45">
        <v>44470</v>
      </c>
      <c r="B25" s="46">
        <v>44470</v>
      </c>
      <c r="C25" s="31">
        <v>1.820809248554923</v>
      </c>
      <c r="D25" s="31">
        <v>0.94631131711085459</v>
      </c>
      <c r="E25" s="31">
        <v>1.6430118412904802</v>
      </c>
      <c r="F25" s="31">
        <v>0.9116905054601645</v>
      </c>
      <c r="G25" s="31"/>
      <c r="H25" s="31"/>
      <c r="I25" s="31"/>
      <c r="J25" s="31"/>
      <c r="K25" s="16"/>
      <c r="L25" s="16"/>
      <c r="M25" s="16"/>
    </row>
    <row r="26" spans="1:18" x14ac:dyDescent="0.35">
      <c r="A26" s="45">
        <v>44501</v>
      </c>
      <c r="B26" s="46">
        <v>44501</v>
      </c>
      <c r="C26" s="23">
        <v>2.6346377373111238</v>
      </c>
      <c r="D26" s="23">
        <v>1.7610430044755674</v>
      </c>
      <c r="E26" s="23">
        <v>1.99258650611536</v>
      </c>
      <c r="F26" s="23">
        <v>0.78452768600806877</v>
      </c>
      <c r="G26" s="23"/>
      <c r="H26" s="23"/>
      <c r="I26" s="23"/>
      <c r="J26" s="23"/>
    </row>
    <row r="27" spans="1:18" x14ac:dyDescent="0.35">
      <c r="A27" s="45">
        <v>44531</v>
      </c>
      <c r="B27" s="46">
        <v>44531</v>
      </c>
      <c r="C27" s="31">
        <v>2.7837051406401656</v>
      </c>
      <c r="D27" s="31">
        <v>1.879992207286179</v>
      </c>
      <c r="E27" s="31">
        <v>2.3880576984387498</v>
      </c>
      <c r="F27" s="31">
        <v>1.0748903938453509</v>
      </c>
      <c r="G27" s="19"/>
      <c r="H27" s="19"/>
      <c r="I27" s="19"/>
      <c r="J27" s="19"/>
      <c r="K27" s="16"/>
      <c r="L27" s="16"/>
      <c r="M27" s="16"/>
    </row>
    <row r="28" spans="1:18" x14ac:dyDescent="0.35">
      <c r="A28" s="45">
        <v>44562</v>
      </c>
      <c r="B28" s="46">
        <v>44562</v>
      </c>
      <c r="C28" s="31">
        <v>3.3962631374075443</v>
      </c>
      <c r="D28" s="31">
        <v>2.3706472555577278</v>
      </c>
      <c r="E28" s="31">
        <v>3.0186348686450399</v>
      </c>
      <c r="F28" s="31">
        <v>1.6521807263682717</v>
      </c>
      <c r="G28" s="28"/>
      <c r="H28" s="28"/>
      <c r="I28" s="28"/>
      <c r="J28" s="28"/>
      <c r="K28" s="16"/>
      <c r="L28" s="16"/>
      <c r="M28" s="16"/>
    </row>
    <row r="29" spans="1:18" x14ac:dyDescent="0.35">
      <c r="A29" s="45">
        <v>44593</v>
      </c>
      <c r="B29" s="46">
        <v>44593</v>
      </c>
      <c r="C29" s="31">
        <v>4.3707832208858832</v>
      </c>
      <c r="D29" s="31">
        <v>3.1738184694482925</v>
      </c>
      <c r="E29" s="31">
        <v>3.8154738118115294</v>
      </c>
      <c r="F29" s="31">
        <v>2.4584329479955258</v>
      </c>
      <c r="G29" s="19"/>
      <c r="H29" s="19"/>
      <c r="I29" s="19"/>
      <c r="J29" s="19"/>
    </row>
    <row r="30" spans="1:18" x14ac:dyDescent="0.35">
      <c r="A30" s="45">
        <v>44621</v>
      </c>
      <c r="B30" s="46">
        <v>44621</v>
      </c>
      <c r="C30" s="31">
        <v>5.4816955684007667</v>
      </c>
      <c r="D30" s="31">
        <v>3.3582451713093207</v>
      </c>
      <c r="E30" s="31">
        <v>4.4879530553887399</v>
      </c>
      <c r="F30" s="31">
        <v>2.9825419052965145</v>
      </c>
      <c r="G30" s="19"/>
      <c r="H30" s="19"/>
      <c r="I30" s="19"/>
      <c r="J30" s="19"/>
      <c r="K30" s="16"/>
      <c r="L30" s="16"/>
      <c r="M30" s="16"/>
    </row>
    <row r="31" spans="1:18" x14ac:dyDescent="0.35">
      <c r="A31" s="45">
        <v>44652</v>
      </c>
      <c r="B31" s="46">
        <v>44652</v>
      </c>
      <c r="C31" s="16">
        <v>7.3878880797240356</v>
      </c>
      <c r="D31" s="16">
        <v>4.5463320463320542</v>
      </c>
      <c r="E31" s="16">
        <v>5.9178834825908657</v>
      </c>
      <c r="F31" s="16">
        <v>3.2148245692541906</v>
      </c>
      <c r="G31" s="16"/>
      <c r="H31" s="16"/>
      <c r="J31" s="16"/>
      <c r="K31" s="16"/>
      <c r="L31" s="16"/>
      <c r="M31" s="16"/>
    </row>
    <row r="32" spans="1:18" x14ac:dyDescent="0.35">
      <c r="A32" s="45">
        <v>44682</v>
      </c>
      <c r="B32" s="46">
        <v>44682</v>
      </c>
      <c r="C32" s="16">
        <v>8.0897803247373474</v>
      </c>
      <c r="D32" s="16">
        <v>4.7467745041402054</v>
      </c>
      <c r="E32" s="16">
        <v>7.1368747445298659</v>
      </c>
      <c r="F32" s="16">
        <v>3.6257195318890609</v>
      </c>
    </row>
    <row r="33" spans="1:13" x14ac:dyDescent="0.35">
      <c r="A33" s="45">
        <v>44713</v>
      </c>
      <c r="B33" s="46">
        <v>44713</v>
      </c>
      <c r="C33" s="16">
        <v>9.0172528834238932</v>
      </c>
      <c r="D33" s="16">
        <v>5.3011352703482828</v>
      </c>
      <c r="E33" s="16">
        <v>7.6452079313387324</v>
      </c>
      <c r="F33" s="16">
        <v>3.4467128683796346</v>
      </c>
      <c r="G33" s="16"/>
      <c r="H33" s="16"/>
      <c r="J33" s="16"/>
      <c r="K33" s="16"/>
      <c r="L33" s="16"/>
      <c r="M33" s="16"/>
    </row>
    <row r="34" spans="1:13" x14ac:dyDescent="0.35">
      <c r="A34" s="45">
        <v>44743</v>
      </c>
      <c r="B34" s="46">
        <v>44743</v>
      </c>
      <c r="C34" s="16">
        <v>9.4326987467712655</v>
      </c>
      <c r="D34" s="16">
        <v>5.7317427989525669</v>
      </c>
      <c r="E34" s="16">
        <v>8.2422343403186051</v>
      </c>
      <c r="F34" s="16">
        <v>3.8347996138778768</v>
      </c>
      <c r="G34" s="16"/>
      <c r="H34" s="16"/>
      <c r="J34" s="16"/>
      <c r="K34" s="16"/>
      <c r="L34" s="16"/>
      <c r="M34" s="16"/>
    </row>
    <row r="35" spans="1:13" x14ac:dyDescent="0.35">
      <c r="A35" s="45">
        <v>44774</v>
      </c>
      <c r="B35" s="46">
        <v>44774</v>
      </c>
      <c r="C35" s="16">
        <v>9.3477636241739361</v>
      </c>
      <c r="D35" s="16">
        <v>6</v>
      </c>
      <c r="E35" s="16">
        <v>8.2000455489056527</v>
      </c>
      <c r="F35" s="16">
        <v>3.9480002088992308</v>
      </c>
      <c r="G35" s="16"/>
      <c r="H35" s="16"/>
      <c r="J35" s="16"/>
      <c r="K35" s="16"/>
      <c r="L35" s="16"/>
      <c r="M35" s="16"/>
    </row>
    <row r="36" spans="1:13" x14ac:dyDescent="0.35">
      <c r="A36" s="45">
        <v>44805</v>
      </c>
      <c r="B36" s="46">
        <v>44805</v>
      </c>
      <c r="C36" s="16">
        <v>9.8109981954601579</v>
      </c>
      <c r="D36" s="16">
        <v>6.5446531238022203</v>
      </c>
      <c r="E36" s="16">
        <v>8.6170060593422217</v>
      </c>
      <c r="F36" s="16">
        <v>4.4469375188886033</v>
      </c>
    </row>
    <row r="37" spans="1:13" x14ac:dyDescent="0.35">
      <c r="A37" s="45">
        <v>44835</v>
      </c>
      <c r="B37" s="46">
        <v>44835</v>
      </c>
      <c r="C37" s="16">
        <v>10.568644147979938</v>
      </c>
      <c r="D37" s="16">
        <v>6.3420700210445631</v>
      </c>
      <c r="E37" s="16">
        <v>9.2007185634168014</v>
      </c>
      <c r="F37" s="16">
        <v>4.6621394158185865</v>
      </c>
      <c r="G37" s="16"/>
      <c r="H37" s="16"/>
      <c r="J37" s="16"/>
      <c r="K37" s="16"/>
      <c r="L37" s="16"/>
      <c r="M37" s="16"/>
    </row>
    <row r="38" spans="1:13" x14ac:dyDescent="0.35">
      <c r="A38" s="45">
        <v>44866</v>
      </c>
      <c r="B38" s="46">
        <v>44866</v>
      </c>
      <c r="C38" s="16">
        <v>10.24915062287657</v>
      </c>
      <c r="D38" s="16">
        <v>5.7175638206329324</v>
      </c>
      <c r="E38" s="16">
        <v>9.2408606325025087</v>
      </c>
      <c r="F38" s="16">
        <v>4.7941490843057295</v>
      </c>
      <c r="G38" s="16"/>
      <c r="H38" s="16"/>
      <c r="J38" s="16"/>
      <c r="K38" s="16"/>
      <c r="L38" s="16"/>
      <c r="M38" s="16"/>
    </row>
    <row r="39" spans="1:13" x14ac:dyDescent="0.35">
      <c r="A39" s="45">
        <v>44896</v>
      </c>
      <c r="B39" s="46">
        <v>44896</v>
      </c>
      <c r="C39" s="16">
        <v>9.8046616967066171</v>
      </c>
      <c r="D39" s="16">
        <v>5.5072186633521341</v>
      </c>
      <c r="E39" s="16">
        <v>8.8600613273539839</v>
      </c>
      <c r="F39" s="16">
        <v>4.8647650229335966</v>
      </c>
    </row>
    <row r="40" spans="1:13" x14ac:dyDescent="0.35">
      <c r="A40" s="45">
        <v>44927</v>
      </c>
      <c r="B40" s="46">
        <v>44927</v>
      </c>
      <c r="C40" s="16">
        <v>8.6494117647058886</v>
      </c>
      <c r="D40" s="16">
        <v>5.1888152205246598</v>
      </c>
      <c r="E40" s="16">
        <v>8.0240877947276701</v>
      </c>
      <c r="F40" s="16">
        <v>4.8180645898398922</v>
      </c>
    </row>
    <row r="41" spans="1:13" x14ac:dyDescent="0.35">
      <c r="A41" s="45">
        <v>44958</v>
      </c>
      <c r="B41" s="46">
        <v>44958</v>
      </c>
      <c r="C41" s="16">
        <v>8.5722315907813567</v>
      </c>
      <c r="D41" s="16">
        <v>5.3953042644944986</v>
      </c>
      <c r="E41" s="16">
        <v>7.9793640236486096</v>
      </c>
      <c r="F41" s="16">
        <v>4.8509723029154515</v>
      </c>
    </row>
    <row r="42" spans="1:13" x14ac:dyDescent="0.35">
      <c r="A42" s="45">
        <v>44986</v>
      </c>
      <c r="B42" s="46">
        <v>44986</v>
      </c>
      <c r="C42" s="16">
        <v>7.9733308977988742</v>
      </c>
      <c r="D42" s="16">
        <v>5.916048455254014</v>
      </c>
      <c r="E42" s="16">
        <v>7.7956679838852878</v>
      </c>
      <c r="F42" s="16">
        <v>5.0026947820246193</v>
      </c>
    </row>
    <row r="43" spans="1:13" x14ac:dyDescent="0.35">
      <c r="A43" s="45">
        <v>45017</v>
      </c>
      <c r="B43" s="46">
        <v>45017</v>
      </c>
      <c r="C43" s="16">
        <v>6.8528598197555226</v>
      </c>
      <c r="D43" s="16">
        <v>6.435232203859286</v>
      </c>
      <c r="E43" s="16">
        <v>7.4775715458314007</v>
      </c>
      <c r="F43" s="16">
        <v>4.6266729604646599</v>
      </c>
    </row>
    <row r="44" spans="1:13" x14ac:dyDescent="0.35">
      <c r="A44" s="45">
        <v>45047</v>
      </c>
      <c r="B44" s="46">
        <v>45047</v>
      </c>
      <c r="C44" s="16">
        <v>5.4</v>
      </c>
      <c r="D44" s="16"/>
    </row>
    <row r="45" spans="1:13" x14ac:dyDescent="0.35">
      <c r="A45" s="45" t="s">
        <v>60</v>
      </c>
      <c r="B45" s="45" t="s">
        <v>68</v>
      </c>
      <c r="C45" s="16">
        <v>5.5792659191151301</v>
      </c>
      <c r="D45" s="16">
        <v>6.4123167605072382</v>
      </c>
    </row>
    <row r="46" spans="1:13" x14ac:dyDescent="0.35">
      <c r="A46" s="45" t="s">
        <v>61</v>
      </c>
      <c r="B46" s="45" t="s">
        <v>69</v>
      </c>
      <c r="C46" s="16">
        <v>4.2539374257424925</v>
      </c>
      <c r="D46" s="16">
        <v>6.0776736294056093</v>
      </c>
    </row>
    <row r="47" spans="1:13" x14ac:dyDescent="0.35">
      <c r="A47" s="45" t="s">
        <v>62</v>
      </c>
      <c r="B47" s="45" t="s">
        <v>70</v>
      </c>
      <c r="C47" s="16">
        <v>2.8388054184599838</v>
      </c>
      <c r="D47" s="16">
        <v>4.9557265358310758</v>
      </c>
    </row>
    <row r="48" spans="1:13" x14ac:dyDescent="0.35">
      <c r="A48" s="45" t="s">
        <v>161</v>
      </c>
      <c r="B48" s="45" t="s">
        <v>169</v>
      </c>
      <c r="C48" s="16">
        <v>2.7487814633862371</v>
      </c>
      <c r="D48" s="16">
        <v>3.763495317710337</v>
      </c>
    </row>
    <row r="49" spans="1:13" x14ac:dyDescent="0.35">
      <c r="A49" s="45" t="s">
        <v>162</v>
      </c>
      <c r="B49" s="45" t="s">
        <v>170</v>
      </c>
      <c r="C49" s="16">
        <v>3.2781658302813526</v>
      </c>
      <c r="D49" s="16">
        <v>3.1238826883487576</v>
      </c>
    </row>
    <row r="50" spans="1:13" x14ac:dyDescent="0.35">
      <c r="A50" s="45" t="s">
        <v>163</v>
      </c>
      <c r="B50" s="45" t="s">
        <v>171</v>
      </c>
      <c r="C50" s="16">
        <v>3.646471652615574</v>
      </c>
      <c r="D50" s="16">
        <v>2.6942405687561291</v>
      </c>
    </row>
    <row r="51" spans="1:13" x14ac:dyDescent="0.35">
      <c r="A51" s="45" t="s">
        <v>164</v>
      </c>
      <c r="B51" s="45" t="s">
        <v>172</v>
      </c>
      <c r="C51" s="16">
        <v>3.5623329536853561</v>
      </c>
      <c r="D51" s="16">
        <v>2.8228024500641595</v>
      </c>
    </row>
    <row r="52" spans="1:13" x14ac:dyDescent="0.35">
      <c r="A52" s="45" t="s">
        <v>165</v>
      </c>
      <c r="B52" s="45" t="s">
        <v>173</v>
      </c>
      <c r="C52" s="16">
        <v>3.1909849521949809</v>
      </c>
      <c r="D52" s="16">
        <v>2.8970292076528068</v>
      </c>
    </row>
    <row r="53" spans="1:13" x14ac:dyDescent="0.35">
      <c r="A53" s="45" t="s">
        <v>166</v>
      </c>
      <c r="B53" s="45" t="s">
        <v>174</v>
      </c>
      <c r="C53" s="16">
        <v>2.3905809256749961</v>
      </c>
      <c r="D53" s="16">
        <v>2.3767831416169827</v>
      </c>
    </row>
    <row r="54" spans="1:13" x14ac:dyDescent="0.35">
      <c r="A54" s="45" t="s">
        <v>167</v>
      </c>
      <c r="B54" s="45" t="s">
        <v>175</v>
      </c>
      <c r="C54" s="16">
        <v>1.7874129438707769</v>
      </c>
      <c r="D54" s="16">
        <v>2.0531421683060813</v>
      </c>
    </row>
    <row r="55" spans="1:13" x14ac:dyDescent="0.35">
      <c r="A55" s="45" t="s">
        <v>168</v>
      </c>
      <c r="B55" s="45" t="s">
        <v>176</v>
      </c>
      <c r="C55" s="16">
        <v>1.2014604920304492</v>
      </c>
      <c r="D55" s="16">
        <v>1.728829848968914</v>
      </c>
    </row>
    <row r="56" spans="1:13" x14ac:dyDescent="0.35">
      <c r="F56" s="16"/>
    </row>
    <row r="60" spans="1:13" x14ac:dyDescent="0.35">
      <c r="A60" s="29" t="s">
        <v>194</v>
      </c>
      <c r="B60" s="12"/>
      <c r="E60" s="16"/>
      <c r="F60" s="16"/>
      <c r="G60" s="16"/>
      <c r="H60" s="16"/>
      <c r="J60" s="16"/>
      <c r="K60" s="16"/>
      <c r="L60" s="16"/>
      <c r="M60" s="16"/>
    </row>
    <row r="61" spans="1:13" x14ac:dyDescent="0.35">
      <c r="A61" s="29" t="s">
        <v>195</v>
      </c>
      <c r="B61" s="12"/>
      <c r="E61" s="16"/>
      <c r="F61" s="16"/>
      <c r="G61" s="16"/>
      <c r="H61" s="16"/>
      <c r="J61" s="16"/>
      <c r="K61" s="16"/>
      <c r="L61" s="16"/>
      <c r="M61" s="16"/>
    </row>
  </sheetData>
  <hyperlinks>
    <hyperlink ref="A5" location="Índice!A1" display="Índice/Contents" xr:uid="{40D0EF7B-0920-4C73-8040-61FA47C6C1CD}"/>
  </hyperlinks>
  <pageMargins left="0.7" right="0.7" top="0.75" bottom="0.75" header="0.3" footer="0.3"/>
  <pageSetup paperSize="9" orientation="portrait" horizontalDpi="1200" verticalDpi="1200"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7EA0D-ACB4-45DB-B64A-4F9A4D8A0F78}">
  <dimension ref="A5:Q35"/>
  <sheetViews>
    <sheetView showGridLines="0" showRowColHeaders="0" topLeftCell="A7" workbookViewId="0">
      <selection activeCell="A53" sqref="A53:L55"/>
    </sheetView>
  </sheetViews>
  <sheetFormatPr defaultRowHeight="14.5" x14ac:dyDescent="0.35"/>
  <cols>
    <col min="1" max="1" width="61.1796875" customWidth="1"/>
    <col min="2" max="2" width="40.453125" customWidth="1"/>
  </cols>
  <sheetData>
    <row r="5" spans="1:17" ht="36" customHeight="1" x14ac:dyDescent="0.35">
      <c r="A5" s="10" t="s">
        <v>8</v>
      </c>
    </row>
    <row r="6" spans="1:17" ht="18.5" x14ac:dyDescent="0.35">
      <c r="A6" s="6" t="s">
        <v>54</v>
      </c>
    </row>
    <row r="7" spans="1:17" ht="18.5" x14ac:dyDescent="0.35">
      <c r="A7" s="6"/>
    </row>
    <row r="8" spans="1:17" ht="18.5" x14ac:dyDescent="0.35">
      <c r="A8" s="6"/>
    </row>
    <row r="9" spans="1:17" x14ac:dyDescent="0.35">
      <c r="A9" s="7"/>
    </row>
    <row r="10" spans="1:17" x14ac:dyDescent="0.35">
      <c r="A10" t="s">
        <v>952</v>
      </c>
    </row>
    <row r="11" spans="1:17" x14ac:dyDescent="0.35">
      <c r="A11" s="8" t="s">
        <v>953</v>
      </c>
    </row>
    <row r="13" spans="1:17" x14ac:dyDescent="0.35">
      <c r="A13" s="9"/>
      <c r="C13" s="17"/>
      <c r="D13" s="17"/>
      <c r="E13" s="17"/>
      <c r="F13" s="17"/>
      <c r="G13" s="17"/>
      <c r="H13" s="17"/>
      <c r="I13" s="17"/>
      <c r="J13" s="17"/>
    </row>
    <row r="14" spans="1:17" ht="15" customHeight="1" x14ac:dyDescent="0.35">
      <c r="C14" s="147">
        <v>2021</v>
      </c>
      <c r="D14" s="147">
        <v>2100</v>
      </c>
      <c r="E14" s="147"/>
      <c r="F14" s="147"/>
      <c r="G14" s="147"/>
      <c r="H14" s="147"/>
      <c r="I14" s="147"/>
      <c r="J14" s="147"/>
      <c r="K14" s="129"/>
      <c r="L14" s="129"/>
      <c r="M14" s="129"/>
      <c r="N14" s="128"/>
      <c r="O14" s="128"/>
      <c r="P14" s="128"/>
      <c r="Q14" s="128"/>
    </row>
    <row r="15" spans="1:17" ht="15" customHeight="1" x14ac:dyDescent="0.35">
      <c r="C15" s="18"/>
      <c r="D15" s="18"/>
      <c r="E15" s="18"/>
      <c r="F15" s="18"/>
      <c r="G15" s="18"/>
      <c r="H15" s="18"/>
      <c r="I15" s="18"/>
      <c r="J15" s="18"/>
      <c r="K15" s="133"/>
      <c r="L15" s="133"/>
      <c r="M15" s="133"/>
    </row>
    <row r="16" spans="1:17" x14ac:dyDescent="0.35">
      <c r="A16" s="128"/>
      <c r="B16" s="128" t="s">
        <v>954</v>
      </c>
      <c r="C16" s="141">
        <v>10.541460928059101</v>
      </c>
      <c r="D16" s="141">
        <v>12.790022023947801</v>
      </c>
      <c r="K16" s="16"/>
      <c r="L16" s="16"/>
      <c r="M16" s="16"/>
    </row>
    <row r="17" spans="1:13" x14ac:dyDescent="0.35">
      <c r="A17" s="128"/>
      <c r="B17" s="128"/>
      <c r="C17" s="31"/>
      <c r="D17" s="31"/>
      <c r="E17" s="19"/>
      <c r="F17" s="19"/>
      <c r="G17" s="19"/>
      <c r="H17" s="19"/>
      <c r="I17" s="19"/>
      <c r="J17" s="19"/>
      <c r="K17" s="16"/>
      <c r="L17" s="16"/>
      <c r="M17" s="16"/>
    </row>
    <row r="18" spans="1:13" x14ac:dyDescent="0.35">
      <c r="A18" s="128"/>
      <c r="B18" s="128" t="s">
        <v>955</v>
      </c>
      <c r="C18" s="31">
        <v>11.9088678683257</v>
      </c>
      <c r="D18" s="31">
        <v>11.7294150483311</v>
      </c>
      <c r="E18" s="19"/>
      <c r="F18" s="19"/>
      <c r="G18" s="19"/>
      <c r="H18" s="19"/>
      <c r="I18" s="19"/>
      <c r="J18" s="19"/>
      <c r="K18" s="16"/>
      <c r="L18" s="16"/>
      <c r="M18" s="16"/>
    </row>
    <row r="19" spans="1:13" x14ac:dyDescent="0.35">
      <c r="A19" s="128"/>
      <c r="B19" s="128" t="s">
        <v>956</v>
      </c>
      <c r="C19" s="31">
        <v>10.202486290686901</v>
      </c>
      <c r="D19" s="31">
        <v>13.5724310875376</v>
      </c>
      <c r="E19" s="19"/>
      <c r="F19" s="19"/>
      <c r="G19" s="19"/>
      <c r="H19" s="19"/>
      <c r="I19" s="19"/>
      <c r="J19" s="19"/>
      <c r="K19" s="16"/>
      <c r="L19" s="16"/>
      <c r="M19" s="16"/>
    </row>
    <row r="20" spans="1:13" x14ac:dyDescent="0.35">
      <c r="A20" s="128"/>
      <c r="B20" s="128" t="s">
        <v>934</v>
      </c>
      <c r="C20" s="31">
        <v>7.5800803636066698</v>
      </c>
      <c r="D20" s="31">
        <v>13.4549486383019</v>
      </c>
      <c r="E20" s="28"/>
      <c r="F20" s="28"/>
      <c r="G20" s="28"/>
      <c r="H20" s="28"/>
      <c r="I20" s="28"/>
      <c r="J20" s="28"/>
      <c r="K20" s="16"/>
      <c r="L20" s="16"/>
      <c r="M20" s="16"/>
    </row>
    <row r="21" spans="1:13" x14ac:dyDescent="0.35">
      <c r="B21" s="27"/>
      <c r="C21" s="28"/>
      <c r="D21" s="28"/>
      <c r="E21" s="28"/>
      <c r="F21" s="28"/>
      <c r="G21" s="28"/>
      <c r="H21" s="28"/>
      <c r="I21" s="28"/>
      <c r="J21" s="28"/>
      <c r="K21" s="16"/>
      <c r="L21" s="16"/>
      <c r="M21" s="16"/>
    </row>
    <row r="22" spans="1:13" x14ac:dyDescent="0.35">
      <c r="B22" s="27"/>
      <c r="C22" s="28"/>
      <c r="D22" s="28"/>
      <c r="E22" s="28"/>
      <c r="F22" s="28"/>
      <c r="G22" s="28"/>
      <c r="H22" s="28"/>
      <c r="I22" s="28"/>
      <c r="J22" s="28"/>
      <c r="K22" s="16"/>
      <c r="L22" s="16"/>
      <c r="M22" s="16"/>
    </row>
    <row r="23" spans="1:13" x14ac:dyDescent="0.35">
      <c r="A23" s="29" t="s">
        <v>999</v>
      </c>
      <c r="B23" s="26"/>
      <c r="C23" s="19"/>
      <c r="D23" s="19"/>
      <c r="E23" s="19"/>
      <c r="F23" s="19"/>
      <c r="G23" s="19"/>
      <c r="H23" s="19"/>
      <c r="I23" s="19"/>
      <c r="J23" s="19"/>
    </row>
    <row r="24" spans="1:13" x14ac:dyDescent="0.35">
      <c r="A24" s="30" t="s">
        <v>1000</v>
      </c>
      <c r="B24" s="26"/>
      <c r="C24" s="19"/>
      <c r="D24" s="19"/>
      <c r="E24" s="19"/>
      <c r="F24" s="19"/>
      <c r="G24" s="19"/>
      <c r="H24" s="19"/>
      <c r="I24" s="19"/>
      <c r="J24" s="19"/>
      <c r="K24" s="16"/>
      <c r="L24" s="16"/>
      <c r="M24" s="16"/>
    </row>
    <row r="25" spans="1:13" x14ac:dyDescent="0.35">
      <c r="A25" s="15"/>
      <c r="B25" s="13"/>
      <c r="E25" s="16"/>
      <c r="F25" s="16"/>
      <c r="G25" s="16"/>
      <c r="H25" s="16"/>
      <c r="J25" s="16"/>
      <c r="K25" s="16"/>
      <c r="L25" s="16"/>
      <c r="M25" s="16"/>
    </row>
    <row r="26" spans="1:13" x14ac:dyDescent="0.35">
      <c r="A26" s="11"/>
      <c r="B26" s="12"/>
    </row>
    <row r="27" spans="1:13" x14ac:dyDescent="0.35">
      <c r="A27" s="11"/>
      <c r="B27" s="12"/>
      <c r="E27" s="16"/>
      <c r="F27" s="16"/>
      <c r="G27" s="16"/>
      <c r="H27" s="16"/>
      <c r="J27" s="16"/>
      <c r="K27" s="16"/>
      <c r="L27" s="16"/>
      <c r="M27" s="16"/>
    </row>
    <row r="28" spans="1:13" x14ac:dyDescent="0.35">
      <c r="A28" s="11"/>
      <c r="B28" s="12"/>
      <c r="E28" s="16"/>
      <c r="F28" s="16"/>
      <c r="G28" s="16"/>
      <c r="H28" s="16"/>
      <c r="J28" s="16"/>
      <c r="K28" s="16"/>
      <c r="L28" s="16"/>
      <c r="M28" s="16"/>
    </row>
    <row r="29" spans="1:13" x14ac:dyDescent="0.35">
      <c r="A29" s="11"/>
      <c r="B29" s="12"/>
      <c r="E29" s="16"/>
      <c r="F29" s="16"/>
      <c r="G29" s="16"/>
      <c r="H29" s="16"/>
      <c r="J29" s="16"/>
      <c r="K29" s="16"/>
      <c r="L29" s="16"/>
      <c r="M29" s="16"/>
    </row>
    <row r="30" spans="1:13" x14ac:dyDescent="0.35">
      <c r="A30" s="11"/>
      <c r="B30" s="12"/>
    </row>
    <row r="31" spans="1:13" x14ac:dyDescent="0.35">
      <c r="A31" s="11"/>
      <c r="B31" s="8"/>
      <c r="E31" s="16"/>
      <c r="F31" s="16"/>
      <c r="G31" s="16"/>
      <c r="H31" s="16"/>
      <c r="J31" s="16"/>
      <c r="K31" s="16"/>
      <c r="L31" s="16"/>
      <c r="M31" s="16"/>
    </row>
    <row r="32" spans="1:13" x14ac:dyDescent="0.35">
      <c r="A32" s="11"/>
      <c r="B32" s="12"/>
      <c r="E32" s="16"/>
      <c r="F32" s="16"/>
      <c r="G32" s="16"/>
      <c r="H32" s="16"/>
      <c r="J32" s="16"/>
      <c r="K32" s="16"/>
      <c r="L32" s="16"/>
      <c r="M32" s="16"/>
    </row>
    <row r="35" spans="1:1" x14ac:dyDescent="0.35">
      <c r="A35" s="8"/>
    </row>
  </sheetData>
  <hyperlinks>
    <hyperlink ref="A5" location="Índice!A1" display="Índice/Contents" xr:uid="{A6553464-CC50-4502-A3AB-A7DA9D5E9885}"/>
  </hyperlinks>
  <pageMargins left="0.7" right="0.7" top="0.75" bottom="0.75" header="0.3" footer="0.3"/>
  <pageSetup paperSize="9" orientation="portrait" horizontalDpi="1200" verticalDpi="1200"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F0F41-009E-4044-8DBD-0F8A1EA227F4}">
  <dimension ref="A5:CC38"/>
  <sheetViews>
    <sheetView showGridLines="0" showRowColHeaders="0" topLeftCell="A10" workbookViewId="0">
      <selection activeCell="A10" sqref="A10"/>
    </sheetView>
  </sheetViews>
  <sheetFormatPr defaultRowHeight="14.5" x14ac:dyDescent="0.35"/>
  <cols>
    <col min="1" max="1" width="61.1796875" customWidth="1"/>
    <col min="2" max="2" width="40.453125" customWidth="1"/>
    <col min="3" max="9" width="25" customWidth="1"/>
  </cols>
  <sheetData>
    <row r="5" spans="1:13" ht="36" customHeight="1" x14ac:dyDescent="0.35">
      <c r="A5" s="10" t="s">
        <v>8</v>
      </c>
    </row>
    <row r="6" spans="1:13" ht="18.5" x14ac:dyDescent="0.35">
      <c r="A6" s="6" t="s">
        <v>54</v>
      </c>
    </row>
    <row r="7" spans="1:13" ht="18.5" x14ac:dyDescent="0.35">
      <c r="A7" s="6"/>
    </row>
    <row r="8" spans="1:13" ht="18.5" x14ac:dyDescent="0.35">
      <c r="A8" s="6"/>
    </row>
    <row r="9" spans="1:13" x14ac:dyDescent="0.35">
      <c r="A9" s="7"/>
    </row>
    <row r="10" spans="1:13" x14ac:dyDescent="0.35">
      <c r="A10" t="s">
        <v>993</v>
      </c>
    </row>
    <row r="11" spans="1:13" x14ac:dyDescent="0.35">
      <c r="A11" s="8" t="s">
        <v>1180</v>
      </c>
    </row>
    <row r="13" spans="1:13" x14ac:dyDescent="0.35">
      <c r="A13" s="9"/>
      <c r="C13" s="17"/>
      <c r="D13" s="17"/>
      <c r="E13" s="17"/>
      <c r="F13" s="17"/>
      <c r="G13" s="17"/>
      <c r="H13" s="17"/>
      <c r="I13" s="17"/>
      <c r="J13" s="17"/>
    </row>
    <row r="14" spans="1:13" ht="15" customHeight="1" x14ac:dyDescent="0.35">
      <c r="B14" s="151" t="s">
        <v>957</v>
      </c>
      <c r="C14" s="152" t="s">
        <v>958</v>
      </c>
      <c r="D14" s="152" t="s">
        <v>959</v>
      </c>
      <c r="E14" s="152" t="s">
        <v>960</v>
      </c>
      <c r="F14" s="152" t="s">
        <v>961</v>
      </c>
      <c r="G14" s="152" t="s">
        <v>962</v>
      </c>
      <c r="H14" s="152" t="s">
        <v>963</v>
      </c>
      <c r="I14" s="152" t="s">
        <v>964</v>
      </c>
      <c r="J14" s="34"/>
      <c r="K14" s="131"/>
      <c r="L14" s="131"/>
      <c r="M14" s="131"/>
    </row>
    <row r="15" spans="1:13" ht="15" customHeight="1" x14ac:dyDescent="0.35">
      <c r="B15" s="153" t="s">
        <v>965</v>
      </c>
      <c r="C15" s="154">
        <v>1</v>
      </c>
      <c r="D15" s="154">
        <v>2</v>
      </c>
      <c r="E15" s="154">
        <v>3</v>
      </c>
      <c r="F15" s="154">
        <v>4</v>
      </c>
      <c r="G15" s="154">
        <v>5</v>
      </c>
      <c r="H15" s="154">
        <v>6</v>
      </c>
      <c r="I15" s="154">
        <v>7</v>
      </c>
      <c r="J15" s="18"/>
      <c r="K15" s="133"/>
      <c r="L15" s="133"/>
      <c r="M15" s="133"/>
    </row>
    <row r="16" spans="1:13" x14ac:dyDescent="0.35">
      <c r="A16" s="24"/>
      <c r="B16" s="153" t="s">
        <v>966</v>
      </c>
      <c r="C16" s="154">
        <v>0</v>
      </c>
      <c r="D16" s="154">
        <v>4</v>
      </c>
      <c r="E16" s="154">
        <v>6</v>
      </c>
      <c r="F16" s="154">
        <v>9</v>
      </c>
      <c r="G16" s="154">
        <v>12</v>
      </c>
      <c r="H16" s="154" t="s">
        <v>967</v>
      </c>
      <c r="I16" s="154">
        <v>21</v>
      </c>
      <c r="J16" s="135"/>
      <c r="K16" s="16"/>
      <c r="L16" s="16"/>
      <c r="M16" s="16"/>
    </row>
    <row r="17" spans="1:81" x14ac:dyDescent="0.35">
      <c r="A17" s="21"/>
      <c r="B17" s="136"/>
      <c r="C17" s="136"/>
      <c r="D17" s="136"/>
      <c r="E17" s="136"/>
      <c r="F17" s="136"/>
      <c r="G17" s="136"/>
      <c r="H17" s="136"/>
      <c r="I17" s="13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6"/>
      <c r="BM17" s="16"/>
      <c r="BN17" s="16"/>
      <c r="BO17" s="16"/>
      <c r="BP17" s="16"/>
      <c r="BQ17" s="16"/>
      <c r="BR17" s="16"/>
      <c r="BS17" s="16"/>
      <c r="BT17" s="16"/>
      <c r="BU17" s="16"/>
      <c r="BV17" s="16"/>
      <c r="BW17" s="16"/>
      <c r="BX17" s="16"/>
      <c r="BY17" s="16"/>
      <c r="BZ17" s="16"/>
      <c r="CA17" s="16"/>
      <c r="CB17" s="16"/>
      <c r="CC17" s="16"/>
    </row>
    <row r="18" spans="1:81" x14ac:dyDescent="0.35">
      <c r="A18" s="24"/>
      <c r="B18" s="25"/>
      <c r="C18" s="16"/>
      <c r="D18" s="16"/>
      <c r="E18" s="16"/>
      <c r="F18" s="16"/>
      <c r="G18" s="16"/>
      <c r="H18" s="16"/>
      <c r="I18" s="16"/>
      <c r="J18" s="16"/>
      <c r="K18" s="16"/>
      <c r="L18" s="16"/>
      <c r="M18" s="16"/>
    </row>
    <row r="19" spans="1:81" x14ac:dyDescent="0.35">
      <c r="A19" s="24"/>
      <c r="B19" s="20"/>
      <c r="K19" s="16"/>
      <c r="L19" s="16"/>
      <c r="M19" s="16"/>
    </row>
    <row r="20" spans="1:81" ht="29" x14ac:dyDescent="0.35">
      <c r="A20" s="21"/>
      <c r="B20" s="151" t="s">
        <v>968</v>
      </c>
      <c r="C20" s="152" t="s">
        <v>969</v>
      </c>
      <c r="D20" s="152" t="s">
        <v>970</v>
      </c>
      <c r="E20" s="152" t="s">
        <v>971</v>
      </c>
      <c r="F20" s="152" t="s">
        <v>972</v>
      </c>
      <c r="G20" s="152" t="s">
        <v>973</v>
      </c>
      <c r="H20" s="152" t="s">
        <v>974</v>
      </c>
      <c r="I20" s="152" t="s">
        <v>975</v>
      </c>
      <c r="J20" s="31"/>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6"/>
      <c r="BY20" s="16"/>
      <c r="BZ20" s="16"/>
      <c r="CA20" s="16"/>
      <c r="CB20" s="16"/>
      <c r="CC20" s="16"/>
    </row>
    <row r="21" spans="1:81" x14ac:dyDescent="0.35">
      <c r="A21" s="21"/>
      <c r="B21" s="153" t="s">
        <v>976</v>
      </c>
      <c r="C21" s="154">
        <v>1</v>
      </c>
      <c r="D21" s="154">
        <v>2</v>
      </c>
      <c r="E21" s="154">
        <v>3</v>
      </c>
      <c r="F21" s="154">
        <v>4</v>
      </c>
      <c r="G21" s="154">
        <v>5</v>
      </c>
      <c r="H21" s="154">
        <v>6</v>
      </c>
      <c r="I21" s="154">
        <v>7</v>
      </c>
      <c r="J21" s="23"/>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c r="AX21" s="16"/>
      <c r="AY21" s="16"/>
      <c r="AZ21" s="16"/>
      <c r="BA21" s="16"/>
      <c r="BB21" s="16"/>
      <c r="BC21" s="16"/>
      <c r="BD21" s="16"/>
      <c r="BE21" s="16"/>
      <c r="BF21" s="16"/>
      <c r="BG21" s="16"/>
      <c r="BH21" s="16"/>
      <c r="BI21" s="16"/>
      <c r="BJ21" s="16"/>
      <c r="BK21" s="16"/>
      <c r="BL21" s="16"/>
      <c r="BM21" s="16"/>
      <c r="BN21" s="16"/>
      <c r="BO21" s="16"/>
      <c r="BP21" s="16"/>
      <c r="BQ21" s="16"/>
      <c r="BR21" s="16"/>
      <c r="BS21" s="16"/>
      <c r="BT21" s="16"/>
      <c r="BU21" s="16"/>
      <c r="BV21" s="16"/>
      <c r="BW21" s="16"/>
      <c r="BX21" s="16"/>
      <c r="BY21" s="16"/>
      <c r="BZ21" s="16"/>
      <c r="CA21" s="16"/>
      <c r="CB21" s="16"/>
      <c r="CC21" s="16"/>
    </row>
    <row r="22" spans="1:81" x14ac:dyDescent="0.35">
      <c r="A22" s="19"/>
      <c r="B22" s="153" t="s">
        <v>977</v>
      </c>
      <c r="C22" s="154">
        <v>0</v>
      </c>
      <c r="D22" s="154">
        <v>4</v>
      </c>
      <c r="E22" s="154">
        <v>6</v>
      </c>
      <c r="F22" s="154">
        <v>9</v>
      </c>
      <c r="G22" s="154">
        <v>12</v>
      </c>
      <c r="H22" s="154" t="s">
        <v>967</v>
      </c>
      <c r="I22" s="154">
        <v>21</v>
      </c>
      <c r="J22" s="19"/>
      <c r="K22" s="16"/>
      <c r="L22" s="16"/>
      <c r="M22" s="16"/>
    </row>
    <row r="23" spans="1:81" x14ac:dyDescent="0.35">
      <c r="A23" s="19"/>
      <c r="B23" s="136"/>
      <c r="C23" s="136"/>
      <c r="D23" s="136"/>
      <c r="E23" s="136"/>
      <c r="F23" s="136"/>
      <c r="G23" s="136"/>
      <c r="H23" s="136"/>
      <c r="I23" s="136"/>
      <c r="J23" s="19"/>
      <c r="K23" s="16"/>
      <c r="L23" s="16"/>
      <c r="M23" s="16"/>
    </row>
    <row r="24" spans="1:81" x14ac:dyDescent="0.35">
      <c r="A24" s="21"/>
      <c r="B24" s="22"/>
      <c r="C24" s="31"/>
      <c r="D24" s="31"/>
      <c r="E24" s="31"/>
      <c r="F24" s="31"/>
      <c r="G24" s="31"/>
      <c r="H24" s="31"/>
      <c r="I24" s="31"/>
      <c r="J24" s="31"/>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c r="AQ24" s="16"/>
      <c r="AR24" s="16"/>
      <c r="AS24" s="16"/>
      <c r="AT24" s="16"/>
      <c r="AU24" s="16"/>
      <c r="AV24" s="16"/>
      <c r="AW24" s="16"/>
      <c r="AX24" s="16"/>
      <c r="AY24" s="16"/>
      <c r="AZ24" s="16"/>
      <c r="BA24" s="16"/>
      <c r="BB24" s="16"/>
      <c r="BC24" s="16"/>
      <c r="BD24" s="16"/>
      <c r="BE24" s="16"/>
      <c r="BF24" s="16"/>
      <c r="BG24" s="16"/>
      <c r="BH24" s="16"/>
      <c r="BI24" s="16"/>
      <c r="BJ24" s="16"/>
      <c r="BK24" s="16"/>
      <c r="BL24" s="16"/>
      <c r="BM24" s="16"/>
      <c r="BN24" s="16"/>
      <c r="BO24" s="16"/>
      <c r="BP24" s="16"/>
      <c r="BQ24" s="16"/>
      <c r="BR24" s="16"/>
      <c r="BS24" s="16"/>
      <c r="BT24" s="16"/>
      <c r="BU24" s="16"/>
      <c r="BV24" s="16"/>
      <c r="BW24" s="16"/>
      <c r="BX24" s="16"/>
      <c r="BY24" s="16"/>
      <c r="BZ24" s="16"/>
      <c r="CA24" s="16"/>
      <c r="CB24" s="16"/>
      <c r="CC24" s="16"/>
    </row>
    <row r="25" spans="1:81" x14ac:dyDescent="0.35">
      <c r="A25" s="26"/>
      <c r="B25" s="27"/>
      <c r="C25" s="28"/>
      <c r="D25" s="28"/>
      <c r="E25" s="28"/>
      <c r="F25" s="28"/>
      <c r="G25" s="28"/>
      <c r="H25" s="28"/>
      <c r="I25" s="28"/>
      <c r="J25" s="28"/>
      <c r="K25" s="16"/>
      <c r="L25" s="16"/>
      <c r="M25" s="16"/>
    </row>
    <row r="26" spans="1:81" x14ac:dyDescent="0.35">
      <c r="A26" s="29" t="s">
        <v>978</v>
      </c>
      <c r="B26" s="26"/>
      <c r="C26" s="19"/>
      <c r="D26" s="19"/>
      <c r="E26" s="19"/>
      <c r="F26" s="19"/>
      <c r="G26" s="19"/>
      <c r="H26" s="19"/>
      <c r="I26" s="19"/>
      <c r="J26" s="19"/>
    </row>
    <row r="27" spans="1:81" x14ac:dyDescent="0.35">
      <c r="A27" s="30" t="s">
        <v>979</v>
      </c>
      <c r="B27" s="26"/>
      <c r="C27" s="19"/>
      <c r="D27" s="19"/>
      <c r="E27" s="19"/>
      <c r="F27" s="19"/>
      <c r="G27" s="19"/>
      <c r="H27" s="19"/>
      <c r="I27" s="19"/>
      <c r="J27" s="19"/>
      <c r="K27" s="16"/>
      <c r="L27" s="16"/>
      <c r="M27" s="16"/>
    </row>
    <row r="28" spans="1:81" x14ac:dyDescent="0.35">
      <c r="A28" s="15"/>
      <c r="B28" s="13"/>
      <c r="E28" s="16"/>
      <c r="F28" s="16"/>
      <c r="G28" s="16"/>
      <c r="H28" s="16"/>
      <c r="J28" s="16"/>
      <c r="K28" s="16"/>
      <c r="L28" s="16"/>
      <c r="M28" s="16"/>
    </row>
    <row r="29" spans="1:81" x14ac:dyDescent="0.35">
      <c r="A29" s="11"/>
      <c r="B29" s="12"/>
    </row>
    <row r="30" spans="1:81" x14ac:dyDescent="0.35">
      <c r="A30" s="11"/>
      <c r="B30" s="12"/>
      <c r="E30" s="16"/>
      <c r="F30" s="16"/>
      <c r="G30" s="16"/>
      <c r="H30" s="16"/>
      <c r="J30" s="16"/>
      <c r="K30" s="16"/>
      <c r="L30" s="16"/>
      <c r="M30" s="16"/>
    </row>
    <row r="31" spans="1:81" x14ac:dyDescent="0.35">
      <c r="A31" s="11"/>
      <c r="B31" s="12"/>
      <c r="E31" s="16"/>
      <c r="F31" s="16"/>
      <c r="G31" s="16"/>
      <c r="H31" s="16"/>
      <c r="J31" s="16"/>
      <c r="K31" s="16"/>
      <c r="L31" s="16"/>
      <c r="M31" s="16"/>
    </row>
    <row r="32" spans="1:81" x14ac:dyDescent="0.35">
      <c r="A32" s="11"/>
      <c r="B32" s="12"/>
      <c r="E32" s="16"/>
      <c r="F32" s="16"/>
      <c r="G32" s="16"/>
      <c r="H32" s="16"/>
      <c r="J32" s="16"/>
      <c r="K32" s="16"/>
      <c r="L32" s="16"/>
      <c r="M32" s="16"/>
    </row>
    <row r="33" spans="1:13" x14ac:dyDescent="0.35">
      <c r="A33" s="11"/>
      <c r="B33" s="12"/>
    </row>
    <row r="34" spans="1:13" x14ac:dyDescent="0.35">
      <c r="A34" s="11"/>
      <c r="B34" s="8"/>
      <c r="E34" s="16"/>
      <c r="F34" s="16"/>
      <c r="G34" s="16"/>
      <c r="H34" s="16"/>
      <c r="J34" s="16"/>
      <c r="K34" s="16"/>
      <c r="L34" s="16"/>
      <c r="M34" s="16"/>
    </row>
    <row r="35" spans="1:13" x14ac:dyDescent="0.35">
      <c r="A35" s="11"/>
      <c r="B35" s="12"/>
      <c r="E35" s="16"/>
      <c r="F35" s="16"/>
      <c r="G35" s="16"/>
      <c r="H35" s="16"/>
      <c r="J35" s="16"/>
      <c r="K35" s="16"/>
      <c r="L35" s="16"/>
      <c r="M35" s="16"/>
    </row>
    <row r="38" spans="1:13" x14ac:dyDescent="0.35">
      <c r="A38" s="8"/>
    </row>
  </sheetData>
  <hyperlinks>
    <hyperlink ref="A5" location="Índice!A1" display="Índice/Contents" xr:uid="{A8B46B14-4874-41AB-BFA5-3170B10CADE3}"/>
  </hyperlinks>
  <pageMargins left="0.7" right="0.7" top="0.75" bottom="0.75" header="0.3" footer="0.3"/>
  <pageSetup paperSize="9" orientation="portrait" horizontalDpi="1200" verticalDpi="1200"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740EA-8208-4901-BE1C-C2B08FF1C3F8}">
  <dimension ref="A5:M35"/>
  <sheetViews>
    <sheetView showGridLines="0" showRowColHeaders="0" workbookViewId="0">
      <selection activeCell="A53" sqref="A53:L55"/>
    </sheetView>
  </sheetViews>
  <sheetFormatPr defaultRowHeight="14.5" x14ac:dyDescent="0.35"/>
  <cols>
    <col min="1" max="1" width="61.1796875" customWidth="1"/>
    <col min="2" max="2" width="40.453125" customWidth="1"/>
    <col min="3" max="6" width="12.54296875" customWidth="1"/>
    <col min="7" max="9" width="25" customWidth="1"/>
  </cols>
  <sheetData>
    <row r="5" spans="1:6" ht="36" customHeight="1" x14ac:dyDescent="0.35">
      <c r="A5" s="10" t="s">
        <v>8</v>
      </c>
    </row>
    <row r="6" spans="1:6" ht="18.5" x14ac:dyDescent="0.35">
      <c r="A6" s="6" t="s">
        <v>54</v>
      </c>
    </row>
    <row r="7" spans="1:6" ht="18.5" x14ac:dyDescent="0.35">
      <c r="A7" s="6"/>
    </row>
    <row r="8" spans="1:6" ht="18.5" x14ac:dyDescent="0.35">
      <c r="A8" s="6"/>
    </row>
    <row r="9" spans="1:6" x14ac:dyDescent="0.35">
      <c r="A9" s="7"/>
    </row>
    <row r="10" spans="1:6" x14ac:dyDescent="0.35">
      <c r="A10" t="s">
        <v>1048</v>
      </c>
    </row>
    <row r="11" spans="1:6" x14ac:dyDescent="0.35">
      <c r="A11" s="8" t="s">
        <v>1049</v>
      </c>
    </row>
    <row r="12" spans="1:6" x14ac:dyDescent="0.35">
      <c r="A12" s="8"/>
    </row>
    <row r="13" spans="1:6" x14ac:dyDescent="0.35">
      <c r="A13" s="8"/>
      <c r="C13" s="200" t="s">
        <v>1067</v>
      </c>
      <c r="D13" s="200"/>
      <c r="E13" s="200" t="s">
        <v>1066</v>
      </c>
      <c r="F13" s="200"/>
    </row>
    <row r="14" spans="1:6" x14ac:dyDescent="0.35">
      <c r="A14" s="8"/>
      <c r="C14" s="162" t="s">
        <v>1062</v>
      </c>
      <c r="D14" s="162" t="s">
        <v>1063</v>
      </c>
      <c r="E14" s="162" t="s">
        <v>1062</v>
      </c>
      <c r="F14" s="162" t="s">
        <v>1063</v>
      </c>
    </row>
    <row r="15" spans="1:6" x14ac:dyDescent="0.35">
      <c r="A15" s="8"/>
      <c r="C15" s="163" t="s">
        <v>1064</v>
      </c>
      <c r="D15" s="163" t="s">
        <v>1065</v>
      </c>
      <c r="E15" s="163" t="s">
        <v>1064</v>
      </c>
      <c r="F15" s="163" t="s">
        <v>1065</v>
      </c>
    </row>
    <row r="16" spans="1:6" x14ac:dyDescent="0.35">
      <c r="A16" s="24" t="s">
        <v>1050</v>
      </c>
      <c r="B16" s="25" t="s">
        <v>1056</v>
      </c>
      <c r="C16" s="166">
        <v>1686</v>
      </c>
      <c r="D16" s="166">
        <v>1099</v>
      </c>
      <c r="E16" s="166">
        <v>1778</v>
      </c>
      <c r="F16" s="166">
        <v>1253</v>
      </c>
    </row>
    <row r="17" spans="1:13" x14ac:dyDescent="0.35">
      <c r="A17" s="24" t="s">
        <v>1051</v>
      </c>
      <c r="B17" s="25" t="s">
        <v>1057</v>
      </c>
      <c r="C17" s="166">
        <v>63.5</v>
      </c>
      <c r="D17" s="166">
        <v>39.9</v>
      </c>
      <c r="E17" s="166">
        <v>62</v>
      </c>
      <c r="F17" s="166">
        <v>41.4</v>
      </c>
    </row>
    <row r="18" spans="1:13" x14ac:dyDescent="0.35">
      <c r="A18" s="24" t="s">
        <v>1055</v>
      </c>
      <c r="B18" s="25" t="s">
        <v>1058</v>
      </c>
      <c r="C18" s="166">
        <v>26</v>
      </c>
      <c r="D18" s="166">
        <v>22.1</v>
      </c>
      <c r="E18" s="166">
        <v>29.1</v>
      </c>
      <c r="F18" s="166">
        <v>24.7</v>
      </c>
    </row>
    <row r="19" spans="1:13" ht="16.5" x14ac:dyDescent="0.35">
      <c r="A19" s="24" t="s">
        <v>1052</v>
      </c>
      <c r="B19" s="25" t="s">
        <v>1061</v>
      </c>
      <c r="C19" s="166">
        <v>39.799999999999997</v>
      </c>
      <c r="D19" s="166">
        <v>70.3</v>
      </c>
      <c r="E19" s="166">
        <v>24</v>
      </c>
      <c r="F19" s="166">
        <v>48.1</v>
      </c>
    </row>
    <row r="20" spans="1:13" x14ac:dyDescent="0.35">
      <c r="A20" s="24" t="s">
        <v>1053</v>
      </c>
      <c r="B20" s="25" t="s">
        <v>1059</v>
      </c>
      <c r="C20" s="166">
        <v>19.600000000000001</v>
      </c>
      <c r="D20" s="166">
        <v>20.2</v>
      </c>
      <c r="E20" s="166">
        <v>25.8</v>
      </c>
      <c r="F20" s="166">
        <v>32.6</v>
      </c>
    </row>
    <row r="21" spans="1:13" x14ac:dyDescent="0.35">
      <c r="A21" s="24" t="s">
        <v>1054</v>
      </c>
      <c r="B21" s="25" t="s">
        <v>1060</v>
      </c>
      <c r="C21" s="170">
        <v>40.6</v>
      </c>
      <c r="D21" s="170">
        <v>9.5</v>
      </c>
      <c r="E21" s="170">
        <v>50.2</v>
      </c>
      <c r="F21" s="170">
        <v>19.3</v>
      </c>
      <c r="G21" s="17"/>
      <c r="H21" s="17"/>
      <c r="I21" s="17"/>
      <c r="J21" s="17"/>
    </row>
    <row r="22" spans="1:13" x14ac:dyDescent="0.35">
      <c r="A22" s="26"/>
      <c r="B22" s="27"/>
      <c r="C22" s="28"/>
      <c r="D22" s="28"/>
      <c r="E22" s="28"/>
      <c r="F22" s="28"/>
      <c r="G22" s="28"/>
      <c r="H22" s="28"/>
      <c r="I22" s="28"/>
      <c r="J22" s="28"/>
      <c r="K22" s="16"/>
      <c r="L22" s="16"/>
      <c r="M22" s="16"/>
    </row>
    <row r="23" spans="1:13" x14ac:dyDescent="0.35">
      <c r="A23" s="29" t="s">
        <v>1068</v>
      </c>
      <c r="B23" s="26"/>
      <c r="C23" s="19"/>
      <c r="D23" s="19"/>
      <c r="E23" s="19"/>
      <c r="F23" s="19"/>
      <c r="G23" s="19"/>
      <c r="H23" s="19"/>
      <c r="I23" s="19"/>
      <c r="J23" s="19"/>
    </row>
    <row r="24" spans="1:13" x14ac:dyDescent="0.35">
      <c r="A24" s="30" t="s">
        <v>1121</v>
      </c>
      <c r="B24" s="26"/>
      <c r="C24" s="19"/>
      <c r="D24" s="19"/>
      <c r="E24" s="19"/>
      <c r="F24" s="19"/>
      <c r="G24" s="19"/>
      <c r="H24" s="19"/>
      <c r="I24" s="19"/>
      <c r="J24" s="19"/>
      <c r="K24" s="16"/>
      <c r="L24" s="16"/>
      <c r="M24" s="16"/>
    </row>
    <row r="25" spans="1:13" x14ac:dyDescent="0.35">
      <c r="A25" s="15"/>
      <c r="B25" s="13"/>
      <c r="E25" s="16"/>
      <c r="F25" s="16"/>
      <c r="G25" s="16"/>
      <c r="H25" s="16"/>
      <c r="J25" s="16"/>
      <c r="K25" s="16"/>
      <c r="L25" s="16"/>
      <c r="M25" s="16"/>
    </row>
    <row r="26" spans="1:13" x14ac:dyDescent="0.35">
      <c r="A26" s="11"/>
      <c r="B26" s="12"/>
    </row>
    <row r="27" spans="1:13" x14ac:dyDescent="0.35">
      <c r="A27" s="11"/>
      <c r="B27" s="12"/>
      <c r="E27" s="16"/>
      <c r="F27" s="16"/>
      <c r="G27" s="16"/>
      <c r="H27" s="16"/>
      <c r="J27" s="16"/>
      <c r="K27" s="16"/>
      <c r="L27" s="16"/>
      <c r="M27" s="16"/>
    </row>
    <row r="28" spans="1:13" x14ac:dyDescent="0.35">
      <c r="A28" s="11"/>
      <c r="B28" s="12"/>
      <c r="E28" s="16"/>
      <c r="F28" s="16"/>
      <c r="G28" s="16"/>
      <c r="H28" s="16"/>
      <c r="J28" s="16"/>
      <c r="K28" s="16"/>
      <c r="L28" s="16"/>
      <c r="M28" s="16"/>
    </row>
    <row r="29" spans="1:13" x14ac:dyDescent="0.35">
      <c r="A29" s="11"/>
      <c r="B29" s="12"/>
      <c r="E29" s="16"/>
      <c r="F29" s="16"/>
      <c r="G29" s="16"/>
      <c r="H29" s="16"/>
      <c r="J29" s="16"/>
      <c r="K29" s="16"/>
      <c r="L29" s="16"/>
      <c r="M29" s="16"/>
    </row>
    <row r="30" spans="1:13" x14ac:dyDescent="0.35">
      <c r="A30" s="11"/>
      <c r="B30" s="12"/>
    </row>
    <row r="31" spans="1:13" x14ac:dyDescent="0.35">
      <c r="A31" s="11"/>
      <c r="B31" s="8"/>
      <c r="E31" s="16"/>
      <c r="F31" s="16"/>
      <c r="G31" s="16"/>
      <c r="H31" s="16"/>
      <c r="J31" s="16"/>
      <c r="K31" s="16"/>
      <c r="L31" s="16"/>
      <c r="M31" s="16"/>
    </row>
    <row r="32" spans="1:13" x14ac:dyDescent="0.35">
      <c r="A32" s="11"/>
      <c r="B32" s="12"/>
      <c r="E32" s="16"/>
      <c r="F32" s="16"/>
      <c r="G32" s="16"/>
      <c r="H32" s="16"/>
      <c r="J32" s="16"/>
      <c r="K32" s="16"/>
      <c r="L32" s="16"/>
      <c r="M32" s="16"/>
    </row>
    <row r="35" spans="1:1" x14ac:dyDescent="0.35">
      <c r="A35" s="8"/>
    </row>
  </sheetData>
  <mergeCells count="2">
    <mergeCell ref="C13:D13"/>
    <mergeCell ref="E13:F13"/>
  </mergeCells>
  <hyperlinks>
    <hyperlink ref="A5" location="Índice!A1" display="Índice/Contents" xr:uid="{4B174DC4-6DC7-4E17-808B-922DAA325EE5}"/>
  </hyperlinks>
  <pageMargins left="0.7" right="0.7" top="0.75" bottom="0.75" header="0.3" footer="0.3"/>
  <pageSetup paperSize="9" orientation="portrait" horizontalDpi="1200" verticalDpi="1200"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C1139-6D48-4461-936C-9D7E088D72FE}">
  <dimension ref="A5:M63"/>
  <sheetViews>
    <sheetView showGridLines="0" showRowColHeaders="0" workbookViewId="0">
      <selection activeCell="A53" sqref="A53:L55"/>
    </sheetView>
  </sheetViews>
  <sheetFormatPr defaultRowHeight="14.5" x14ac:dyDescent="0.35"/>
  <cols>
    <col min="1" max="4" width="20.54296875" customWidth="1"/>
    <col min="5" max="6" width="12.54296875" customWidth="1"/>
    <col min="7" max="9" width="25" customWidth="1"/>
  </cols>
  <sheetData>
    <row r="5" spans="1:6" ht="36" customHeight="1" x14ac:dyDescent="0.35">
      <c r="A5" s="10" t="s">
        <v>8</v>
      </c>
    </row>
    <row r="6" spans="1:6" ht="18.5" x14ac:dyDescent="0.35">
      <c r="A6" s="6" t="s">
        <v>54</v>
      </c>
    </row>
    <row r="7" spans="1:6" ht="18.5" x14ac:dyDescent="0.35">
      <c r="A7" s="6"/>
    </row>
    <row r="8" spans="1:6" ht="18.5" x14ac:dyDescent="0.35">
      <c r="A8" s="6"/>
    </row>
    <row r="9" spans="1:6" x14ac:dyDescent="0.35">
      <c r="A9" s="7"/>
    </row>
    <row r="10" spans="1:6" x14ac:dyDescent="0.35">
      <c r="A10" t="s">
        <v>1069</v>
      </c>
    </row>
    <row r="11" spans="1:6" x14ac:dyDescent="0.35">
      <c r="A11" s="8" t="s">
        <v>1070</v>
      </c>
    </row>
    <row r="12" spans="1:6" x14ac:dyDescent="0.35">
      <c r="A12" s="8"/>
    </row>
    <row r="13" spans="1:6" x14ac:dyDescent="0.35">
      <c r="A13" s="8"/>
    </row>
    <row r="14" spans="1:6" x14ac:dyDescent="0.35">
      <c r="A14" s="164" t="s">
        <v>1074</v>
      </c>
      <c r="C14" s="200"/>
      <c r="D14" s="200"/>
      <c r="E14" s="200"/>
      <c r="F14" s="200"/>
    </row>
    <row r="15" spans="1:6" x14ac:dyDescent="0.35">
      <c r="A15" s="8" t="s">
        <v>1077</v>
      </c>
      <c r="C15" s="162"/>
      <c r="D15" s="162"/>
      <c r="E15" s="162"/>
      <c r="F15" s="162"/>
    </row>
    <row r="16" spans="1:6" x14ac:dyDescent="0.35">
      <c r="A16" s="8"/>
      <c r="C16" s="200" t="s">
        <v>1122</v>
      </c>
      <c r="D16" s="200"/>
      <c r="E16" s="162"/>
      <c r="F16" s="162"/>
    </row>
    <row r="17" spans="1:10" x14ac:dyDescent="0.35">
      <c r="A17" s="8"/>
      <c r="C17" s="202" t="s">
        <v>1123</v>
      </c>
      <c r="D17" s="202"/>
      <c r="E17" s="163"/>
      <c r="F17" s="163"/>
    </row>
    <row r="18" spans="1:10" x14ac:dyDescent="0.35">
      <c r="A18" s="8"/>
      <c r="C18" s="165" t="s">
        <v>1067</v>
      </c>
      <c r="D18" s="165" t="s">
        <v>1066</v>
      </c>
      <c r="E18" s="163"/>
      <c r="F18" s="163"/>
    </row>
    <row r="19" spans="1:10" x14ac:dyDescent="0.35">
      <c r="A19" s="164" t="s">
        <v>256</v>
      </c>
      <c r="B19" s="8" t="s">
        <v>256</v>
      </c>
      <c r="C19" s="168">
        <v>29.5</v>
      </c>
      <c r="D19" s="168">
        <v>38.200000000000003</v>
      </c>
      <c r="E19" s="163"/>
      <c r="F19" s="163"/>
    </row>
    <row r="20" spans="1:10" x14ac:dyDescent="0.35">
      <c r="A20" s="164" t="s">
        <v>263</v>
      </c>
      <c r="B20" s="8" t="s">
        <v>263</v>
      </c>
      <c r="C20" s="168">
        <v>32</v>
      </c>
      <c r="D20" s="168">
        <v>26.1</v>
      </c>
      <c r="E20" s="163"/>
      <c r="F20" s="163"/>
    </row>
    <row r="21" spans="1:10" x14ac:dyDescent="0.35">
      <c r="A21" s="164" t="s">
        <v>264</v>
      </c>
      <c r="B21" s="8" t="s">
        <v>264</v>
      </c>
      <c r="C21" s="168">
        <v>18.5</v>
      </c>
      <c r="D21" s="168">
        <v>20.5</v>
      </c>
      <c r="E21" s="163"/>
      <c r="F21" s="163"/>
    </row>
    <row r="22" spans="1:10" x14ac:dyDescent="0.35">
      <c r="A22" s="164" t="s">
        <v>249</v>
      </c>
      <c r="B22" s="8" t="s">
        <v>249</v>
      </c>
      <c r="C22" s="168">
        <v>18.5</v>
      </c>
      <c r="D22" s="168">
        <v>12.8</v>
      </c>
      <c r="E22" s="163"/>
      <c r="F22" s="163"/>
    </row>
    <row r="23" spans="1:10" x14ac:dyDescent="0.35">
      <c r="A23" s="164" t="s">
        <v>251</v>
      </c>
      <c r="B23" s="8" t="s">
        <v>251</v>
      </c>
      <c r="C23" s="168">
        <v>13.5</v>
      </c>
      <c r="D23" s="168">
        <v>10.4</v>
      </c>
      <c r="E23" s="163"/>
      <c r="F23" s="163"/>
    </row>
    <row r="24" spans="1:10" x14ac:dyDescent="0.35">
      <c r="A24" s="164" t="s">
        <v>252</v>
      </c>
      <c r="B24" s="8" t="s">
        <v>252</v>
      </c>
      <c r="C24" s="168">
        <v>19.399999999999999</v>
      </c>
      <c r="D24" s="168">
        <v>7.9</v>
      </c>
      <c r="E24" s="163"/>
      <c r="F24" s="163"/>
    </row>
    <row r="25" spans="1:10" x14ac:dyDescent="0.35">
      <c r="A25" s="24" t="s">
        <v>257</v>
      </c>
      <c r="B25" s="25" t="s">
        <v>257</v>
      </c>
      <c r="C25" s="167">
        <v>7.7</v>
      </c>
      <c r="D25" s="167">
        <v>5.5</v>
      </c>
    </row>
    <row r="26" spans="1:10" x14ac:dyDescent="0.35">
      <c r="A26" s="24" t="s">
        <v>258</v>
      </c>
      <c r="B26" s="25" t="s">
        <v>1073</v>
      </c>
      <c r="C26" s="167">
        <v>5.3</v>
      </c>
      <c r="D26" s="167">
        <v>4.5999999999999996</v>
      </c>
    </row>
    <row r="27" spans="1:10" x14ac:dyDescent="0.35">
      <c r="A27" s="24" t="s">
        <v>253</v>
      </c>
      <c r="B27" s="25" t="s">
        <v>253</v>
      </c>
      <c r="C27" s="167">
        <v>2.2999999999999998</v>
      </c>
      <c r="D27" s="167">
        <v>3.4</v>
      </c>
    </row>
    <row r="28" spans="1:10" x14ac:dyDescent="0.35">
      <c r="A28" s="24" t="s">
        <v>267</v>
      </c>
      <c r="B28" s="25" t="s">
        <v>267</v>
      </c>
      <c r="C28" s="167">
        <v>-3.9</v>
      </c>
      <c r="D28" s="167">
        <v>2.9</v>
      </c>
    </row>
    <row r="29" spans="1:10" x14ac:dyDescent="0.35">
      <c r="A29" s="24" t="s">
        <v>254</v>
      </c>
      <c r="B29" s="25" t="s">
        <v>254</v>
      </c>
      <c r="C29" s="167">
        <v>1.2</v>
      </c>
      <c r="D29" s="167">
        <v>2.5</v>
      </c>
    </row>
    <row r="30" spans="1:10" x14ac:dyDescent="0.35">
      <c r="A30" s="24" t="s">
        <v>259</v>
      </c>
      <c r="B30" s="25" t="s">
        <v>259</v>
      </c>
      <c r="C30" s="177">
        <v>-1.5</v>
      </c>
      <c r="D30" s="177">
        <v>-3.3</v>
      </c>
      <c r="E30" s="17"/>
      <c r="F30" s="17"/>
      <c r="G30" s="17"/>
      <c r="H30" s="17"/>
      <c r="I30" s="17"/>
      <c r="J30" s="17"/>
    </row>
    <row r="31" spans="1:10" x14ac:dyDescent="0.35">
      <c r="A31" s="24" t="s">
        <v>265</v>
      </c>
      <c r="B31" s="25" t="s">
        <v>265</v>
      </c>
      <c r="C31" s="177">
        <v>-5.0999999999999996</v>
      </c>
      <c r="D31" s="177">
        <v>-6.7</v>
      </c>
      <c r="E31" s="17"/>
      <c r="F31" s="17"/>
      <c r="G31" s="17"/>
      <c r="H31" s="17"/>
      <c r="I31" s="17"/>
      <c r="J31" s="17"/>
    </row>
    <row r="32" spans="1:10" x14ac:dyDescent="0.35">
      <c r="A32" s="24"/>
      <c r="B32" s="25"/>
      <c r="C32" s="200" t="s">
        <v>1075</v>
      </c>
      <c r="D32" s="200"/>
      <c r="E32" s="17"/>
      <c r="F32" s="17"/>
      <c r="G32" s="17"/>
      <c r="H32" s="17"/>
      <c r="I32" s="17"/>
      <c r="J32" s="17"/>
    </row>
    <row r="33" spans="1:10" x14ac:dyDescent="0.35">
      <c r="A33" s="24"/>
      <c r="B33" s="25"/>
      <c r="C33" s="202" t="s">
        <v>1076</v>
      </c>
      <c r="D33" s="202"/>
      <c r="E33" s="17"/>
      <c r="F33" s="17"/>
      <c r="G33" s="17"/>
      <c r="H33" s="17"/>
      <c r="I33" s="17"/>
      <c r="J33" s="17"/>
    </row>
    <row r="34" spans="1:10" x14ac:dyDescent="0.35">
      <c r="A34" s="24"/>
      <c r="B34" s="25"/>
      <c r="C34" s="165" t="s">
        <v>1067</v>
      </c>
      <c r="D34" s="165" t="s">
        <v>1066</v>
      </c>
      <c r="E34" s="17"/>
      <c r="F34" s="17"/>
      <c r="G34" s="17"/>
      <c r="H34" s="17"/>
      <c r="I34" s="17"/>
      <c r="J34" s="17"/>
    </row>
    <row r="35" spans="1:10" x14ac:dyDescent="0.35">
      <c r="A35" s="24" t="s">
        <v>251</v>
      </c>
      <c r="B35" s="25" t="s">
        <v>251</v>
      </c>
      <c r="C35" s="169">
        <v>20.7</v>
      </c>
      <c r="D35" s="169">
        <v>20.2</v>
      </c>
      <c r="E35" s="17"/>
      <c r="F35" s="17"/>
      <c r="G35" s="17"/>
      <c r="H35" s="17"/>
      <c r="I35" s="17"/>
      <c r="J35" s="17"/>
    </row>
    <row r="36" spans="1:10" x14ac:dyDescent="0.35">
      <c r="A36" s="24" t="s">
        <v>258</v>
      </c>
      <c r="B36" s="25" t="s">
        <v>1073</v>
      </c>
      <c r="C36" s="169">
        <v>9.6</v>
      </c>
      <c r="D36" s="169">
        <v>9.1</v>
      </c>
      <c r="E36" s="17"/>
      <c r="F36" s="17"/>
      <c r="G36" s="17"/>
      <c r="H36" s="17"/>
      <c r="I36" s="17"/>
      <c r="J36" s="17"/>
    </row>
    <row r="37" spans="1:10" x14ac:dyDescent="0.35">
      <c r="A37" s="24"/>
      <c r="B37" s="25"/>
      <c r="C37" s="165"/>
      <c r="D37" s="165"/>
      <c r="E37" s="17"/>
      <c r="F37" s="17"/>
      <c r="G37" s="17"/>
      <c r="H37" s="17"/>
      <c r="I37" s="17"/>
      <c r="J37" s="17"/>
    </row>
    <row r="38" spans="1:10" x14ac:dyDescent="0.35">
      <c r="A38" s="164" t="s">
        <v>1078</v>
      </c>
      <c r="B38" s="25"/>
      <c r="C38" s="17"/>
      <c r="D38" s="17"/>
      <c r="E38" s="17"/>
      <c r="F38" s="17"/>
      <c r="G38" s="17"/>
      <c r="H38" s="17"/>
      <c r="I38" s="17"/>
      <c r="J38" s="17"/>
    </row>
    <row r="39" spans="1:10" x14ac:dyDescent="0.35">
      <c r="A39" s="8" t="s">
        <v>1079</v>
      </c>
      <c r="B39" s="25"/>
      <c r="C39" s="17"/>
      <c r="D39" s="17"/>
      <c r="E39" s="17"/>
      <c r="F39" s="17"/>
      <c r="G39" s="17"/>
      <c r="H39" s="17"/>
      <c r="I39" s="17"/>
      <c r="J39" s="17"/>
    </row>
    <row r="40" spans="1:10" x14ac:dyDescent="0.35">
      <c r="A40" s="8"/>
      <c r="B40" s="25"/>
      <c r="C40" s="200" t="s">
        <v>1122</v>
      </c>
      <c r="D40" s="200"/>
      <c r="E40" s="17"/>
      <c r="F40" s="17"/>
      <c r="G40" s="17"/>
      <c r="H40" s="17"/>
      <c r="I40" s="17"/>
      <c r="J40" s="17"/>
    </row>
    <row r="41" spans="1:10" x14ac:dyDescent="0.35">
      <c r="A41" s="8"/>
      <c r="B41" s="25"/>
      <c r="C41" s="202" t="s">
        <v>1123</v>
      </c>
      <c r="D41" s="202"/>
      <c r="E41" s="17"/>
      <c r="F41" s="17"/>
      <c r="G41" s="17"/>
      <c r="H41" s="17"/>
      <c r="I41" s="17"/>
      <c r="J41" s="17"/>
    </row>
    <row r="42" spans="1:10" x14ac:dyDescent="0.35">
      <c r="A42" s="8"/>
      <c r="B42" s="25"/>
      <c r="C42" s="165" t="s">
        <v>1067</v>
      </c>
      <c r="D42" s="165" t="s">
        <v>1066</v>
      </c>
      <c r="E42" s="17"/>
      <c r="F42" s="17"/>
      <c r="G42" s="17"/>
      <c r="H42" s="17"/>
      <c r="I42" s="17"/>
      <c r="J42" s="17"/>
    </row>
    <row r="43" spans="1:10" x14ac:dyDescent="0.35">
      <c r="A43" s="24" t="s">
        <v>251</v>
      </c>
      <c r="B43" s="25" t="s">
        <v>251</v>
      </c>
      <c r="C43" s="169">
        <v>2</v>
      </c>
      <c r="D43" s="169">
        <v>1.6</v>
      </c>
      <c r="E43" s="17"/>
      <c r="F43" s="17"/>
      <c r="G43" s="17"/>
      <c r="H43" s="17"/>
      <c r="I43" s="17"/>
      <c r="J43" s="17"/>
    </row>
    <row r="44" spans="1:10" x14ac:dyDescent="0.35">
      <c r="A44" s="24" t="s">
        <v>258</v>
      </c>
      <c r="B44" s="25" t="s">
        <v>1073</v>
      </c>
      <c r="C44" s="169">
        <v>0.9</v>
      </c>
      <c r="D44" s="169">
        <v>1.98</v>
      </c>
      <c r="E44" s="17"/>
      <c r="F44" s="17"/>
      <c r="G44" s="17"/>
      <c r="H44" s="17"/>
      <c r="I44" s="17"/>
      <c r="J44" s="17"/>
    </row>
    <row r="45" spans="1:10" x14ac:dyDescent="0.35">
      <c r="A45" s="8"/>
      <c r="B45" s="25"/>
      <c r="C45" s="200" t="s">
        <v>1075</v>
      </c>
      <c r="D45" s="200"/>
      <c r="E45" s="17"/>
      <c r="F45" s="17"/>
      <c r="G45" s="17"/>
      <c r="H45" s="17"/>
      <c r="I45" s="17"/>
      <c r="J45" s="17"/>
    </row>
    <row r="46" spans="1:10" x14ac:dyDescent="0.35">
      <c r="A46" s="8"/>
      <c r="B46" s="25"/>
      <c r="C46" s="202" t="s">
        <v>1076</v>
      </c>
      <c r="D46" s="202"/>
      <c r="E46" s="17"/>
      <c r="F46" s="17"/>
      <c r="G46" s="17"/>
      <c r="H46" s="17"/>
      <c r="I46" s="17"/>
      <c r="J46" s="17"/>
    </row>
    <row r="47" spans="1:10" x14ac:dyDescent="0.35">
      <c r="A47" s="8"/>
      <c r="B47" s="25"/>
      <c r="C47" s="165" t="s">
        <v>1067</v>
      </c>
      <c r="D47" s="165" t="s">
        <v>1066</v>
      </c>
      <c r="E47" s="17"/>
      <c r="F47" s="17"/>
      <c r="G47" s="17"/>
      <c r="H47" s="17"/>
      <c r="I47" s="17"/>
      <c r="J47" s="17"/>
    </row>
    <row r="48" spans="1:10" x14ac:dyDescent="0.35">
      <c r="A48" s="24" t="s">
        <v>251</v>
      </c>
      <c r="B48" s="25" t="s">
        <v>251</v>
      </c>
      <c r="C48" s="169">
        <v>8.8000000000000007</v>
      </c>
      <c r="D48" s="169">
        <v>11.3</v>
      </c>
      <c r="E48" s="17"/>
      <c r="F48" s="17"/>
      <c r="G48" s="17"/>
      <c r="H48" s="17"/>
      <c r="I48" s="17"/>
      <c r="J48" s="17"/>
    </row>
    <row r="49" spans="1:13" x14ac:dyDescent="0.35">
      <c r="A49" s="24" t="s">
        <v>258</v>
      </c>
      <c r="B49" s="25" t="s">
        <v>1073</v>
      </c>
      <c r="C49" s="169">
        <v>5.3</v>
      </c>
      <c r="D49" s="169">
        <v>7</v>
      </c>
      <c r="E49" s="17"/>
      <c r="F49" s="17"/>
      <c r="G49" s="17"/>
      <c r="H49" s="17"/>
      <c r="I49" s="17"/>
      <c r="J49" s="17"/>
    </row>
    <row r="50" spans="1:13" x14ac:dyDescent="0.35">
      <c r="A50" s="8"/>
      <c r="B50" s="25"/>
      <c r="C50" s="165"/>
      <c r="D50" s="165"/>
      <c r="E50" s="17"/>
      <c r="F50" s="17"/>
      <c r="G50" s="17"/>
      <c r="H50" s="17"/>
      <c r="I50" s="17"/>
      <c r="J50" s="17"/>
    </row>
    <row r="51" spans="1:13" x14ac:dyDescent="0.35">
      <c r="A51" s="29" t="s">
        <v>1071</v>
      </c>
      <c r="B51" s="26"/>
      <c r="C51" s="19"/>
      <c r="D51" s="19"/>
      <c r="E51" s="19"/>
      <c r="F51" s="19"/>
      <c r="G51" s="19"/>
      <c r="H51" s="19"/>
      <c r="I51" s="19"/>
      <c r="J51" s="19"/>
    </row>
    <row r="52" spans="1:13" x14ac:dyDescent="0.35">
      <c r="A52" s="30" t="s">
        <v>1072</v>
      </c>
      <c r="B52" s="26"/>
      <c r="C52" s="19"/>
      <c r="D52" s="19"/>
      <c r="E52" s="19"/>
      <c r="F52" s="19"/>
      <c r="G52" s="19"/>
      <c r="H52" s="19"/>
      <c r="I52" s="19"/>
      <c r="J52" s="19"/>
      <c r="K52" s="16"/>
      <c r="L52" s="16"/>
      <c r="M52" s="16"/>
    </row>
    <row r="53" spans="1:13" x14ac:dyDescent="0.35">
      <c r="A53" s="15"/>
      <c r="B53" s="13"/>
      <c r="E53" s="16"/>
      <c r="F53" s="16"/>
      <c r="G53" s="16"/>
      <c r="H53" s="16"/>
      <c r="J53" s="16"/>
      <c r="K53" s="16"/>
      <c r="L53" s="16"/>
      <c r="M53" s="16"/>
    </row>
    <row r="54" spans="1:13" x14ac:dyDescent="0.35">
      <c r="A54" s="11"/>
      <c r="B54" s="12"/>
    </row>
    <row r="55" spans="1:13" x14ac:dyDescent="0.35">
      <c r="A55" s="11"/>
      <c r="B55" s="12"/>
      <c r="E55" s="16"/>
      <c r="F55" s="16"/>
      <c r="G55" s="16"/>
      <c r="H55" s="16"/>
      <c r="J55" s="16"/>
      <c r="K55" s="16"/>
      <c r="L55" s="16"/>
      <c r="M55" s="16"/>
    </row>
    <row r="56" spans="1:13" x14ac:dyDescent="0.35">
      <c r="A56" s="11"/>
      <c r="B56" s="12"/>
      <c r="E56" s="16"/>
      <c r="F56" s="16"/>
      <c r="G56" s="16"/>
      <c r="H56" s="16"/>
      <c r="J56" s="16"/>
      <c r="K56" s="16"/>
      <c r="L56" s="16"/>
      <c r="M56" s="16"/>
    </row>
    <row r="57" spans="1:13" x14ac:dyDescent="0.35">
      <c r="A57" s="11"/>
      <c r="B57" s="12"/>
      <c r="E57" s="16"/>
      <c r="F57" s="16"/>
      <c r="G57" s="16"/>
      <c r="H57" s="16"/>
      <c r="J57" s="16"/>
      <c r="K57" s="16"/>
      <c r="L57" s="16"/>
      <c r="M57" s="16"/>
    </row>
    <row r="58" spans="1:13" x14ac:dyDescent="0.35">
      <c r="A58" s="11"/>
      <c r="B58" s="12"/>
    </row>
    <row r="59" spans="1:13" x14ac:dyDescent="0.35">
      <c r="A59" s="11"/>
      <c r="B59" s="8"/>
      <c r="E59" s="16"/>
      <c r="F59" s="16"/>
      <c r="G59" s="16"/>
      <c r="H59" s="16"/>
      <c r="J59" s="16"/>
      <c r="K59" s="16"/>
      <c r="L59" s="16"/>
      <c r="M59" s="16"/>
    </row>
    <row r="60" spans="1:13" x14ac:dyDescent="0.35">
      <c r="A60" s="11"/>
      <c r="B60" s="12"/>
      <c r="E60" s="16"/>
      <c r="F60" s="16"/>
      <c r="G60" s="16"/>
      <c r="H60" s="16"/>
      <c r="J60" s="16"/>
      <c r="K60" s="16"/>
      <c r="L60" s="16"/>
      <c r="M60" s="16"/>
    </row>
    <row r="63" spans="1:13" x14ac:dyDescent="0.35">
      <c r="A63" s="8"/>
    </row>
  </sheetData>
  <mergeCells count="10">
    <mergeCell ref="E14:F14"/>
    <mergeCell ref="C16:D16"/>
    <mergeCell ref="C17:D17"/>
    <mergeCell ref="C32:D32"/>
    <mergeCell ref="C33:D33"/>
    <mergeCell ref="C40:D40"/>
    <mergeCell ref="C41:D41"/>
    <mergeCell ref="C45:D45"/>
    <mergeCell ref="C46:D46"/>
    <mergeCell ref="C14:D14"/>
  </mergeCells>
  <hyperlinks>
    <hyperlink ref="A5" location="Índice!A1" display="Índice/Contents" xr:uid="{E1861603-A74D-499C-A25B-1F77E236B7F8}"/>
  </hyperlinks>
  <pageMargins left="0.7" right="0.7" top="0.75" bottom="0.75" header="0.3" footer="0.3"/>
  <pageSetup paperSize="9" orientation="portrait" horizontalDpi="1200" verticalDpi="1200"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2B3CD-7BF7-409C-9193-D021A4EC4505}">
  <dimension ref="A5:P33"/>
  <sheetViews>
    <sheetView showGridLines="0" showRowColHeaders="0" workbookViewId="0">
      <selection activeCell="A53" sqref="A53:L55"/>
    </sheetView>
  </sheetViews>
  <sheetFormatPr defaultRowHeight="14.5" x14ac:dyDescent="0.35"/>
  <cols>
    <col min="1" max="1" width="20.54296875" customWidth="1"/>
    <col min="2" max="7" width="12.54296875" customWidth="1"/>
    <col min="8" max="8" width="3.54296875" style="166" customWidth="1"/>
    <col min="9" max="15" width="12.54296875" customWidth="1"/>
  </cols>
  <sheetData>
    <row r="5" spans="1:14" ht="36" customHeight="1" x14ac:dyDescent="0.35">
      <c r="A5" s="10" t="s">
        <v>8</v>
      </c>
    </row>
    <row r="6" spans="1:14" ht="18.5" x14ac:dyDescent="0.35">
      <c r="A6" s="6" t="s">
        <v>54</v>
      </c>
    </row>
    <row r="7" spans="1:14" ht="18.5" x14ac:dyDescent="0.35">
      <c r="A7" s="6"/>
    </row>
    <row r="8" spans="1:14" ht="18.5" x14ac:dyDescent="0.35">
      <c r="A8" s="6"/>
    </row>
    <row r="9" spans="1:14" x14ac:dyDescent="0.35">
      <c r="A9" s="7"/>
    </row>
    <row r="10" spans="1:14" x14ac:dyDescent="0.35">
      <c r="A10" t="s">
        <v>1087</v>
      </c>
    </row>
    <row r="11" spans="1:14" x14ac:dyDescent="0.35">
      <c r="A11" s="8" t="s">
        <v>1124</v>
      </c>
    </row>
    <row r="12" spans="1:14" x14ac:dyDescent="0.35">
      <c r="A12" s="8"/>
    </row>
    <row r="13" spans="1:14" x14ac:dyDescent="0.35">
      <c r="A13" s="8"/>
    </row>
    <row r="14" spans="1:14" x14ac:dyDescent="0.35">
      <c r="A14" s="8"/>
      <c r="B14" s="200" t="s">
        <v>1019</v>
      </c>
      <c r="C14" s="200"/>
      <c r="D14" s="200"/>
      <c r="E14" s="200"/>
      <c r="F14" s="200"/>
      <c r="G14" s="200"/>
      <c r="H14" s="167"/>
      <c r="I14" s="200" t="s">
        <v>950</v>
      </c>
      <c r="J14" s="200"/>
      <c r="K14" s="200"/>
      <c r="L14" s="200"/>
      <c r="M14" s="200"/>
      <c r="N14" s="200"/>
    </row>
    <row r="15" spans="1:14" x14ac:dyDescent="0.35">
      <c r="A15" s="8"/>
      <c r="B15" s="202" t="s">
        <v>1019</v>
      </c>
      <c r="C15" s="202"/>
      <c r="D15" s="202"/>
      <c r="E15" s="202"/>
      <c r="F15" s="202"/>
      <c r="G15" s="202"/>
      <c r="H15" s="168"/>
      <c r="I15" s="202" t="s">
        <v>951</v>
      </c>
      <c r="J15" s="202"/>
      <c r="K15" s="202"/>
      <c r="L15" s="202"/>
      <c r="M15" s="202"/>
      <c r="N15" s="202"/>
    </row>
    <row r="16" spans="1:14" x14ac:dyDescent="0.35">
      <c r="A16" s="8"/>
      <c r="B16" s="217" t="s">
        <v>1080</v>
      </c>
      <c r="C16" s="217"/>
      <c r="D16" s="217" t="s">
        <v>1081</v>
      </c>
      <c r="E16" s="217"/>
      <c r="F16" s="200" t="s">
        <v>1082</v>
      </c>
      <c r="G16" s="200"/>
      <c r="H16" s="167"/>
      <c r="I16" s="217" t="s">
        <v>1080</v>
      </c>
      <c r="J16" s="217"/>
      <c r="K16" s="217" t="s">
        <v>1081</v>
      </c>
      <c r="L16" s="217"/>
      <c r="M16" s="200" t="s">
        <v>1082</v>
      </c>
      <c r="N16" s="200"/>
    </row>
    <row r="17" spans="1:16" ht="16.5" x14ac:dyDescent="0.35">
      <c r="A17" s="8"/>
      <c r="B17" s="202" t="s">
        <v>1085</v>
      </c>
      <c r="C17" s="202"/>
      <c r="D17" s="202" t="s">
        <v>1083</v>
      </c>
      <c r="E17" s="202"/>
      <c r="F17" s="202" t="s">
        <v>1084</v>
      </c>
      <c r="G17" s="202"/>
      <c r="H17" s="168"/>
      <c r="I17" s="202" t="s">
        <v>1085</v>
      </c>
      <c r="J17" s="202"/>
      <c r="K17" s="202" t="s">
        <v>1083</v>
      </c>
      <c r="L17" s="202"/>
      <c r="M17" s="202" t="s">
        <v>1084</v>
      </c>
      <c r="N17" s="202"/>
    </row>
    <row r="18" spans="1:16" x14ac:dyDescent="0.35">
      <c r="A18" s="8"/>
      <c r="B18" s="165" t="s">
        <v>1067</v>
      </c>
      <c r="C18" s="165" t="s">
        <v>1066</v>
      </c>
      <c r="D18" s="165" t="s">
        <v>1067</v>
      </c>
      <c r="E18" s="165" t="s">
        <v>1066</v>
      </c>
      <c r="F18" s="165" t="s">
        <v>1067</v>
      </c>
      <c r="G18" s="165" t="s">
        <v>1066</v>
      </c>
      <c r="H18" s="169"/>
      <c r="I18" s="165" t="s">
        <v>1067</v>
      </c>
      <c r="J18" s="165" t="s">
        <v>1066</v>
      </c>
      <c r="K18" s="165" t="s">
        <v>1067</v>
      </c>
      <c r="L18" s="165" t="s">
        <v>1066</v>
      </c>
      <c r="M18" s="165" t="s">
        <v>1067</v>
      </c>
      <c r="N18" s="165" t="s">
        <v>1066</v>
      </c>
    </row>
    <row r="19" spans="1:16" s="166" customFormat="1" x14ac:dyDescent="0.35">
      <c r="A19" s="178"/>
      <c r="B19" s="169">
        <v>7.5</v>
      </c>
      <c r="C19" s="169">
        <v>3.6</v>
      </c>
      <c r="D19" s="169">
        <v>14</v>
      </c>
      <c r="E19" s="169">
        <v>8.6999999999999993</v>
      </c>
      <c r="F19" s="169">
        <v>37.1</v>
      </c>
      <c r="G19" s="169">
        <v>22.8</v>
      </c>
      <c r="H19" s="169"/>
      <c r="I19" s="169">
        <v>6.1</v>
      </c>
      <c r="J19" s="169">
        <v>7</v>
      </c>
      <c r="K19" s="169">
        <v>7.6</v>
      </c>
      <c r="L19" s="169">
        <v>6.8</v>
      </c>
      <c r="M19" s="169">
        <v>2</v>
      </c>
      <c r="N19" s="169">
        <v>1.4</v>
      </c>
    </row>
    <row r="20" spans="1:16" x14ac:dyDescent="0.35">
      <c r="A20" s="8"/>
      <c r="B20" s="25"/>
      <c r="C20" s="165"/>
      <c r="D20" s="165"/>
      <c r="E20" s="165"/>
      <c r="F20" s="165"/>
      <c r="G20" s="17"/>
      <c r="H20" s="170"/>
      <c r="I20" s="17"/>
      <c r="J20" s="17"/>
      <c r="K20" s="17"/>
      <c r="L20" s="17"/>
      <c r="M20" s="17"/>
    </row>
    <row r="21" spans="1:16" x14ac:dyDescent="0.35">
      <c r="A21" s="29" t="s">
        <v>1071</v>
      </c>
      <c r="B21" s="26"/>
      <c r="C21" s="19"/>
      <c r="D21" s="19"/>
      <c r="E21" s="19"/>
      <c r="F21" s="19"/>
      <c r="G21" s="19"/>
      <c r="H21" s="171"/>
      <c r="I21" s="19"/>
      <c r="J21" s="19"/>
      <c r="K21" s="19"/>
      <c r="L21" s="19"/>
      <c r="M21" s="19"/>
    </row>
    <row r="22" spans="1:16" x14ac:dyDescent="0.35">
      <c r="A22" s="30" t="s">
        <v>1072</v>
      </c>
      <c r="B22" s="26"/>
      <c r="C22" s="19"/>
      <c r="D22" s="19"/>
      <c r="E22" s="19"/>
      <c r="F22" s="19"/>
      <c r="G22" s="19"/>
      <c r="H22" s="171"/>
      <c r="I22" s="19"/>
      <c r="J22" s="19"/>
      <c r="K22" s="19"/>
      <c r="L22" s="19"/>
      <c r="M22" s="19"/>
      <c r="N22" s="16"/>
      <c r="O22" s="16"/>
      <c r="P22" s="16"/>
    </row>
    <row r="23" spans="1:16" x14ac:dyDescent="0.35">
      <c r="A23" s="15"/>
      <c r="B23" s="13"/>
      <c r="G23" s="16"/>
      <c r="H23" s="172"/>
      <c r="I23" s="16"/>
      <c r="J23" s="16"/>
      <c r="K23" s="16"/>
      <c r="M23" s="16"/>
      <c r="N23" s="16"/>
      <c r="O23" s="16"/>
      <c r="P23" s="16"/>
    </row>
    <row r="24" spans="1:16" x14ac:dyDescent="0.35">
      <c r="A24" s="11"/>
      <c r="B24" s="12"/>
    </row>
    <row r="25" spans="1:16" x14ac:dyDescent="0.35">
      <c r="A25" s="11"/>
      <c r="B25" s="12"/>
      <c r="G25" s="16"/>
      <c r="H25" s="172"/>
      <c r="I25" s="16"/>
      <c r="J25" s="16"/>
      <c r="K25" s="16"/>
      <c r="M25" s="16"/>
      <c r="N25" s="16"/>
      <c r="O25" s="16"/>
      <c r="P25" s="16"/>
    </row>
    <row r="26" spans="1:16" x14ac:dyDescent="0.35">
      <c r="A26" s="11"/>
      <c r="B26" s="12"/>
      <c r="G26" s="16"/>
      <c r="H26" s="172"/>
      <c r="I26" s="16"/>
      <c r="J26" s="16"/>
      <c r="K26" s="16"/>
      <c r="M26" s="16"/>
      <c r="N26" s="16"/>
      <c r="O26" s="16"/>
      <c r="P26" s="16"/>
    </row>
    <row r="27" spans="1:16" x14ac:dyDescent="0.35">
      <c r="A27" s="11"/>
      <c r="B27" s="12"/>
      <c r="G27" s="16"/>
      <c r="H27" s="172"/>
      <c r="I27" s="16"/>
      <c r="J27" s="16"/>
      <c r="K27" s="16"/>
      <c r="M27" s="16"/>
      <c r="N27" s="16"/>
      <c r="O27" s="16"/>
      <c r="P27" s="16"/>
    </row>
    <row r="28" spans="1:16" x14ac:dyDescent="0.35">
      <c r="A28" s="11"/>
      <c r="B28" s="12"/>
    </row>
    <row r="29" spans="1:16" x14ac:dyDescent="0.35">
      <c r="A29" s="11"/>
      <c r="B29" s="8"/>
      <c r="G29" s="16"/>
      <c r="H29" s="172"/>
      <c r="I29" s="16"/>
      <c r="J29" s="16"/>
      <c r="K29" s="16"/>
      <c r="M29" s="16"/>
      <c r="N29" s="16"/>
      <c r="O29" s="16"/>
      <c r="P29" s="16"/>
    </row>
    <row r="30" spans="1:16" x14ac:dyDescent="0.35">
      <c r="A30" s="11"/>
      <c r="B30" s="12"/>
      <c r="G30" s="16"/>
      <c r="H30" s="172"/>
      <c r="I30" s="16"/>
      <c r="J30" s="16"/>
      <c r="K30" s="16"/>
      <c r="M30" s="16"/>
      <c r="N30" s="16"/>
      <c r="O30" s="16"/>
      <c r="P30" s="16"/>
    </row>
    <row r="33" spans="1:1" x14ac:dyDescent="0.35">
      <c r="A33" s="8"/>
    </row>
  </sheetData>
  <mergeCells count="16">
    <mergeCell ref="I17:J17"/>
    <mergeCell ref="K17:L17"/>
    <mergeCell ref="M17:N17"/>
    <mergeCell ref="B14:G14"/>
    <mergeCell ref="B16:C16"/>
    <mergeCell ref="D16:E16"/>
    <mergeCell ref="F16:G16"/>
    <mergeCell ref="B15:G15"/>
    <mergeCell ref="B17:C17"/>
    <mergeCell ref="D17:E17"/>
    <mergeCell ref="F17:G17"/>
    <mergeCell ref="I14:N14"/>
    <mergeCell ref="I15:N15"/>
    <mergeCell ref="I16:J16"/>
    <mergeCell ref="K16:L16"/>
    <mergeCell ref="M16:N16"/>
  </mergeCells>
  <hyperlinks>
    <hyperlink ref="A5" location="Índice!A1" display="Índice/Contents" xr:uid="{C0F3C416-8E39-4FED-91B3-4D07D5434EFF}"/>
  </hyperlinks>
  <pageMargins left="0.7" right="0.7" top="0.75" bottom="0.75" header="0.3" footer="0.3"/>
  <pageSetup paperSize="9" orientation="portrait" horizontalDpi="1200" verticalDpi="1200" r:id="rId1"/>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EF971-4882-46FF-92E7-CAC1B5A7515B}">
  <dimension ref="A5:Q50"/>
  <sheetViews>
    <sheetView showGridLines="0" showRowColHeaders="0" workbookViewId="0">
      <selection activeCell="A53" sqref="A53:L55"/>
    </sheetView>
  </sheetViews>
  <sheetFormatPr defaultRowHeight="14.5" x14ac:dyDescent="0.35"/>
  <cols>
    <col min="1" max="2" width="20.54296875" customWidth="1"/>
    <col min="3" max="3" width="3.54296875" customWidth="1"/>
    <col min="4" max="8" width="12.54296875" customWidth="1"/>
    <col min="9" max="9" width="3.54296875" style="166" customWidth="1"/>
    <col min="10" max="16" width="12.54296875" customWidth="1"/>
  </cols>
  <sheetData>
    <row r="5" spans="1:5" ht="36" customHeight="1" x14ac:dyDescent="0.35">
      <c r="A5" s="10" t="s">
        <v>8</v>
      </c>
    </row>
    <row r="6" spans="1:5" ht="18.5" x14ac:dyDescent="0.35">
      <c r="A6" s="6" t="s">
        <v>54</v>
      </c>
    </row>
    <row r="7" spans="1:5" ht="18.5" x14ac:dyDescent="0.35">
      <c r="A7" s="6"/>
    </row>
    <row r="8" spans="1:5" ht="18.5" x14ac:dyDescent="0.35">
      <c r="A8" s="6"/>
    </row>
    <row r="9" spans="1:5" x14ac:dyDescent="0.35">
      <c r="A9" s="7"/>
    </row>
    <row r="10" spans="1:5" x14ac:dyDescent="0.35">
      <c r="A10" t="s">
        <v>1086</v>
      </c>
    </row>
    <row r="11" spans="1:5" x14ac:dyDescent="0.35">
      <c r="A11" s="8" t="s">
        <v>1126</v>
      </c>
    </row>
    <row r="12" spans="1:5" x14ac:dyDescent="0.35">
      <c r="A12" s="8"/>
    </row>
    <row r="13" spans="1:5" x14ac:dyDescent="0.35">
      <c r="A13" s="8"/>
    </row>
    <row r="14" spans="1:5" x14ac:dyDescent="0.35">
      <c r="B14" s="164" t="s">
        <v>1089</v>
      </c>
      <c r="C14" s="164"/>
    </row>
    <row r="15" spans="1:5" x14ac:dyDescent="0.35">
      <c r="B15" s="8" t="s">
        <v>1090</v>
      </c>
      <c r="C15" s="8"/>
      <c r="D15" s="165" t="s">
        <v>1067</v>
      </c>
      <c r="E15" s="165" t="s">
        <v>1066</v>
      </c>
    </row>
    <row r="16" spans="1:5" x14ac:dyDescent="0.35">
      <c r="B16" s="164">
        <v>0</v>
      </c>
      <c r="C16" s="164"/>
      <c r="D16" s="179">
        <v>0.15461330000000001</v>
      </c>
      <c r="E16" s="179">
        <v>4.3283000000000002E-3</v>
      </c>
    </row>
    <row r="17" spans="2:5" x14ac:dyDescent="0.35">
      <c r="B17" s="164">
        <f>+B16+2</f>
        <v>2</v>
      </c>
      <c r="C17" s="164"/>
      <c r="D17" s="179">
        <v>0.17425479999999999</v>
      </c>
      <c r="E17" s="179">
        <v>2.2550899999999999E-2</v>
      </c>
    </row>
    <row r="18" spans="2:5" x14ac:dyDescent="0.35">
      <c r="B18" s="164">
        <f t="shared" ref="B18:B36" si="0">+B17+2</f>
        <v>4</v>
      </c>
      <c r="C18" s="164"/>
      <c r="D18" s="179">
        <v>0.19377759999999999</v>
      </c>
      <c r="E18" s="179">
        <v>4.06761E-2</v>
      </c>
    </row>
    <row r="19" spans="2:5" x14ac:dyDescent="0.35">
      <c r="B19" s="164">
        <f t="shared" si="0"/>
        <v>6</v>
      </c>
      <c r="C19" s="164"/>
      <c r="D19" s="179">
        <v>0.21318139999999999</v>
      </c>
      <c r="E19" s="179">
        <v>5.8703999999999999E-2</v>
      </c>
    </row>
    <row r="20" spans="2:5" x14ac:dyDescent="0.35">
      <c r="B20" s="164">
        <f t="shared" si="0"/>
        <v>8</v>
      </c>
      <c r="C20" s="164"/>
      <c r="D20" s="179">
        <v>0.23246649999999999</v>
      </c>
      <c r="E20" s="179">
        <v>7.6634599999999997E-2</v>
      </c>
    </row>
    <row r="21" spans="2:5" x14ac:dyDescent="0.35">
      <c r="B21" s="164">
        <f t="shared" si="0"/>
        <v>10</v>
      </c>
      <c r="C21" s="164"/>
      <c r="D21" s="179">
        <v>0.25163269999999999</v>
      </c>
      <c r="E21" s="179">
        <v>9.4467899999999994E-2</v>
      </c>
    </row>
    <row r="22" spans="2:5" x14ac:dyDescent="0.35">
      <c r="B22" s="164">
        <f t="shared" si="0"/>
        <v>12</v>
      </c>
      <c r="C22" s="164"/>
      <c r="D22" s="179">
        <v>0.27067999999999998</v>
      </c>
      <c r="E22" s="179">
        <v>0.11220380000000001</v>
      </c>
    </row>
    <row r="23" spans="2:5" x14ac:dyDescent="0.35">
      <c r="B23" s="164">
        <f t="shared" si="0"/>
        <v>14</v>
      </c>
      <c r="C23" s="164"/>
      <c r="D23" s="179">
        <v>0.28960849999999999</v>
      </c>
      <c r="E23" s="179">
        <v>0.12984229999999999</v>
      </c>
    </row>
    <row r="24" spans="2:5" x14ac:dyDescent="0.35">
      <c r="B24" s="164">
        <f t="shared" si="0"/>
        <v>16</v>
      </c>
      <c r="C24" s="164"/>
      <c r="D24" s="179">
        <v>0.30841819999999998</v>
      </c>
      <c r="E24" s="179">
        <v>0.1473836</v>
      </c>
    </row>
    <row r="25" spans="2:5" x14ac:dyDescent="0.35">
      <c r="B25" s="164">
        <f t="shared" si="0"/>
        <v>18</v>
      </c>
      <c r="C25" s="164"/>
      <c r="D25" s="179">
        <v>0.32710899999999998</v>
      </c>
      <c r="E25" s="179">
        <v>0.16482749999999999</v>
      </c>
    </row>
    <row r="26" spans="2:5" x14ac:dyDescent="0.35">
      <c r="B26" s="164">
        <f t="shared" si="0"/>
        <v>20</v>
      </c>
      <c r="C26" s="164"/>
      <c r="D26" s="179">
        <v>0.34568100000000002</v>
      </c>
      <c r="E26" s="179">
        <v>0.18217410000000001</v>
      </c>
    </row>
    <row r="27" spans="2:5" x14ac:dyDescent="0.35">
      <c r="B27" s="164">
        <f t="shared" si="0"/>
        <v>22</v>
      </c>
      <c r="C27" s="164"/>
      <c r="D27" s="179">
        <v>0.36413410000000002</v>
      </c>
      <c r="E27" s="179">
        <v>0.1994233</v>
      </c>
    </row>
    <row r="28" spans="2:5" x14ac:dyDescent="0.35">
      <c r="B28" s="164">
        <f t="shared" si="0"/>
        <v>24</v>
      </c>
      <c r="C28" s="164"/>
      <c r="D28" s="179">
        <v>0.38246839999999999</v>
      </c>
      <c r="E28" s="179">
        <v>0.2165752</v>
      </c>
    </row>
    <row r="29" spans="2:5" x14ac:dyDescent="0.35">
      <c r="B29" s="164">
        <f t="shared" si="0"/>
        <v>26</v>
      </c>
      <c r="C29" s="164"/>
      <c r="D29" s="179">
        <v>0.40068389999999998</v>
      </c>
      <c r="E29" s="179">
        <v>0.2336298</v>
      </c>
    </row>
    <row r="30" spans="2:5" x14ac:dyDescent="0.35">
      <c r="B30" s="164">
        <f t="shared" si="0"/>
        <v>28</v>
      </c>
      <c r="C30" s="164"/>
      <c r="D30" s="179">
        <v>0.4187805</v>
      </c>
      <c r="E30" s="179">
        <v>0.250587</v>
      </c>
    </row>
    <row r="31" spans="2:5" x14ac:dyDescent="0.35">
      <c r="B31" s="164">
        <f t="shared" si="0"/>
        <v>30</v>
      </c>
      <c r="C31" s="164"/>
      <c r="D31" s="179">
        <v>0.43675819999999999</v>
      </c>
      <c r="E31" s="179">
        <v>0.26744689999999999</v>
      </c>
    </row>
    <row r="32" spans="2:5" x14ac:dyDescent="0.35">
      <c r="B32" s="164">
        <f t="shared" si="0"/>
        <v>32</v>
      </c>
      <c r="C32" s="164"/>
      <c r="D32" s="179">
        <v>0.4546171</v>
      </c>
      <c r="E32" s="179">
        <v>0.2842095</v>
      </c>
    </row>
    <row r="33" spans="1:17" x14ac:dyDescent="0.35">
      <c r="B33" s="164">
        <f t="shared" si="0"/>
        <v>34</v>
      </c>
      <c r="C33" s="164"/>
      <c r="D33" s="179">
        <v>0.47235719999999998</v>
      </c>
      <c r="E33" s="179">
        <v>0.30087469999999999</v>
      </c>
    </row>
    <row r="34" spans="1:17" x14ac:dyDescent="0.35">
      <c r="B34" s="164">
        <f t="shared" si="0"/>
        <v>36</v>
      </c>
      <c r="C34" s="164"/>
      <c r="D34" s="179">
        <v>0.48997839999999998</v>
      </c>
      <c r="E34" s="179">
        <v>0.31744260000000002</v>
      </c>
    </row>
    <row r="35" spans="1:17" x14ac:dyDescent="0.35">
      <c r="A35" s="8"/>
      <c r="B35" s="164">
        <f t="shared" si="0"/>
        <v>38</v>
      </c>
      <c r="C35" s="164"/>
      <c r="D35" s="179">
        <v>0.50748079999999995</v>
      </c>
      <c r="E35" s="179">
        <v>0.33391310000000002</v>
      </c>
    </row>
    <row r="36" spans="1:17" x14ac:dyDescent="0.35">
      <c r="A36" s="8"/>
      <c r="B36" s="164">
        <f t="shared" si="0"/>
        <v>40</v>
      </c>
      <c r="C36" s="164"/>
      <c r="D36" s="179">
        <v>0.52486440000000001</v>
      </c>
      <c r="E36" s="179">
        <v>0.3502864</v>
      </c>
    </row>
    <row r="37" spans="1:17" x14ac:dyDescent="0.35">
      <c r="A37" s="8"/>
      <c r="B37" s="25"/>
      <c r="C37" s="25"/>
      <c r="D37" s="165"/>
      <c r="E37" s="165"/>
      <c r="F37" s="165"/>
      <c r="G37" s="165"/>
      <c r="H37" s="17"/>
      <c r="I37" s="170"/>
      <c r="J37" s="17"/>
      <c r="K37" s="17"/>
      <c r="L37" s="17"/>
      <c r="M37" s="17"/>
      <c r="N37" s="17"/>
    </row>
    <row r="38" spans="1:17" x14ac:dyDescent="0.35">
      <c r="A38" s="29" t="s">
        <v>1088</v>
      </c>
      <c r="B38" s="26"/>
      <c r="C38" s="26"/>
      <c r="D38" s="19"/>
      <c r="E38" s="19"/>
      <c r="F38" s="19"/>
      <c r="G38" s="19"/>
      <c r="H38" s="19"/>
      <c r="I38" s="171"/>
      <c r="J38" s="19"/>
      <c r="K38" s="19"/>
      <c r="L38" s="19"/>
      <c r="M38" s="19"/>
      <c r="N38" s="19"/>
    </row>
    <row r="39" spans="1:17" x14ac:dyDescent="0.35">
      <c r="A39" s="30" t="s">
        <v>1125</v>
      </c>
      <c r="B39" s="26"/>
      <c r="C39" s="26"/>
      <c r="D39" s="19"/>
      <c r="E39" s="19"/>
      <c r="F39" s="19"/>
      <c r="G39" s="19"/>
      <c r="H39" s="19"/>
      <c r="I39" s="171"/>
      <c r="J39" s="19"/>
      <c r="K39" s="19"/>
      <c r="L39" s="19"/>
      <c r="M39" s="19"/>
      <c r="N39" s="19"/>
      <c r="O39" s="16"/>
      <c r="P39" s="16"/>
      <c r="Q39" s="16"/>
    </row>
    <row r="40" spans="1:17" x14ac:dyDescent="0.35">
      <c r="A40" s="15"/>
      <c r="B40" s="13"/>
      <c r="C40" s="13"/>
      <c r="H40" s="16"/>
      <c r="I40" s="172"/>
      <c r="J40" s="16"/>
      <c r="K40" s="16"/>
      <c r="L40" s="16"/>
      <c r="N40" s="16"/>
      <c r="O40" s="16"/>
      <c r="P40" s="16"/>
      <c r="Q40" s="16"/>
    </row>
    <row r="41" spans="1:17" x14ac:dyDescent="0.35">
      <c r="A41" s="11"/>
      <c r="B41" s="12"/>
      <c r="C41" s="12"/>
    </row>
    <row r="42" spans="1:17" x14ac:dyDescent="0.35">
      <c r="A42" s="11"/>
      <c r="B42" s="12"/>
      <c r="C42" s="12"/>
      <c r="H42" s="16"/>
      <c r="I42" s="172"/>
      <c r="J42" s="16"/>
      <c r="K42" s="16"/>
      <c r="L42" s="16"/>
      <c r="N42" s="16"/>
      <c r="O42" s="16"/>
      <c r="P42" s="16"/>
      <c r="Q42" s="16"/>
    </row>
    <row r="43" spans="1:17" x14ac:dyDescent="0.35">
      <c r="A43" s="11"/>
      <c r="B43" s="12"/>
      <c r="C43" s="12"/>
      <c r="H43" s="16"/>
      <c r="I43" s="172"/>
      <c r="J43" s="16"/>
      <c r="K43" s="16"/>
      <c r="L43" s="16"/>
      <c r="N43" s="16"/>
      <c r="O43" s="16"/>
      <c r="P43" s="16"/>
      <c r="Q43" s="16"/>
    </row>
    <row r="44" spans="1:17" x14ac:dyDescent="0.35">
      <c r="A44" s="11"/>
      <c r="B44" s="12"/>
      <c r="C44" s="12"/>
      <c r="H44" s="16"/>
      <c r="I44" s="172"/>
      <c r="J44" s="16"/>
      <c r="K44" s="16"/>
      <c r="L44" s="16"/>
      <c r="N44" s="16"/>
      <c r="O44" s="16"/>
      <c r="P44" s="16"/>
      <c r="Q44" s="16"/>
    </row>
    <row r="45" spans="1:17" x14ac:dyDescent="0.35">
      <c r="A45" s="11"/>
      <c r="B45" s="12"/>
      <c r="C45" s="12"/>
    </row>
    <row r="46" spans="1:17" x14ac:dyDescent="0.35">
      <c r="A46" s="11"/>
      <c r="B46" s="8"/>
      <c r="C46" s="8"/>
      <c r="H46" s="16"/>
      <c r="I46" s="172"/>
      <c r="J46" s="16"/>
      <c r="K46" s="16"/>
      <c r="L46" s="16"/>
      <c r="N46" s="16"/>
      <c r="O46" s="16"/>
      <c r="P46" s="16"/>
      <c r="Q46" s="16"/>
    </row>
    <row r="47" spans="1:17" x14ac:dyDescent="0.35">
      <c r="A47" s="11"/>
      <c r="B47" s="12"/>
      <c r="C47" s="12"/>
      <c r="H47" s="16"/>
      <c r="I47" s="172"/>
      <c r="J47" s="16"/>
      <c r="K47" s="16"/>
      <c r="L47" s="16"/>
      <c r="N47" s="16"/>
      <c r="O47" s="16"/>
      <c r="P47" s="16"/>
      <c r="Q47" s="16"/>
    </row>
    <row r="50" spans="1:1" x14ac:dyDescent="0.35">
      <c r="A50" s="8"/>
    </row>
  </sheetData>
  <hyperlinks>
    <hyperlink ref="A5" location="Índice!A1" display="Índice/Contents" xr:uid="{5EF961AD-35A6-4F31-A62B-6A0BD80E57BF}"/>
  </hyperlinks>
  <pageMargins left="0.7" right="0.7" top="0.75" bottom="0.75" header="0.3" footer="0.3"/>
  <pageSetup paperSize="9" orientation="portrait" horizontalDpi="1200" verticalDpi="1200" r:id="rId1"/>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ABC0D-ADA2-4F88-BAC4-1D23411E8BFF}">
  <dimension ref="A5:Q51"/>
  <sheetViews>
    <sheetView showGridLines="0" showRowColHeaders="0" workbookViewId="0">
      <selection activeCell="A53" sqref="A53:L55"/>
    </sheetView>
  </sheetViews>
  <sheetFormatPr defaultRowHeight="14.5" x14ac:dyDescent="0.35"/>
  <cols>
    <col min="1" max="2" width="20.54296875" customWidth="1"/>
    <col min="3" max="3" width="3.54296875" customWidth="1"/>
    <col min="4" max="5" width="12.54296875" customWidth="1"/>
    <col min="6" max="6" width="3.54296875" customWidth="1"/>
    <col min="7" max="8" width="12.54296875" customWidth="1"/>
    <col min="9" max="9" width="3.54296875" style="166" customWidth="1"/>
    <col min="10" max="16" width="12.54296875" customWidth="1"/>
  </cols>
  <sheetData>
    <row r="5" spans="1:8" ht="36" customHeight="1" x14ac:dyDescent="0.35">
      <c r="A5" s="10" t="s">
        <v>8</v>
      </c>
    </row>
    <row r="6" spans="1:8" ht="18.5" x14ac:dyDescent="0.35">
      <c r="A6" s="6" t="s">
        <v>54</v>
      </c>
    </row>
    <row r="7" spans="1:8" ht="18.5" x14ac:dyDescent="0.35">
      <c r="A7" s="6"/>
    </row>
    <row r="8" spans="1:8" ht="18.5" x14ac:dyDescent="0.35">
      <c r="A8" s="6"/>
    </row>
    <row r="9" spans="1:8" x14ac:dyDescent="0.35">
      <c r="A9" s="7"/>
    </row>
    <row r="10" spans="1:8" x14ac:dyDescent="0.35">
      <c r="A10" t="s">
        <v>1091</v>
      </c>
    </row>
    <row r="11" spans="1:8" x14ac:dyDescent="0.35">
      <c r="A11" s="8" t="s">
        <v>1128</v>
      </c>
    </row>
    <row r="12" spans="1:8" x14ac:dyDescent="0.35">
      <c r="A12" s="8"/>
    </row>
    <row r="13" spans="1:8" x14ac:dyDescent="0.35">
      <c r="A13" s="8"/>
    </row>
    <row r="14" spans="1:8" x14ac:dyDescent="0.35">
      <c r="A14" s="8"/>
      <c r="D14" s="217" t="s">
        <v>1080</v>
      </c>
      <c r="E14" s="217"/>
      <c r="G14" s="217" t="s">
        <v>1081</v>
      </c>
      <c r="H14" s="217"/>
    </row>
    <row r="15" spans="1:8" ht="16.5" x14ac:dyDescent="0.35">
      <c r="B15" s="164" t="s">
        <v>1089</v>
      </c>
      <c r="C15" s="164"/>
      <c r="D15" s="202" t="s">
        <v>1085</v>
      </c>
      <c r="E15" s="202"/>
      <c r="G15" s="202" t="s">
        <v>1083</v>
      </c>
      <c r="H15" s="202"/>
    </row>
    <row r="16" spans="1:8" x14ac:dyDescent="0.35">
      <c r="B16" s="8" t="s">
        <v>1090</v>
      </c>
      <c r="C16" s="8"/>
      <c r="D16" s="165" t="s">
        <v>1067</v>
      </c>
      <c r="E16" s="165" t="s">
        <v>1066</v>
      </c>
      <c r="G16" s="165" t="s">
        <v>1067</v>
      </c>
      <c r="H16" s="165" t="s">
        <v>1066</v>
      </c>
    </row>
    <row r="17" spans="2:8" x14ac:dyDescent="0.35">
      <c r="B17" s="164">
        <v>0</v>
      </c>
      <c r="C17" s="164"/>
      <c r="D17" s="179">
        <v>-0.1409715</v>
      </c>
      <c r="E17" s="179">
        <v>-0.1879632</v>
      </c>
      <c r="F17" s="179"/>
      <c r="G17" s="179">
        <v>-7.6095300000000005E-2</v>
      </c>
      <c r="H17" s="179">
        <v>-0.13693739999999999</v>
      </c>
    </row>
    <row r="18" spans="2:8" x14ac:dyDescent="0.35">
      <c r="B18" s="164">
        <f>+B17+2</f>
        <v>2</v>
      </c>
      <c r="C18" s="164"/>
      <c r="D18" s="179">
        <v>-0.12132999999999999</v>
      </c>
      <c r="E18" s="179">
        <v>-0.16974059999999999</v>
      </c>
      <c r="F18" s="179"/>
      <c r="G18" s="179">
        <v>-5.6453700000000002E-2</v>
      </c>
      <c r="H18" s="179">
        <v>-0.1187148</v>
      </c>
    </row>
    <row r="19" spans="2:8" x14ac:dyDescent="0.35">
      <c r="B19" s="164">
        <f t="shared" ref="B19:B37" si="0">+B18+2</f>
        <v>4</v>
      </c>
      <c r="C19" s="164"/>
      <c r="D19" s="179">
        <v>-0.1018072</v>
      </c>
      <c r="E19" s="179">
        <v>-0.15161540000000001</v>
      </c>
      <c r="F19" s="179"/>
      <c r="G19" s="179">
        <v>-3.6930999999999999E-2</v>
      </c>
      <c r="H19" s="179">
        <v>-0.1005896</v>
      </c>
    </row>
    <row r="20" spans="2:8" x14ac:dyDescent="0.35">
      <c r="B20" s="164">
        <f t="shared" si="0"/>
        <v>6</v>
      </c>
      <c r="C20" s="164"/>
      <c r="D20" s="179">
        <v>-8.2403400000000002E-2</v>
      </c>
      <c r="E20" s="179">
        <v>-0.1335874</v>
      </c>
      <c r="F20" s="179"/>
      <c r="G20" s="179">
        <v>-1.75271E-2</v>
      </c>
      <c r="H20" s="179">
        <v>-8.2561599999999999E-2</v>
      </c>
    </row>
    <row r="21" spans="2:8" x14ac:dyDescent="0.35">
      <c r="B21" s="164">
        <f t="shared" si="0"/>
        <v>8</v>
      </c>
      <c r="C21" s="164"/>
      <c r="D21" s="179">
        <v>-6.3118300000000002E-2</v>
      </c>
      <c r="E21" s="179">
        <v>-0.11565690000000001</v>
      </c>
      <c r="F21" s="179"/>
      <c r="G21" s="179">
        <v>1.7579E-3</v>
      </c>
      <c r="H21" s="179">
        <v>-6.4631099999999997E-2</v>
      </c>
    </row>
    <row r="22" spans="2:8" x14ac:dyDescent="0.35">
      <c r="B22" s="164">
        <f t="shared" si="0"/>
        <v>10</v>
      </c>
      <c r="C22" s="164"/>
      <c r="D22" s="179">
        <v>-4.3952100000000001E-2</v>
      </c>
      <c r="E22" s="179">
        <v>-9.7823599999999997E-2</v>
      </c>
      <c r="F22" s="179"/>
      <c r="G22" s="179">
        <v>2.0924100000000001E-2</v>
      </c>
      <c r="H22" s="179">
        <v>-4.6797800000000001E-2</v>
      </c>
    </row>
    <row r="23" spans="2:8" x14ac:dyDescent="0.35">
      <c r="B23" s="164">
        <f t="shared" si="0"/>
        <v>12</v>
      </c>
      <c r="C23" s="164"/>
      <c r="D23" s="179">
        <v>-2.4904800000000001E-2</v>
      </c>
      <c r="E23" s="179">
        <v>-8.0087699999999998E-2</v>
      </c>
      <c r="F23" s="179"/>
      <c r="G23" s="179">
        <v>3.99715E-2</v>
      </c>
      <c r="H23" s="179">
        <v>-2.9061900000000002E-2</v>
      </c>
    </row>
    <row r="24" spans="2:8" x14ac:dyDescent="0.35">
      <c r="B24" s="164">
        <f t="shared" si="0"/>
        <v>14</v>
      </c>
      <c r="C24" s="164"/>
      <c r="D24" s="179">
        <v>-5.9763000000000004E-3</v>
      </c>
      <c r="E24" s="179">
        <v>-6.24491E-2</v>
      </c>
      <c r="F24" s="179"/>
      <c r="G24" s="179">
        <v>5.8900000000000001E-2</v>
      </c>
      <c r="H24" s="179">
        <v>-1.1423300000000001E-2</v>
      </c>
    </row>
    <row r="25" spans="2:8" x14ac:dyDescent="0.35">
      <c r="B25" s="164">
        <f t="shared" si="0"/>
        <v>16</v>
      </c>
      <c r="C25" s="164"/>
      <c r="D25" s="179">
        <v>1.28334E-2</v>
      </c>
      <c r="E25" s="179">
        <v>-4.4907900000000001E-2</v>
      </c>
      <c r="F25" s="179"/>
      <c r="G25" s="179">
        <v>7.7709600000000004E-2</v>
      </c>
      <c r="H25" s="179">
        <v>6.1178999999999999E-3</v>
      </c>
    </row>
    <row r="26" spans="2:8" x14ac:dyDescent="0.35">
      <c r="B26" s="164">
        <f t="shared" si="0"/>
        <v>18</v>
      </c>
      <c r="C26" s="164"/>
      <c r="D26" s="179">
        <v>3.1524200000000002E-2</v>
      </c>
      <c r="E26" s="179">
        <v>-2.7463999999999999E-2</v>
      </c>
      <c r="F26" s="179"/>
      <c r="G26" s="179">
        <v>9.64005E-2</v>
      </c>
      <c r="H26" s="179">
        <v>2.3561800000000001E-2</v>
      </c>
    </row>
    <row r="27" spans="2:8" x14ac:dyDescent="0.35">
      <c r="B27" s="164">
        <f t="shared" si="0"/>
        <v>20</v>
      </c>
      <c r="C27" s="164"/>
      <c r="D27" s="179">
        <v>5.00962E-2</v>
      </c>
      <c r="E27" s="179">
        <v>-1.01174E-2</v>
      </c>
      <c r="F27" s="179"/>
      <c r="G27" s="179">
        <v>0.1149724</v>
      </c>
      <c r="H27" s="179">
        <v>4.0908399999999998E-2</v>
      </c>
    </row>
    <row r="28" spans="2:8" x14ac:dyDescent="0.35">
      <c r="B28" s="164">
        <f t="shared" si="0"/>
        <v>22</v>
      </c>
      <c r="C28" s="164"/>
      <c r="D28" s="179">
        <v>6.8549299999999994E-2</v>
      </c>
      <c r="E28" s="179">
        <v>7.1317999999999998E-3</v>
      </c>
      <c r="F28" s="179"/>
      <c r="G28" s="179">
        <v>0.13342560000000001</v>
      </c>
      <c r="H28" s="179">
        <v>5.8157599999999997E-2</v>
      </c>
    </row>
    <row r="29" spans="2:8" x14ac:dyDescent="0.35">
      <c r="B29" s="164">
        <f t="shared" si="0"/>
        <v>24</v>
      </c>
      <c r="C29" s="164"/>
      <c r="D29" s="179">
        <v>8.6883600000000005E-2</v>
      </c>
      <c r="E29" s="179">
        <v>2.4283699999999998E-2</v>
      </c>
      <c r="F29" s="179"/>
      <c r="G29" s="179">
        <v>0.1517599</v>
      </c>
      <c r="H29" s="179">
        <v>7.5309500000000001E-2</v>
      </c>
    </row>
    <row r="30" spans="2:8" x14ac:dyDescent="0.35">
      <c r="B30" s="164">
        <f t="shared" si="0"/>
        <v>26</v>
      </c>
      <c r="C30" s="164"/>
      <c r="D30" s="179">
        <v>0.1050991</v>
      </c>
      <c r="E30" s="179">
        <v>4.1338300000000001E-2</v>
      </c>
      <c r="F30" s="179"/>
      <c r="G30" s="179">
        <v>0.1699753</v>
      </c>
      <c r="H30" s="179">
        <v>9.2364100000000005E-2</v>
      </c>
    </row>
    <row r="31" spans="2:8" x14ac:dyDescent="0.35">
      <c r="B31" s="164">
        <f t="shared" si="0"/>
        <v>28</v>
      </c>
      <c r="C31" s="164"/>
      <c r="D31" s="179">
        <v>0.12319570000000001</v>
      </c>
      <c r="E31" s="179">
        <v>5.82955E-2</v>
      </c>
      <c r="F31" s="179"/>
      <c r="G31" s="179">
        <v>0.18807189999999999</v>
      </c>
      <c r="H31" s="179">
        <v>0.1093213</v>
      </c>
    </row>
    <row r="32" spans="2:8" x14ac:dyDescent="0.35">
      <c r="B32" s="164">
        <f t="shared" si="0"/>
        <v>30</v>
      </c>
      <c r="C32" s="164"/>
      <c r="D32" s="179">
        <v>0.1411734</v>
      </c>
      <c r="E32" s="179">
        <v>7.5155399999999997E-2</v>
      </c>
      <c r="F32" s="179"/>
      <c r="G32" s="179">
        <v>0.2060497</v>
      </c>
      <c r="H32" s="179">
        <v>0.12618119999999999</v>
      </c>
    </row>
    <row r="33" spans="1:17" x14ac:dyDescent="0.35">
      <c r="B33" s="164">
        <f t="shared" si="0"/>
        <v>32</v>
      </c>
      <c r="C33" s="164"/>
      <c r="D33" s="179">
        <v>0.15903229999999999</v>
      </c>
      <c r="E33" s="179">
        <v>9.1918E-2</v>
      </c>
      <c r="F33" s="179"/>
      <c r="G33" s="179">
        <v>0.22390860000000001</v>
      </c>
      <c r="H33" s="179">
        <v>0.14294380000000001</v>
      </c>
    </row>
    <row r="34" spans="1:17" x14ac:dyDescent="0.35">
      <c r="B34" s="164">
        <f t="shared" si="0"/>
        <v>34</v>
      </c>
      <c r="C34" s="164"/>
      <c r="D34" s="179">
        <v>0.1767724</v>
      </c>
      <c r="E34" s="179">
        <v>0.1085832</v>
      </c>
      <c r="F34" s="179"/>
      <c r="G34" s="179">
        <v>0.24164869999999999</v>
      </c>
      <c r="H34" s="179">
        <v>0.159609</v>
      </c>
    </row>
    <row r="35" spans="1:17" x14ac:dyDescent="0.35">
      <c r="B35" s="164">
        <f t="shared" si="0"/>
        <v>36</v>
      </c>
      <c r="C35" s="164"/>
      <c r="D35" s="179">
        <v>0.1943936</v>
      </c>
      <c r="E35" s="179">
        <v>0.12515109999999999</v>
      </c>
      <c r="F35" s="179"/>
      <c r="G35" s="179">
        <v>0.2592699</v>
      </c>
      <c r="H35" s="179">
        <v>0.1761769</v>
      </c>
    </row>
    <row r="36" spans="1:17" x14ac:dyDescent="0.35">
      <c r="A36" s="8"/>
      <c r="B36" s="164">
        <f t="shared" si="0"/>
        <v>38</v>
      </c>
      <c r="C36" s="164"/>
      <c r="D36" s="179">
        <v>0.211896</v>
      </c>
      <c r="E36" s="179">
        <v>0.14162169999999999</v>
      </c>
      <c r="F36" s="179"/>
      <c r="G36" s="179">
        <v>0.27677230000000003</v>
      </c>
      <c r="H36" s="179">
        <v>0.1926475</v>
      </c>
    </row>
    <row r="37" spans="1:17" x14ac:dyDescent="0.35">
      <c r="A37" s="8"/>
      <c r="B37" s="164">
        <f t="shared" si="0"/>
        <v>40</v>
      </c>
      <c r="C37" s="164"/>
      <c r="D37" s="179">
        <v>0.2292796</v>
      </c>
      <c r="E37" s="179">
        <v>0.15799489999999999</v>
      </c>
      <c r="F37" s="179"/>
      <c r="G37" s="179">
        <v>0.29415580000000002</v>
      </c>
      <c r="H37" s="179">
        <v>0.2090207</v>
      </c>
    </row>
    <row r="38" spans="1:17" x14ac:dyDescent="0.35">
      <c r="A38" s="8"/>
      <c r="B38" s="25"/>
      <c r="C38" s="25"/>
      <c r="D38" s="165"/>
      <c r="E38" s="165"/>
      <c r="F38" s="165"/>
      <c r="G38" s="165"/>
      <c r="H38" s="17"/>
      <c r="I38" s="170"/>
      <c r="J38" s="17"/>
      <c r="K38" s="17"/>
      <c r="L38" s="17"/>
      <c r="M38" s="17"/>
      <c r="N38" s="17"/>
    </row>
    <row r="39" spans="1:17" x14ac:dyDescent="0.35">
      <c r="A39" s="29" t="s">
        <v>1088</v>
      </c>
      <c r="B39" s="26"/>
      <c r="C39" s="26"/>
      <c r="D39" s="19"/>
      <c r="E39" s="19"/>
      <c r="F39" s="19"/>
      <c r="G39" s="19"/>
      <c r="H39" s="19"/>
      <c r="I39" s="171"/>
      <c r="J39" s="19"/>
      <c r="K39" s="19"/>
      <c r="L39" s="19"/>
      <c r="M39" s="19"/>
      <c r="N39" s="19"/>
    </row>
    <row r="40" spans="1:17" x14ac:dyDescent="0.35">
      <c r="A40" s="30" t="s">
        <v>1125</v>
      </c>
      <c r="B40" s="26"/>
      <c r="C40" s="26"/>
      <c r="D40" s="19"/>
      <c r="E40" s="19"/>
      <c r="F40" s="19"/>
      <c r="G40" s="19"/>
      <c r="H40" s="19"/>
      <c r="I40" s="171"/>
      <c r="J40" s="19"/>
      <c r="K40" s="19"/>
      <c r="L40" s="19"/>
      <c r="M40" s="19"/>
      <c r="N40" s="19"/>
      <c r="O40" s="16"/>
      <c r="P40" s="16"/>
      <c r="Q40" s="16"/>
    </row>
    <row r="41" spans="1:17" x14ac:dyDescent="0.35">
      <c r="A41" s="15"/>
      <c r="B41" s="13"/>
      <c r="C41" s="13"/>
      <c r="H41" s="16"/>
      <c r="I41" s="172"/>
      <c r="J41" s="16"/>
      <c r="K41" s="16"/>
      <c r="L41" s="16"/>
      <c r="N41" s="16"/>
      <c r="O41" s="16"/>
      <c r="P41" s="16"/>
      <c r="Q41" s="16"/>
    </row>
    <row r="42" spans="1:17" x14ac:dyDescent="0.35">
      <c r="A42" s="11"/>
      <c r="B42" s="12"/>
      <c r="C42" s="12"/>
    </row>
    <row r="43" spans="1:17" x14ac:dyDescent="0.35">
      <c r="A43" s="11"/>
      <c r="B43" s="12"/>
      <c r="C43" s="12"/>
      <c r="H43" s="16"/>
      <c r="I43" s="172"/>
      <c r="J43" s="16"/>
      <c r="K43" s="16"/>
      <c r="L43" s="16"/>
      <c r="N43" s="16"/>
      <c r="O43" s="16"/>
      <c r="P43" s="16"/>
      <c r="Q43" s="16"/>
    </row>
    <row r="44" spans="1:17" x14ac:dyDescent="0.35">
      <c r="A44" s="11"/>
      <c r="B44" s="12"/>
      <c r="C44" s="12"/>
      <c r="H44" s="16"/>
      <c r="I44" s="172"/>
      <c r="J44" s="16"/>
      <c r="K44" s="16"/>
      <c r="L44" s="16"/>
      <c r="N44" s="16"/>
      <c r="O44" s="16"/>
      <c r="P44" s="16"/>
      <c r="Q44" s="16"/>
    </row>
    <row r="45" spans="1:17" x14ac:dyDescent="0.35">
      <c r="A45" s="11"/>
      <c r="B45" s="12"/>
      <c r="C45" s="12"/>
      <c r="H45" s="16"/>
      <c r="I45" s="172"/>
      <c r="J45" s="16"/>
      <c r="K45" s="16"/>
      <c r="L45" s="16"/>
      <c r="N45" s="16"/>
      <c r="O45" s="16"/>
      <c r="P45" s="16"/>
      <c r="Q45" s="16"/>
    </row>
    <row r="46" spans="1:17" x14ac:dyDescent="0.35">
      <c r="A46" s="11"/>
      <c r="B46" s="12"/>
      <c r="C46" s="12"/>
    </row>
    <row r="47" spans="1:17" x14ac:dyDescent="0.35">
      <c r="A47" s="11"/>
      <c r="B47" s="8"/>
      <c r="C47" s="8"/>
      <c r="H47" s="16"/>
      <c r="I47" s="172"/>
      <c r="J47" s="16"/>
      <c r="K47" s="16"/>
      <c r="L47" s="16"/>
      <c r="N47" s="16"/>
      <c r="O47" s="16"/>
      <c r="P47" s="16"/>
      <c r="Q47" s="16"/>
    </row>
    <row r="48" spans="1:17" x14ac:dyDescent="0.35">
      <c r="A48" s="11"/>
      <c r="B48" s="12"/>
      <c r="C48" s="12"/>
      <c r="H48" s="16"/>
      <c r="I48" s="172"/>
      <c r="J48" s="16"/>
      <c r="K48" s="16"/>
      <c r="L48" s="16"/>
      <c r="N48" s="16"/>
      <c r="O48" s="16"/>
      <c r="P48" s="16"/>
      <c r="Q48" s="16"/>
    </row>
    <row r="51" spans="1:1" x14ac:dyDescent="0.35">
      <c r="A51" s="8"/>
    </row>
  </sheetData>
  <mergeCells count="4">
    <mergeCell ref="D15:E15"/>
    <mergeCell ref="G15:H15"/>
    <mergeCell ref="D14:E14"/>
    <mergeCell ref="G14:H14"/>
  </mergeCells>
  <hyperlinks>
    <hyperlink ref="A5" location="Índice!A1" display="Índice/Contents" xr:uid="{76B2EB47-905E-4D30-B49C-FF8551756F07}"/>
  </hyperlinks>
  <pageMargins left="0.7" right="0.7" top="0.75" bottom="0.75" header="0.3" footer="0.3"/>
  <pageSetup paperSize="9" orientation="portrait" horizontalDpi="1200" verticalDpi="1200" r:id="rId1"/>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09F68-4FEC-4489-B022-AB554A31F3E1}">
  <dimension ref="A5:Q39"/>
  <sheetViews>
    <sheetView showGridLines="0" showRowColHeaders="0" workbookViewId="0">
      <selection activeCell="A53" sqref="A53:L55"/>
    </sheetView>
  </sheetViews>
  <sheetFormatPr defaultRowHeight="14.5" x14ac:dyDescent="0.35"/>
  <cols>
    <col min="1" max="2" width="20.54296875" customWidth="1"/>
    <col min="3" max="3" width="3.54296875" customWidth="1"/>
    <col min="4" max="5" width="12.54296875" customWidth="1"/>
    <col min="6" max="6" width="11.54296875" customWidth="1"/>
    <col min="7" max="8" width="12.54296875" customWidth="1"/>
    <col min="9" max="9" width="3.54296875" style="166" customWidth="1"/>
    <col min="10" max="16" width="12.54296875" customWidth="1"/>
  </cols>
  <sheetData>
    <row r="5" spans="1:9" ht="36" customHeight="1" x14ac:dyDescent="0.35">
      <c r="A5" s="10" t="s">
        <v>8</v>
      </c>
    </row>
    <row r="6" spans="1:9" ht="18.5" x14ac:dyDescent="0.35">
      <c r="A6" s="6" t="s">
        <v>54</v>
      </c>
    </row>
    <row r="7" spans="1:9" ht="18.5" x14ac:dyDescent="0.35">
      <c r="A7" s="6"/>
    </row>
    <row r="8" spans="1:9" ht="18.5" x14ac:dyDescent="0.35">
      <c r="A8" s="6"/>
    </row>
    <row r="9" spans="1:9" x14ac:dyDescent="0.35">
      <c r="A9" s="7"/>
    </row>
    <row r="10" spans="1:9" x14ac:dyDescent="0.35">
      <c r="A10" t="s">
        <v>1092</v>
      </c>
    </row>
    <row r="11" spans="1:9" x14ac:dyDescent="0.35">
      <c r="A11" s="8" t="s">
        <v>1127</v>
      </c>
    </row>
    <row r="12" spans="1:9" x14ac:dyDescent="0.35">
      <c r="A12" s="8"/>
    </row>
    <row r="13" spans="1:9" x14ac:dyDescent="0.35">
      <c r="A13" s="8"/>
    </row>
    <row r="14" spans="1:9" x14ac:dyDescent="0.35">
      <c r="A14" s="8"/>
      <c r="D14" s="181"/>
      <c r="E14" s="181"/>
      <c r="I14"/>
    </row>
    <row r="15" spans="1:9" x14ac:dyDescent="0.35">
      <c r="B15" s="164" t="s">
        <v>1093</v>
      </c>
      <c r="C15" s="164"/>
      <c r="D15" s="181" t="s">
        <v>1096</v>
      </c>
      <c r="E15" s="181" t="s">
        <v>1097</v>
      </c>
      <c r="F15" s="181" t="s">
        <v>1095</v>
      </c>
      <c r="I15"/>
    </row>
    <row r="16" spans="1:9" x14ac:dyDescent="0.35">
      <c r="B16" s="8" t="s">
        <v>1094</v>
      </c>
      <c r="C16" s="8"/>
      <c r="D16" s="180" t="s">
        <v>1098</v>
      </c>
      <c r="E16" s="180" t="s">
        <v>1099</v>
      </c>
      <c r="F16" s="180" t="s">
        <v>1100</v>
      </c>
      <c r="I16"/>
    </row>
    <row r="17" spans="1:17" x14ac:dyDescent="0.35">
      <c r="B17" s="164">
        <v>10</v>
      </c>
      <c r="C17" s="164"/>
      <c r="D17" s="167">
        <v>-17.899999999999999</v>
      </c>
      <c r="E17" s="167">
        <v>26.3</v>
      </c>
      <c r="F17" s="167">
        <v>54</v>
      </c>
      <c r="I17"/>
    </row>
    <row r="18" spans="1:17" x14ac:dyDescent="0.35">
      <c r="B18" s="164">
        <f>+B17+10</f>
        <v>20</v>
      </c>
      <c r="C18" s="164"/>
      <c r="D18" s="167">
        <v>-9.6999999999999993</v>
      </c>
      <c r="E18" s="167">
        <v>26.2</v>
      </c>
      <c r="F18" s="167">
        <v>49.8</v>
      </c>
      <c r="I18"/>
    </row>
    <row r="19" spans="1:17" x14ac:dyDescent="0.35">
      <c r="B19" s="164">
        <f t="shared" ref="B19:B25" si="0">+B18+10</f>
        <v>30</v>
      </c>
      <c r="C19" s="164"/>
      <c r="D19" s="167">
        <v>-6.6</v>
      </c>
      <c r="E19" s="167">
        <v>25.4</v>
      </c>
      <c r="F19" s="167">
        <v>48.2</v>
      </c>
      <c r="I19"/>
    </row>
    <row r="20" spans="1:17" x14ac:dyDescent="0.35">
      <c r="B20" s="164">
        <f t="shared" si="0"/>
        <v>40</v>
      </c>
      <c r="C20" s="164"/>
      <c r="D20" s="167">
        <v>-1</v>
      </c>
      <c r="E20" s="167">
        <v>21.9</v>
      </c>
      <c r="F20" s="167">
        <v>41.5</v>
      </c>
      <c r="I20"/>
    </row>
    <row r="21" spans="1:17" x14ac:dyDescent="0.35">
      <c r="B21" s="164">
        <f t="shared" si="0"/>
        <v>50</v>
      </c>
      <c r="C21" s="164"/>
      <c r="D21" s="167">
        <v>1</v>
      </c>
      <c r="E21" s="167">
        <v>21.5</v>
      </c>
      <c r="F21" s="167">
        <v>40</v>
      </c>
      <c r="I21"/>
    </row>
    <row r="22" spans="1:17" x14ac:dyDescent="0.35">
      <c r="B22" s="164">
        <f t="shared" si="0"/>
        <v>60</v>
      </c>
      <c r="C22" s="164"/>
      <c r="D22" s="167">
        <v>1.3</v>
      </c>
      <c r="E22" s="167">
        <v>18.899999999999999</v>
      </c>
      <c r="F22" s="167">
        <v>34.1</v>
      </c>
      <c r="I22"/>
    </row>
    <row r="23" spans="1:17" x14ac:dyDescent="0.35">
      <c r="B23" s="164">
        <f t="shared" si="0"/>
        <v>70</v>
      </c>
      <c r="C23" s="164"/>
      <c r="D23" s="167">
        <v>3.5</v>
      </c>
      <c r="E23" s="167">
        <v>17.7</v>
      </c>
      <c r="F23" s="167">
        <v>30.7</v>
      </c>
      <c r="I23"/>
    </row>
    <row r="24" spans="1:17" x14ac:dyDescent="0.35">
      <c r="B24" s="164">
        <f t="shared" si="0"/>
        <v>80</v>
      </c>
      <c r="C24" s="164"/>
      <c r="D24" s="167">
        <v>-1.9</v>
      </c>
      <c r="E24" s="167">
        <v>9.6999999999999993</v>
      </c>
      <c r="F24" s="167">
        <v>21.8</v>
      </c>
      <c r="I24"/>
    </row>
    <row r="25" spans="1:17" x14ac:dyDescent="0.35">
      <c r="B25" s="164">
        <f t="shared" si="0"/>
        <v>90</v>
      </c>
      <c r="C25" s="164"/>
      <c r="D25" s="167">
        <v>-2.7</v>
      </c>
      <c r="E25" s="167">
        <v>6.6</v>
      </c>
      <c r="F25" s="167">
        <v>12.9</v>
      </c>
      <c r="I25"/>
    </row>
    <row r="26" spans="1:17" x14ac:dyDescent="0.35">
      <c r="A26" s="8"/>
      <c r="B26" s="25"/>
      <c r="C26" s="25"/>
      <c r="D26" s="165"/>
      <c r="E26" s="165"/>
      <c r="F26" s="165"/>
      <c r="G26" s="165"/>
      <c r="H26" s="17"/>
      <c r="I26" s="170"/>
      <c r="J26" s="17"/>
      <c r="K26" s="17"/>
      <c r="L26" s="17"/>
      <c r="M26" s="17"/>
      <c r="N26" s="17"/>
    </row>
    <row r="27" spans="1:17" ht="27" customHeight="1" x14ac:dyDescent="0.35">
      <c r="A27" s="218" t="s">
        <v>1101</v>
      </c>
      <c r="B27" s="218"/>
      <c r="C27" s="218"/>
      <c r="D27" s="218"/>
      <c r="E27" s="218"/>
      <c r="F27" s="218"/>
      <c r="G27" s="218"/>
      <c r="H27" s="218"/>
      <c r="I27" s="218"/>
      <c r="J27" s="218"/>
      <c r="K27" s="218"/>
      <c r="L27" s="218"/>
      <c r="M27" s="218"/>
      <c r="N27" s="218"/>
      <c r="O27" s="218"/>
      <c r="P27" s="218"/>
    </row>
    <row r="28" spans="1:17" ht="27" customHeight="1" x14ac:dyDescent="0.35">
      <c r="A28" s="218" t="s">
        <v>1102</v>
      </c>
      <c r="B28" s="218"/>
      <c r="C28" s="218"/>
      <c r="D28" s="218"/>
      <c r="E28" s="218"/>
      <c r="F28" s="218"/>
      <c r="G28" s="218"/>
      <c r="H28" s="218"/>
      <c r="I28" s="218"/>
      <c r="J28" s="218"/>
      <c r="K28" s="218"/>
      <c r="L28" s="218"/>
      <c r="M28" s="218"/>
      <c r="N28" s="218"/>
      <c r="O28" s="218"/>
      <c r="P28" s="218"/>
      <c r="Q28" s="16"/>
    </row>
    <row r="29" spans="1:17" x14ac:dyDescent="0.35">
      <c r="A29" s="15"/>
      <c r="B29" s="13"/>
      <c r="C29" s="13"/>
      <c r="H29" s="16"/>
      <c r="I29" s="172"/>
      <c r="J29" s="16"/>
      <c r="K29" s="16"/>
      <c r="L29" s="16"/>
      <c r="N29" s="16"/>
      <c r="O29" s="16"/>
      <c r="P29" s="16"/>
      <c r="Q29" s="16"/>
    </row>
    <row r="30" spans="1:17" x14ac:dyDescent="0.35">
      <c r="A30" s="11"/>
      <c r="B30" s="12"/>
      <c r="C30" s="12"/>
    </row>
    <row r="31" spans="1:17" x14ac:dyDescent="0.35">
      <c r="A31" s="11"/>
      <c r="B31" s="12"/>
      <c r="C31" s="12"/>
      <c r="H31" s="16"/>
      <c r="I31" s="172"/>
      <c r="J31" s="16"/>
      <c r="K31" s="16"/>
      <c r="L31" s="16"/>
      <c r="N31" s="16"/>
      <c r="O31" s="16"/>
      <c r="P31" s="16"/>
      <c r="Q31" s="16"/>
    </row>
    <row r="32" spans="1:17" x14ac:dyDescent="0.35">
      <c r="A32" s="11"/>
      <c r="B32" s="12"/>
      <c r="C32" s="12"/>
      <c r="H32" s="16"/>
      <c r="I32" s="172"/>
      <c r="J32" s="16"/>
      <c r="K32" s="16"/>
      <c r="L32" s="16"/>
      <c r="N32" s="16"/>
      <c r="O32" s="16"/>
      <c r="P32" s="16"/>
      <c r="Q32" s="16"/>
    </row>
    <row r="33" spans="1:17" x14ac:dyDescent="0.35">
      <c r="A33" s="11"/>
      <c r="B33" s="12"/>
      <c r="C33" s="12"/>
      <c r="H33" s="16"/>
      <c r="I33" s="172"/>
      <c r="J33" s="16"/>
      <c r="K33" s="16"/>
      <c r="L33" s="16"/>
      <c r="N33" s="16"/>
      <c r="O33" s="16"/>
      <c r="P33" s="16"/>
      <c r="Q33" s="16"/>
    </row>
    <row r="34" spans="1:17" x14ac:dyDescent="0.35">
      <c r="A34" s="11"/>
      <c r="B34" s="12"/>
      <c r="C34" s="12"/>
    </row>
    <row r="35" spans="1:17" x14ac:dyDescent="0.35">
      <c r="A35" s="11"/>
      <c r="B35" s="8"/>
      <c r="C35" s="8"/>
      <c r="H35" s="16"/>
      <c r="I35" s="172"/>
      <c r="J35" s="16"/>
      <c r="K35" s="16"/>
      <c r="L35" s="16"/>
      <c r="N35" s="16"/>
      <c r="O35" s="16"/>
      <c r="P35" s="16"/>
      <c r="Q35" s="16"/>
    </row>
    <row r="36" spans="1:17" x14ac:dyDescent="0.35">
      <c r="A36" s="11"/>
      <c r="B36" s="12"/>
      <c r="C36" s="12"/>
      <c r="H36" s="16"/>
      <c r="I36" s="172"/>
      <c r="J36" s="16"/>
      <c r="K36" s="16"/>
      <c r="L36" s="16"/>
      <c r="N36" s="16"/>
      <c r="O36" s="16"/>
      <c r="P36" s="16"/>
      <c r="Q36" s="16"/>
    </row>
    <row r="39" spans="1:17" x14ac:dyDescent="0.35">
      <c r="A39" s="8"/>
    </row>
  </sheetData>
  <mergeCells count="2">
    <mergeCell ref="A27:P27"/>
    <mergeCell ref="A28:P28"/>
  </mergeCells>
  <hyperlinks>
    <hyperlink ref="A5" location="Índice!A1" display="Índice/Contents" xr:uid="{218A9C59-46C8-410F-A51C-41BAB1F3E8F0}"/>
  </hyperlinks>
  <pageMargins left="0.7" right="0.7" top="0.75" bottom="0.75" header="0.3" footer="0.3"/>
  <pageSetup paperSize="9" orientation="portrait" horizontalDpi="1200" verticalDpi="1200" r:id="rId1"/>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EFCB3-CD48-4B78-ABC7-670AB72B8DF9}">
  <dimension ref="A5:N42"/>
  <sheetViews>
    <sheetView showGridLines="0" showRowColHeaders="0" workbookViewId="0">
      <selection activeCell="A53" sqref="A53:L55"/>
    </sheetView>
  </sheetViews>
  <sheetFormatPr defaultRowHeight="14.5" x14ac:dyDescent="0.35"/>
  <cols>
    <col min="1" max="2" width="20.54296875" customWidth="1"/>
    <col min="3" max="3" width="3.54296875" customWidth="1"/>
    <col min="4" max="4" width="20.54296875" customWidth="1"/>
    <col min="5" max="5" width="3.54296875" customWidth="1"/>
    <col min="6" max="6" width="20.54296875" customWidth="1"/>
    <col min="7" max="7" width="3.54296875" style="166" customWidth="1"/>
    <col min="8" max="8" width="20.54296875" customWidth="1"/>
    <col min="9" max="9" width="3.54296875" customWidth="1"/>
    <col min="10" max="10" width="20.54296875" customWidth="1"/>
    <col min="11" max="13" width="12.54296875" customWidth="1"/>
  </cols>
  <sheetData>
    <row r="5" spans="1:10" ht="36" customHeight="1" x14ac:dyDescent="0.35">
      <c r="A5" s="10" t="s">
        <v>8</v>
      </c>
    </row>
    <row r="6" spans="1:10" ht="18.5" x14ac:dyDescent="0.35">
      <c r="A6" s="6" t="s">
        <v>54</v>
      </c>
    </row>
    <row r="7" spans="1:10" ht="18.5" x14ac:dyDescent="0.35">
      <c r="A7" s="6"/>
    </row>
    <row r="8" spans="1:10" ht="18.5" x14ac:dyDescent="0.35">
      <c r="A8" s="6"/>
    </row>
    <row r="9" spans="1:10" x14ac:dyDescent="0.35">
      <c r="A9" s="7"/>
    </row>
    <row r="10" spans="1:10" x14ac:dyDescent="0.35">
      <c r="A10" t="s">
        <v>1103</v>
      </c>
    </row>
    <row r="11" spans="1:10" x14ac:dyDescent="0.35">
      <c r="A11" s="8" t="s">
        <v>1129</v>
      </c>
    </row>
    <row r="12" spans="1:10" x14ac:dyDescent="0.35">
      <c r="A12" s="8"/>
    </row>
    <row r="13" spans="1:10" x14ac:dyDescent="0.35">
      <c r="A13" s="8"/>
    </row>
    <row r="14" spans="1:10" x14ac:dyDescent="0.35">
      <c r="A14" s="8"/>
    </row>
    <row r="15" spans="1:10" ht="43.5" x14ac:dyDescent="0.35">
      <c r="B15" s="174" t="s">
        <v>1104</v>
      </c>
      <c r="C15" s="164"/>
      <c r="D15" s="173" t="s">
        <v>1106</v>
      </c>
      <c r="F15" s="173" t="s">
        <v>1108</v>
      </c>
      <c r="H15" s="173" t="s">
        <v>1110</v>
      </c>
      <c r="J15" s="173" t="s">
        <v>1112</v>
      </c>
    </row>
    <row r="16" spans="1:10" ht="58" x14ac:dyDescent="0.35">
      <c r="B16" s="8" t="s">
        <v>1105</v>
      </c>
      <c r="C16" s="8"/>
      <c r="D16" s="175" t="s">
        <v>1107</v>
      </c>
      <c r="F16" s="175" t="s">
        <v>1109</v>
      </c>
      <c r="H16" s="175" t="s">
        <v>1111</v>
      </c>
      <c r="J16" s="175" t="s">
        <v>1113</v>
      </c>
    </row>
    <row r="17" spans="1:14" x14ac:dyDescent="0.35">
      <c r="B17" s="164">
        <v>2009</v>
      </c>
      <c r="C17" s="164"/>
      <c r="D17" s="182">
        <v>1161.4283333333333</v>
      </c>
      <c r="E17" s="167"/>
      <c r="F17" s="182">
        <v>1161.4283333333333</v>
      </c>
      <c r="G17" s="167"/>
      <c r="H17" s="182">
        <v>1085.1890000000001</v>
      </c>
      <c r="I17" s="167"/>
      <c r="J17" s="182">
        <v>1180.5</v>
      </c>
    </row>
    <row r="18" spans="1:14" x14ac:dyDescent="0.35">
      <c r="B18" s="164">
        <v>2010</v>
      </c>
      <c r="C18" s="164"/>
      <c r="D18" s="182">
        <v>1161.4283333333333</v>
      </c>
      <c r="E18" s="167"/>
      <c r="F18" s="182">
        <v>1161.4283333333333</v>
      </c>
      <c r="G18" s="167"/>
      <c r="H18" s="182">
        <v>1102.691</v>
      </c>
      <c r="I18" s="167"/>
      <c r="J18" s="182">
        <v>1202.7950000000001</v>
      </c>
    </row>
    <row r="19" spans="1:14" x14ac:dyDescent="0.35">
      <c r="B19" s="164">
        <v>2011</v>
      </c>
      <c r="C19" s="164"/>
      <c r="D19" s="182">
        <v>1161.4283333333333</v>
      </c>
      <c r="E19" s="167"/>
      <c r="F19" s="182">
        <v>1161.4283333333333</v>
      </c>
      <c r="G19" s="167"/>
      <c r="H19" s="182">
        <v>1182.2460000000001</v>
      </c>
      <c r="I19" s="167"/>
      <c r="J19" s="182">
        <v>1283.4760000000001</v>
      </c>
    </row>
    <row r="20" spans="1:14" x14ac:dyDescent="0.35">
      <c r="B20" s="164">
        <v>2012</v>
      </c>
      <c r="C20" s="164"/>
      <c r="D20" s="182">
        <v>1016.4079999999999</v>
      </c>
      <c r="E20" s="167"/>
      <c r="F20" s="182">
        <v>1161.4283333333333</v>
      </c>
      <c r="G20" s="167"/>
      <c r="H20" s="182">
        <v>1223.5360000000001</v>
      </c>
      <c r="I20" s="167"/>
      <c r="J20" s="182">
        <v>1329.126</v>
      </c>
    </row>
    <row r="21" spans="1:14" x14ac:dyDescent="0.35">
      <c r="B21" s="164">
        <v>2013</v>
      </c>
      <c r="C21" s="164"/>
      <c r="D21" s="182">
        <v>1161.4283333333333</v>
      </c>
      <c r="E21" s="167"/>
      <c r="F21" s="182">
        <v>1161.4283333333333</v>
      </c>
      <c r="G21" s="167"/>
      <c r="H21" s="182">
        <v>1257.403</v>
      </c>
      <c r="I21" s="167"/>
      <c r="J21" s="182">
        <v>1365.0830000000001</v>
      </c>
    </row>
    <row r="22" spans="1:14" x14ac:dyDescent="0.35">
      <c r="B22" s="164">
        <v>2014</v>
      </c>
      <c r="C22" s="164"/>
      <c r="D22" s="182">
        <v>1139.8679542001178</v>
      </c>
      <c r="E22" s="167"/>
      <c r="F22" s="182">
        <v>1161.4283333333333</v>
      </c>
      <c r="G22" s="167"/>
      <c r="H22" s="182">
        <v>1302.903</v>
      </c>
      <c r="I22" s="167"/>
      <c r="J22" s="182">
        <v>1412.53</v>
      </c>
    </row>
    <row r="23" spans="1:14" x14ac:dyDescent="0.35">
      <c r="B23" s="164">
        <v>2015</v>
      </c>
      <c r="C23" s="164"/>
      <c r="D23" s="182">
        <v>1161.4283333333333</v>
      </c>
      <c r="E23" s="167"/>
      <c r="F23" s="182">
        <v>1161.4283333333333</v>
      </c>
      <c r="G23" s="167"/>
      <c r="H23" s="182">
        <v>1359.6179999999999</v>
      </c>
      <c r="I23" s="167"/>
      <c r="J23" s="182">
        <v>1477.059</v>
      </c>
    </row>
    <row r="24" spans="1:14" x14ac:dyDescent="0.35">
      <c r="B24" s="164">
        <v>2016</v>
      </c>
      <c r="C24" s="164"/>
      <c r="D24" s="182">
        <v>1161.4283333333333</v>
      </c>
      <c r="E24" s="167"/>
      <c r="F24" s="182">
        <v>1161.4283333333333</v>
      </c>
      <c r="G24" s="167"/>
      <c r="H24" s="182">
        <v>1433.107</v>
      </c>
      <c r="I24" s="167"/>
      <c r="J24" s="182">
        <v>1558.973</v>
      </c>
    </row>
    <row r="25" spans="1:14" x14ac:dyDescent="0.35">
      <c r="B25" s="164">
        <v>2017</v>
      </c>
      <c r="C25" s="164"/>
      <c r="D25" s="182">
        <v>1161.4283333333333</v>
      </c>
      <c r="E25" s="167"/>
      <c r="F25" s="182">
        <v>1401.7266666666667</v>
      </c>
      <c r="G25" s="167"/>
      <c r="H25" s="182">
        <v>1503.3710000000001</v>
      </c>
      <c r="I25" s="167"/>
      <c r="J25" s="182">
        <v>1633.075</v>
      </c>
    </row>
    <row r="26" spans="1:14" x14ac:dyDescent="0.35">
      <c r="B26" s="164">
        <v>2018</v>
      </c>
      <c r="C26" s="164"/>
      <c r="D26" s="182">
        <v>1161.4283333333333</v>
      </c>
      <c r="E26" s="167"/>
      <c r="F26" s="182">
        <v>1401.7266666666667</v>
      </c>
      <c r="G26" s="167"/>
      <c r="H26" s="182">
        <v>1602.73</v>
      </c>
      <c r="I26" s="167"/>
      <c r="J26" s="182">
        <v>1743.5530000000001</v>
      </c>
    </row>
    <row r="27" spans="1:14" ht="13.5" customHeight="1" x14ac:dyDescent="0.35">
      <c r="B27" s="164">
        <v>2019</v>
      </c>
      <c r="C27" s="164"/>
      <c r="D27" s="182">
        <v>1355.2403819444444</v>
      </c>
      <c r="E27" s="167"/>
      <c r="F27" s="182">
        <v>1401.7266666666667</v>
      </c>
      <c r="G27" s="167"/>
      <c r="H27" s="182">
        <v>1715.3630000000001</v>
      </c>
      <c r="I27" s="167"/>
      <c r="J27" s="182">
        <v>1868.1669999999999</v>
      </c>
    </row>
    <row r="28" spans="1:14" ht="13.5" customHeight="1" x14ac:dyDescent="0.35">
      <c r="B28" s="164">
        <v>2020</v>
      </c>
      <c r="C28" s="164"/>
      <c r="D28" s="182">
        <v>1405.9266666666665</v>
      </c>
      <c r="E28" s="167"/>
      <c r="F28" s="182">
        <v>1405.9266666666665</v>
      </c>
      <c r="G28" s="167"/>
      <c r="H28" s="182">
        <v>1800.5809999999999</v>
      </c>
      <c r="I28" s="167"/>
      <c r="J28" s="182">
        <v>1958.809</v>
      </c>
    </row>
    <row r="29" spans="1:14" ht="43.5" customHeight="1" x14ac:dyDescent="0.35">
      <c r="A29" s="8"/>
      <c r="B29" s="25"/>
      <c r="C29" s="25"/>
      <c r="D29" s="165"/>
      <c r="E29" s="165"/>
      <c r="F29" s="165"/>
      <c r="G29" s="170"/>
      <c r="H29" s="17"/>
      <c r="I29" s="17"/>
      <c r="J29" s="17"/>
      <c r="K29" s="17"/>
    </row>
    <row r="30" spans="1:14" ht="93" customHeight="1" x14ac:dyDescent="0.35">
      <c r="A30" s="219" t="s">
        <v>1114</v>
      </c>
      <c r="B30" s="219"/>
      <c r="C30" s="219"/>
      <c r="D30" s="219"/>
      <c r="E30" s="219"/>
      <c r="F30" s="219"/>
      <c r="G30" s="219"/>
      <c r="H30" s="219"/>
      <c r="I30" s="219"/>
      <c r="J30" s="219"/>
      <c r="K30" s="176"/>
      <c r="L30" s="176"/>
      <c r="M30" s="176"/>
    </row>
    <row r="31" spans="1:14" ht="67.400000000000006" customHeight="1" x14ac:dyDescent="0.35">
      <c r="A31" s="220" t="s">
        <v>1132</v>
      </c>
      <c r="B31" s="220"/>
      <c r="C31" s="220"/>
      <c r="D31" s="220"/>
      <c r="E31" s="220"/>
      <c r="F31" s="220"/>
      <c r="G31" s="220"/>
      <c r="H31" s="220"/>
      <c r="I31" s="220"/>
      <c r="J31" s="220"/>
      <c r="K31" s="218"/>
      <c r="L31" s="218"/>
      <c r="M31" s="218"/>
      <c r="N31" s="16"/>
    </row>
    <row r="32" spans="1:14" x14ac:dyDescent="0.35">
      <c r="A32" s="15"/>
      <c r="B32" s="13"/>
      <c r="C32" s="13"/>
      <c r="G32" s="172"/>
      <c r="H32" s="16"/>
      <c r="I32" s="16"/>
      <c r="K32" s="16"/>
      <c r="L32" s="16"/>
      <c r="M32" s="16"/>
      <c r="N32" s="16"/>
    </row>
    <row r="33" spans="1:14" x14ac:dyDescent="0.35">
      <c r="A33" s="11"/>
      <c r="B33" s="12"/>
      <c r="C33" s="12"/>
    </row>
    <row r="34" spans="1:14" x14ac:dyDescent="0.35">
      <c r="A34" s="11"/>
      <c r="B34" s="12"/>
      <c r="C34" s="12"/>
      <c r="G34" s="172"/>
      <c r="H34" s="16"/>
      <c r="I34" s="16"/>
      <c r="K34" s="16"/>
      <c r="L34" s="16"/>
      <c r="M34" s="16"/>
      <c r="N34" s="16"/>
    </row>
    <row r="35" spans="1:14" x14ac:dyDescent="0.35">
      <c r="A35" s="11"/>
      <c r="B35" s="12"/>
      <c r="C35" s="12"/>
      <c r="G35" s="172"/>
      <c r="H35" s="16"/>
      <c r="I35" s="16"/>
      <c r="K35" s="16"/>
      <c r="L35" s="16"/>
      <c r="M35" s="16"/>
      <c r="N35" s="16"/>
    </row>
    <row r="36" spans="1:14" x14ac:dyDescent="0.35">
      <c r="A36" s="11"/>
      <c r="B36" s="12"/>
      <c r="C36" s="12"/>
      <c r="G36" s="172"/>
      <c r="H36" s="16"/>
      <c r="I36" s="16"/>
      <c r="K36" s="16"/>
      <c r="L36" s="16"/>
      <c r="M36" s="16"/>
      <c r="N36" s="16"/>
    </row>
    <row r="37" spans="1:14" x14ac:dyDescent="0.35">
      <c r="A37" s="11"/>
      <c r="B37" s="12"/>
      <c r="C37" s="12"/>
    </row>
    <row r="38" spans="1:14" x14ac:dyDescent="0.35">
      <c r="A38" s="11"/>
      <c r="B38" s="8"/>
      <c r="C38" s="8"/>
      <c r="G38" s="172"/>
      <c r="H38" s="16"/>
      <c r="I38" s="16"/>
      <c r="K38" s="16"/>
      <c r="L38" s="16"/>
      <c r="M38" s="16"/>
      <c r="N38" s="16"/>
    </row>
    <row r="39" spans="1:14" x14ac:dyDescent="0.35">
      <c r="A39" s="11"/>
      <c r="B39" s="12"/>
      <c r="C39" s="12"/>
      <c r="G39" s="172"/>
      <c r="H39" s="16"/>
      <c r="I39" s="16"/>
      <c r="K39" s="16"/>
      <c r="L39" s="16"/>
      <c r="M39" s="16"/>
      <c r="N39" s="16"/>
    </row>
    <row r="42" spans="1:14" x14ac:dyDescent="0.35">
      <c r="A42" s="8"/>
    </row>
  </sheetData>
  <mergeCells count="3">
    <mergeCell ref="A30:J30"/>
    <mergeCell ref="A31:J31"/>
    <mergeCell ref="K31:M31"/>
  </mergeCells>
  <hyperlinks>
    <hyperlink ref="A5" location="Índice!A1" display="Índice/Contents" xr:uid="{69DB0FBB-1E3C-48FE-AC92-D41A90FC94FC}"/>
  </hyperlinks>
  <pageMargins left="0.7" right="0.7" top="0.75" bottom="0.75" header="0.3" footer="0.3"/>
  <pageSetup paperSize="9" orientation="portrait" horizontalDpi="1200" verticalDpi="1200" r:id="rId1"/>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DA8A4A-23CE-4857-9B09-2B1A8D45C914}">
  <dimension ref="A5:N70"/>
  <sheetViews>
    <sheetView showGridLines="0" showRowColHeaders="0" workbookViewId="0">
      <selection activeCell="A53" sqref="A53:L55"/>
    </sheetView>
  </sheetViews>
  <sheetFormatPr defaultRowHeight="14.5" x14ac:dyDescent="0.35"/>
  <cols>
    <col min="1" max="2" width="20.54296875" customWidth="1"/>
    <col min="3" max="3" width="3.54296875" customWidth="1"/>
    <col min="4" max="4" width="20.54296875" customWidth="1"/>
    <col min="5" max="5" width="3.54296875" customWidth="1"/>
    <col min="6" max="6" width="20.54296875" customWidth="1"/>
    <col min="7" max="7" width="3.54296875" style="166" customWidth="1"/>
    <col min="8" max="8" width="20.54296875" customWidth="1"/>
    <col min="9" max="9" width="3.54296875" customWidth="1"/>
    <col min="10" max="10" width="20.54296875" customWidth="1"/>
    <col min="11" max="13" width="12.54296875" customWidth="1"/>
  </cols>
  <sheetData>
    <row r="5" spans="1:10" ht="36" customHeight="1" x14ac:dyDescent="0.35">
      <c r="A5" s="10" t="s">
        <v>8</v>
      </c>
    </row>
    <row r="6" spans="1:10" ht="18.5" x14ac:dyDescent="0.35">
      <c r="A6" s="6" t="s">
        <v>54</v>
      </c>
    </row>
    <row r="7" spans="1:10" ht="18.5" x14ac:dyDescent="0.35">
      <c r="A7" s="6"/>
    </row>
    <row r="8" spans="1:10" ht="18.5" x14ac:dyDescent="0.35">
      <c r="A8" s="6"/>
    </row>
    <row r="9" spans="1:10" x14ac:dyDescent="0.35">
      <c r="A9" s="7"/>
    </row>
    <row r="10" spans="1:10" x14ac:dyDescent="0.35">
      <c r="A10" t="s">
        <v>1115</v>
      </c>
    </row>
    <row r="11" spans="1:10" x14ac:dyDescent="0.35">
      <c r="A11" s="8" t="s">
        <v>1130</v>
      </c>
    </row>
    <row r="12" spans="1:10" x14ac:dyDescent="0.35">
      <c r="A12" s="8"/>
    </row>
    <row r="13" spans="1:10" x14ac:dyDescent="0.35">
      <c r="A13" s="8"/>
    </row>
    <row r="14" spans="1:10" x14ac:dyDescent="0.35">
      <c r="A14" s="8"/>
    </row>
    <row r="15" spans="1:10" ht="29" x14ac:dyDescent="0.35">
      <c r="B15" s="174" t="s">
        <v>1104</v>
      </c>
      <c r="C15" s="164"/>
      <c r="D15" s="173" t="s">
        <v>1106</v>
      </c>
      <c r="F15" s="173" t="s">
        <v>1108</v>
      </c>
      <c r="H15" s="173" t="s">
        <v>1116</v>
      </c>
      <c r="J15" s="173" t="s">
        <v>1118</v>
      </c>
    </row>
    <row r="16" spans="1:10" ht="58" x14ac:dyDescent="0.35">
      <c r="B16" s="8" t="s">
        <v>1105</v>
      </c>
      <c r="C16" s="8"/>
      <c r="D16" s="175" t="s">
        <v>1107</v>
      </c>
      <c r="F16" s="175" t="s">
        <v>1109</v>
      </c>
      <c r="H16" s="175" t="s">
        <v>1117</v>
      </c>
      <c r="J16" s="175" t="s">
        <v>1119</v>
      </c>
    </row>
    <row r="17" spans="2:10" x14ac:dyDescent="0.35">
      <c r="B17">
        <v>2009</v>
      </c>
      <c r="D17" s="86">
        <v>1161.4283333333333</v>
      </c>
      <c r="F17" s="86">
        <v>1161.4283333333333</v>
      </c>
      <c r="G17"/>
      <c r="H17" s="86">
        <v>1853.845</v>
      </c>
      <c r="J17" s="86">
        <v>1853.845</v>
      </c>
    </row>
    <row r="18" spans="2:10" x14ac:dyDescent="0.35">
      <c r="B18">
        <v>2010</v>
      </c>
      <c r="D18" s="86">
        <v>1161.4283333333333</v>
      </c>
      <c r="F18" s="86">
        <v>1161.4283333333333</v>
      </c>
      <c r="G18"/>
      <c r="H18" s="86">
        <v>1853.845</v>
      </c>
      <c r="J18" s="86">
        <v>1853.845</v>
      </c>
    </row>
    <row r="19" spans="2:10" x14ac:dyDescent="0.35">
      <c r="B19">
        <v>2011</v>
      </c>
      <c r="D19" s="86">
        <v>1161.4283333333333</v>
      </c>
      <c r="F19" s="86">
        <v>1161.4283333333333</v>
      </c>
      <c r="G19"/>
      <c r="H19" s="86">
        <v>1850.210425</v>
      </c>
      <c r="J19" s="86">
        <v>1853.845</v>
      </c>
    </row>
    <row r="20" spans="2:10" x14ac:dyDescent="0.35">
      <c r="B20">
        <v>2012</v>
      </c>
      <c r="D20" s="86">
        <v>1016.4079999999999</v>
      </c>
      <c r="F20" s="86">
        <v>1161.4283333333333</v>
      </c>
      <c r="G20"/>
      <c r="H20" s="86">
        <v>1589.01</v>
      </c>
      <c r="J20" s="86">
        <v>1853.845</v>
      </c>
    </row>
    <row r="21" spans="2:10" x14ac:dyDescent="0.35">
      <c r="B21">
        <v>2013</v>
      </c>
      <c r="D21" s="86">
        <v>1161.4283333333333</v>
      </c>
      <c r="F21" s="86">
        <v>1161.4283333333333</v>
      </c>
      <c r="G21"/>
      <c r="H21" s="86">
        <v>1853.845</v>
      </c>
      <c r="J21" s="86">
        <v>2000.5183333333334</v>
      </c>
    </row>
    <row r="22" spans="2:10" x14ac:dyDescent="0.35">
      <c r="B22">
        <v>2014</v>
      </c>
      <c r="D22" s="86">
        <v>1139.8679542001178</v>
      </c>
      <c r="F22" s="86">
        <v>1161.4283333333333</v>
      </c>
      <c r="G22"/>
      <c r="H22" s="86">
        <v>1787.784329758294</v>
      </c>
      <c r="J22" s="86">
        <v>2000.5183333333334</v>
      </c>
    </row>
    <row r="23" spans="2:10" x14ac:dyDescent="0.35">
      <c r="B23">
        <v>2015</v>
      </c>
      <c r="D23" s="86">
        <v>1161.4283333333333</v>
      </c>
      <c r="F23" s="86">
        <v>1161.4283333333333</v>
      </c>
      <c r="G23"/>
      <c r="H23" s="86">
        <v>1850.9373400000002</v>
      </c>
      <c r="J23" s="86">
        <v>2000.5183333333334</v>
      </c>
    </row>
    <row r="24" spans="2:10" x14ac:dyDescent="0.35">
      <c r="B24">
        <v>2016</v>
      </c>
      <c r="D24" s="86">
        <v>1161.4283333333333</v>
      </c>
      <c r="F24" s="86">
        <v>1161.4283333333333</v>
      </c>
      <c r="G24"/>
      <c r="H24" s="86">
        <v>1852.7546275000002</v>
      </c>
      <c r="J24" s="86">
        <v>2000.5183333333334</v>
      </c>
    </row>
    <row r="25" spans="2:10" x14ac:dyDescent="0.35">
      <c r="B25">
        <v>2017</v>
      </c>
      <c r="D25" s="86">
        <v>1161.4283333333333</v>
      </c>
      <c r="F25" s="86">
        <v>1401.7266666666667</v>
      </c>
      <c r="G25"/>
      <c r="H25" s="86">
        <v>1853.845</v>
      </c>
      <c r="J25" s="86">
        <v>2181.41</v>
      </c>
    </row>
    <row r="26" spans="2:10" x14ac:dyDescent="0.35">
      <c r="B26">
        <v>2018</v>
      </c>
      <c r="D26" s="86">
        <v>1161.4283333333333</v>
      </c>
      <c r="F26" s="86">
        <v>1401.7266666666667</v>
      </c>
      <c r="G26"/>
      <c r="H26" s="86">
        <v>1901.8630555555555</v>
      </c>
      <c r="J26" s="86">
        <v>2181.41</v>
      </c>
    </row>
    <row r="27" spans="2:10" x14ac:dyDescent="0.35">
      <c r="B27">
        <v>2019</v>
      </c>
      <c r="D27" s="86">
        <v>1355.2403819444444</v>
      </c>
      <c r="F27" s="86">
        <v>1401.7266666666667</v>
      </c>
      <c r="G27"/>
      <c r="H27" s="86">
        <v>1972.1440277777776</v>
      </c>
      <c r="J27" s="86">
        <v>2181.41</v>
      </c>
    </row>
    <row r="28" spans="2:10" x14ac:dyDescent="0.35">
      <c r="B28">
        <v>2020</v>
      </c>
      <c r="D28" s="86">
        <v>1405.9266666666665</v>
      </c>
      <c r="F28" s="86">
        <v>1405.9266666666665</v>
      </c>
      <c r="G28"/>
      <c r="H28" s="86">
        <v>2000.5183333333334</v>
      </c>
      <c r="J28" s="86">
        <v>2181.41</v>
      </c>
    </row>
    <row r="29" spans="2:10" x14ac:dyDescent="0.35">
      <c r="B29">
        <v>2021</v>
      </c>
      <c r="D29" s="86">
        <v>1405.9266666666665</v>
      </c>
      <c r="F29" s="86">
        <v>1405.9266666666665</v>
      </c>
      <c r="G29"/>
      <c r="H29" s="86">
        <v>2181.41</v>
      </c>
      <c r="J29" s="86">
        <v>2401.42</v>
      </c>
    </row>
    <row r="30" spans="2:10" x14ac:dyDescent="0.35">
      <c r="B30">
        <v>2022</v>
      </c>
      <c r="D30" s="86">
        <v>1479.3799999999999</v>
      </c>
      <c r="F30" s="86">
        <v>1479.3799999999999</v>
      </c>
      <c r="G30"/>
      <c r="H30" s="86">
        <v>2201.0449999999996</v>
      </c>
      <c r="J30" s="86">
        <v>2401.42</v>
      </c>
    </row>
    <row r="31" spans="2:10" x14ac:dyDescent="0.35">
      <c r="B31">
        <v>2023</v>
      </c>
      <c r="D31" s="86">
        <v>1540.1750000000002</v>
      </c>
      <c r="F31" s="86">
        <v>1540.1750000000002</v>
      </c>
      <c r="G31"/>
      <c r="H31" s="86">
        <v>2261.84</v>
      </c>
      <c r="J31" s="86">
        <v>2401.42</v>
      </c>
    </row>
    <row r="32" spans="2:10" x14ac:dyDescent="0.35">
      <c r="B32">
        <v>2024</v>
      </c>
      <c r="D32" s="86">
        <v>1540.1750000000002</v>
      </c>
      <c r="F32" s="86">
        <v>1540.1750000000002</v>
      </c>
      <c r="G32"/>
      <c r="H32" s="86">
        <v>2261.84</v>
      </c>
      <c r="J32" s="86">
        <v>2401.42</v>
      </c>
    </row>
    <row r="33" spans="2:10" x14ac:dyDescent="0.35">
      <c r="B33">
        <v>2025</v>
      </c>
      <c r="D33" s="86">
        <v>1540.1750000000002</v>
      </c>
      <c r="F33" s="86">
        <v>1783.3549999999998</v>
      </c>
      <c r="G33"/>
      <c r="H33" s="86">
        <v>2401.42</v>
      </c>
      <c r="J33" s="86">
        <v>2401.42</v>
      </c>
    </row>
    <row r="34" spans="2:10" x14ac:dyDescent="0.35">
      <c r="B34">
        <v>2026</v>
      </c>
      <c r="D34" s="86">
        <v>1540.1750000000002</v>
      </c>
      <c r="F34" s="86">
        <v>1783.3549999999998</v>
      </c>
      <c r="G34"/>
      <c r="H34" s="86">
        <v>2401.42</v>
      </c>
      <c r="J34" s="86">
        <v>2401.42</v>
      </c>
    </row>
    <row r="35" spans="2:10" x14ac:dyDescent="0.35">
      <c r="B35">
        <v>2027</v>
      </c>
      <c r="D35" s="86">
        <v>1783.3549999999998</v>
      </c>
      <c r="F35" s="86">
        <v>1783.3549999999998</v>
      </c>
      <c r="G35"/>
      <c r="H35" s="86">
        <v>2401.42</v>
      </c>
      <c r="J35" s="86">
        <v>2583.9450000000002</v>
      </c>
    </row>
    <row r="36" spans="2:10" x14ac:dyDescent="0.35">
      <c r="B36">
        <v>2028</v>
      </c>
      <c r="D36" s="86">
        <v>1783.3549999999998</v>
      </c>
      <c r="F36" s="86">
        <v>1783.3549999999998</v>
      </c>
      <c r="G36"/>
      <c r="H36" s="86">
        <v>2401.42</v>
      </c>
      <c r="J36" s="86">
        <v>2583.9450000000002</v>
      </c>
    </row>
    <row r="37" spans="2:10" x14ac:dyDescent="0.35">
      <c r="B37">
        <v>2029</v>
      </c>
      <c r="D37" s="86">
        <v>1783.3549999999998</v>
      </c>
      <c r="F37" s="86">
        <v>1783.3549999999998</v>
      </c>
      <c r="G37"/>
      <c r="H37" s="86">
        <v>2401.42</v>
      </c>
      <c r="J37" s="86">
        <v>2691.3016666666667</v>
      </c>
    </row>
    <row r="38" spans="2:10" x14ac:dyDescent="0.35">
      <c r="B38">
        <v>2030</v>
      </c>
      <c r="D38" s="86">
        <v>1783.3549999999998</v>
      </c>
      <c r="F38" s="86">
        <v>1783.3549999999998</v>
      </c>
      <c r="G38"/>
      <c r="H38" s="86">
        <v>2401.42</v>
      </c>
      <c r="J38" s="86">
        <v>2691.3016666666667</v>
      </c>
    </row>
    <row r="39" spans="2:10" x14ac:dyDescent="0.35">
      <c r="B39">
        <v>2031</v>
      </c>
      <c r="D39" s="86">
        <v>1783.3549999999998</v>
      </c>
      <c r="F39" s="86">
        <v>2026.5466666666664</v>
      </c>
      <c r="G39"/>
      <c r="H39" s="86">
        <v>2583.9450000000002</v>
      </c>
      <c r="J39" s="86">
        <v>2691.3016666666667</v>
      </c>
    </row>
    <row r="40" spans="2:10" x14ac:dyDescent="0.35">
      <c r="B40">
        <v>2032</v>
      </c>
      <c r="D40" s="86">
        <v>1783.3549999999998</v>
      </c>
      <c r="F40" s="86">
        <v>2026.5466666666664</v>
      </c>
      <c r="G40"/>
      <c r="H40" s="86">
        <v>2583.9450000000002</v>
      </c>
      <c r="J40" s="86">
        <v>2691.3016666666667</v>
      </c>
    </row>
    <row r="41" spans="2:10" x14ac:dyDescent="0.35">
      <c r="B41">
        <v>2033</v>
      </c>
      <c r="D41" s="86">
        <v>2026.5466666666664</v>
      </c>
      <c r="F41" s="86">
        <v>2026.5466666666664</v>
      </c>
      <c r="G41"/>
      <c r="H41" s="86">
        <v>2691.3016666666667</v>
      </c>
      <c r="J41" s="86">
        <v>2691.3016666666667</v>
      </c>
    </row>
    <row r="42" spans="2:10" x14ac:dyDescent="0.35">
      <c r="B42">
        <v>2034</v>
      </c>
      <c r="D42" s="86">
        <v>2026.5466666666664</v>
      </c>
      <c r="F42" s="86">
        <v>2026.5466666666664</v>
      </c>
      <c r="G42"/>
      <c r="H42" s="86">
        <v>2691.3016666666667</v>
      </c>
      <c r="J42" s="86">
        <v>2691.3016666666667</v>
      </c>
    </row>
    <row r="43" spans="2:10" x14ac:dyDescent="0.35">
      <c r="B43">
        <v>2035</v>
      </c>
      <c r="D43" s="86">
        <v>2026.5466666666664</v>
      </c>
      <c r="F43" s="86">
        <v>2026.5466666666664</v>
      </c>
      <c r="G43"/>
      <c r="H43" s="86">
        <v>2691.3016666666667</v>
      </c>
      <c r="J43" s="86">
        <v>2981.2066666666669</v>
      </c>
    </row>
    <row r="44" spans="2:10" x14ac:dyDescent="0.35">
      <c r="B44">
        <v>2036</v>
      </c>
      <c r="D44" s="86">
        <v>2026.5466666666664</v>
      </c>
      <c r="F44" s="86">
        <v>2026.5466666666664</v>
      </c>
      <c r="G44"/>
      <c r="H44" s="86">
        <v>2691.3016666666667</v>
      </c>
      <c r="J44" s="86">
        <v>2981.2066666666669</v>
      </c>
    </row>
    <row r="45" spans="2:10" x14ac:dyDescent="0.35">
      <c r="B45">
        <v>2037</v>
      </c>
      <c r="D45" s="86">
        <v>2026.5466666666664</v>
      </c>
      <c r="F45" s="86">
        <v>2026.5466666666664</v>
      </c>
      <c r="G45"/>
      <c r="H45" s="86">
        <v>2691.3016666666667</v>
      </c>
      <c r="J45" s="86">
        <v>2981.2066666666669</v>
      </c>
    </row>
    <row r="46" spans="2:10" x14ac:dyDescent="0.35">
      <c r="B46">
        <v>2038</v>
      </c>
      <c r="D46" s="86">
        <v>2026.5466666666664</v>
      </c>
      <c r="F46" s="86">
        <v>2026.5466666666664</v>
      </c>
      <c r="G46"/>
      <c r="H46" s="86">
        <v>2691.3016666666667</v>
      </c>
      <c r="J46" s="86">
        <v>2981.2066666666669</v>
      </c>
    </row>
    <row r="47" spans="2:10" x14ac:dyDescent="0.35">
      <c r="B47">
        <v>2039</v>
      </c>
      <c r="D47" s="86">
        <v>2026.5466666666664</v>
      </c>
      <c r="F47" s="86">
        <v>2269.7383333333332</v>
      </c>
      <c r="G47"/>
      <c r="H47" s="86">
        <v>2981.2066666666669</v>
      </c>
      <c r="J47" s="86">
        <v>3274.5066666666662</v>
      </c>
    </row>
    <row r="48" spans="2:10" x14ac:dyDescent="0.35">
      <c r="B48">
        <v>2040</v>
      </c>
      <c r="D48" s="86">
        <v>2026.5466666666664</v>
      </c>
      <c r="F48" s="86">
        <v>2269.7383333333332</v>
      </c>
      <c r="G48"/>
      <c r="H48" s="86">
        <v>2981.2066666666669</v>
      </c>
      <c r="J48" s="86">
        <v>3274.5066666666662</v>
      </c>
    </row>
    <row r="49" spans="1:14" x14ac:dyDescent="0.35">
      <c r="B49">
        <v>2041</v>
      </c>
      <c r="D49" s="86">
        <v>2269.7383333333332</v>
      </c>
      <c r="F49" s="86">
        <v>2269.7383333333332</v>
      </c>
      <c r="G49"/>
      <c r="H49" s="86">
        <v>2981.2066666666669</v>
      </c>
      <c r="J49" s="86">
        <v>3274.5066666666662</v>
      </c>
    </row>
    <row r="50" spans="1:14" x14ac:dyDescent="0.35">
      <c r="B50">
        <v>2042</v>
      </c>
      <c r="D50" s="86">
        <v>2269.7383333333332</v>
      </c>
      <c r="F50" s="86">
        <v>2269.7383333333332</v>
      </c>
      <c r="G50"/>
      <c r="H50" s="86">
        <v>2981.2066666666669</v>
      </c>
      <c r="J50" s="86">
        <v>3274.5066666666662</v>
      </c>
    </row>
    <row r="51" spans="1:14" x14ac:dyDescent="0.35">
      <c r="B51">
        <v>2043</v>
      </c>
      <c r="D51" s="86">
        <v>2269.7383333333332</v>
      </c>
      <c r="F51" s="86">
        <v>2269.7383333333332</v>
      </c>
      <c r="G51"/>
      <c r="H51" s="86">
        <v>3274.5066666666662</v>
      </c>
      <c r="J51" s="86">
        <v>3723.521666666667</v>
      </c>
    </row>
    <row r="52" spans="1:14" x14ac:dyDescent="0.35">
      <c r="B52">
        <v>2044</v>
      </c>
      <c r="D52" s="86">
        <v>2269.7383333333332</v>
      </c>
      <c r="F52" s="86">
        <v>2269.7383333333332</v>
      </c>
      <c r="G52"/>
      <c r="H52" s="86">
        <v>3274.5066666666662</v>
      </c>
      <c r="J52" s="86">
        <v>3723.521666666667</v>
      </c>
    </row>
    <row r="53" spans="1:14" x14ac:dyDescent="0.35">
      <c r="B53">
        <v>2045</v>
      </c>
      <c r="D53" s="86">
        <v>2269.7383333333332</v>
      </c>
      <c r="F53" s="86">
        <v>2269.7383333333332</v>
      </c>
      <c r="G53"/>
      <c r="H53" s="86">
        <v>3274.5066666666662</v>
      </c>
      <c r="J53" s="86">
        <v>3723.521666666667</v>
      </c>
    </row>
    <row r="54" spans="1:14" x14ac:dyDescent="0.35">
      <c r="B54">
        <v>2046</v>
      </c>
      <c r="D54" s="86">
        <v>2269.7383333333332</v>
      </c>
      <c r="F54" s="86">
        <v>2269.7383333333332</v>
      </c>
      <c r="G54"/>
      <c r="H54" s="86">
        <v>3274.5066666666662</v>
      </c>
      <c r="J54" s="86">
        <v>3723.521666666667</v>
      </c>
    </row>
    <row r="55" spans="1:14" x14ac:dyDescent="0.35">
      <c r="B55">
        <v>2047</v>
      </c>
      <c r="D55" s="86">
        <v>2512.9299999999998</v>
      </c>
      <c r="F55" s="86">
        <v>2512.9299999999998</v>
      </c>
      <c r="G55"/>
      <c r="H55" s="86">
        <v>3723.521666666667</v>
      </c>
      <c r="J55" s="86">
        <v>4052.0550000000003</v>
      </c>
    </row>
    <row r="56" spans="1:14" x14ac:dyDescent="0.35">
      <c r="B56">
        <v>2048</v>
      </c>
      <c r="D56" s="86">
        <v>2512.9299999999998</v>
      </c>
      <c r="F56" s="86">
        <v>2512.9299999999998</v>
      </c>
      <c r="G56"/>
      <c r="H56" s="86">
        <v>3723.521666666667</v>
      </c>
      <c r="J56" s="86">
        <v>4052.0550000000003</v>
      </c>
    </row>
    <row r="57" spans="1:14" ht="17.25" customHeight="1" x14ac:dyDescent="0.35">
      <c r="A57" s="8"/>
      <c r="B57" s="25"/>
      <c r="C57" s="25"/>
      <c r="D57" s="165"/>
      <c r="E57" s="165"/>
      <c r="F57" s="165"/>
      <c r="G57" s="170"/>
      <c r="H57" s="17"/>
      <c r="I57" s="17"/>
      <c r="J57" s="17"/>
      <c r="K57" s="17"/>
    </row>
    <row r="58" spans="1:14" ht="65.25" customHeight="1" x14ac:dyDescent="0.35">
      <c r="A58" s="218" t="s">
        <v>1120</v>
      </c>
      <c r="B58" s="218"/>
      <c r="C58" s="218"/>
      <c r="D58" s="218"/>
      <c r="E58" s="218"/>
      <c r="F58" s="218"/>
      <c r="G58" s="218"/>
      <c r="H58" s="218"/>
      <c r="I58" s="218"/>
      <c r="J58" s="218"/>
      <c r="K58" s="176"/>
      <c r="L58" s="176"/>
      <c r="M58" s="176"/>
    </row>
    <row r="59" spans="1:14" ht="53.15" customHeight="1" x14ac:dyDescent="0.35">
      <c r="A59" s="220" t="s">
        <v>1131</v>
      </c>
      <c r="B59" s="220"/>
      <c r="C59" s="220"/>
      <c r="D59" s="220"/>
      <c r="E59" s="220"/>
      <c r="F59" s="220"/>
      <c r="G59" s="220"/>
      <c r="H59" s="220"/>
      <c r="I59" s="220"/>
      <c r="J59" s="220"/>
      <c r="K59" s="218"/>
      <c r="L59" s="218"/>
      <c r="M59" s="218"/>
      <c r="N59" s="16"/>
    </row>
    <row r="60" spans="1:14" x14ac:dyDescent="0.35">
      <c r="A60" s="15"/>
      <c r="B60" s="13"/>
      <c r="C60" s="13"/>
      <c r="G60" s="172"/>
      <c r="H60" s="16"/>
      <c r="I60" s="16"/>
      <c r="K60" s="16"/>
      <c r="L60" s="16"/>
      <c r="M60" s="16"/>
      <c r="N60" s="16"/>
    </row>
    <row r="61" spans="1:14" x14ac:dyDescent="0.35">
      <c r="A61" s="11"/>
      <c r="B61" s="12"/>
      <c r="C61" s="12"/>
    </row>
    <row r="62" spans="1:14" x14ac:dyDescent="0.35">
      <c r="A62" s="11"/>
      <c r="B62" s="12"/>
      <c r="C62" s="12"/>
      <c r="G62" s="172"/>
      <c r="H62" s="16"/>
      <c r="I62" s="16"/>
      <c r="K62" s="16"/>
      <c r="L62" s="16"/>
      <c r="M62" s="16"/>
      <c r="N62" s="16"/>
    </row>
    <row r="63" spans="1:14" x14ac:dyDescent="0.35">
      <c r="A63" s="11"/>
      <c r="B63" s="12"/>
      <c r="C63" s="12"/>
      <c r="G63" s="172"/>
      <c r="H63" s="16"/>
      <c r="I63" s="16"/>
      <c r="K63" s="16"/>
      <c r="L63" s="16"/>
      <c r="M63" s="16"/>
      <c r="N63" s="16"/>
    </row>
    <row r="64" spans="1:14" x14ac:dyDescent="0.35">
      <c r="A64" s="11"/>
      <c r="B64" s="12"/>
      <c r="C64" s="12"/>
      <c r="G64" s="172"/>
      <c r="H64" s="16"/>
      <c r="I64" s="16"/>
      <c r="K64" s="16"/>
      <c r="L64" s="16"/>
      <c r="M64" s="16"/>
      <c r="N64" s="16"/>
    </row>
    <row r="65" spans="1:14" x14ac:dyDescent="0.35">
      <c r="A65" s="11"/>
      <c r="B65" s="12"/>
      <c r="C65" s="12"/>
    </row>
    <row r="66" spans="1:14" x14ac:dyDescent="0.35">
      <c r="A66" s="11"/>
      <c r="B66" s="8"/>
      <c r="C66" s="8"/>
      <c r="G66" s="172"/>
      <c r="H66" s="16"/>
      <c r="I66" s="16"/>
      <c r="K66" s="16"/>
      <c r="L66" s="16"/>
      <c r="M66" s="16"/>
      <c r="N66" s="16"/>
    </row>
    <row r="67" spans="1:14" x14ac:dyDescent="0.35">
      <c r="A67" s="11"/>
      <c r="B67" s="12"/>
      <c r="C67" s="12"/>
      <c r="G67" s="172"/>
      <c r="H67" s="16"/>
      <c r="I67" s="16"/>
      <c r="K67" s="16"/>
      <c r="L67" s="16"/>
      <c r="M67" s="16"/>
      <c r="N67" s="16"/>
    </row>
    <row r="70" spans="1:14" x14ac:dyDescent="0.35">
      <c r="A70" s="8"/>
    </row>
  </sheetData>
  <mergeCells count="3">
    <mergeCell ref="A58:J58"/>
    <mergeCell ref="A59:J59"/>
    <mergeCell ref="K59:M59"/>
  </mergeCells>
  <hyperlinks>
    <hyperlink ref="A5" location="Índice!A1" display="Índice/Contents" xr:uid="{8985D97E-72C6-474F-BAC7-431E019DB9C0}"/>
  </hyperlinks>
  <pageMargins left="0.7" right="0.7" top="0.75" bottom="0.75" header="0.3" footer="0.3"/>
  <pageSetup paperSize="9"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A68E4-E41D-4D6F-9422-D83363729983}">
  <dimension ref="A5:R40"/>
  <sheetViews>
    <sheetView showGridLines="0" showRowColHeaders="0" zoomScaleNormal="100" workbookViewId="0">
      <selection activeCell="A53" sqref="A53:L55"/>
    </sheetView>
  </sheetViews>
  <sheetFormatPr defaultRowHeight="14.5" x14ac:dyDescent="0.35"/>
  <cols>
    <col min="1" max="1" width="61.1796875" customWidth="1"/>
    <col min="2" max="2" width="44.1796875" customWidth="1"/>
  </cols>
  <sheetData>
    <row r="5" spans="1:18" ht="36" customHeight="1" x14ac:dyDescent="0.35">
      <c r="A5" s="10" t="s">
        <v>8</v>
      </c>
    </row>
    <row r="6" spans="1:18" ht="18.5" x14ac:dyDescent="0.35">
      <c r="A6" s="6" t="s">
        <v>54</v>
      </c>
    </row>
    <row r="7" spans="1:18" x14ac:dyDescent="0.35">
      <c r="A7" s="127" t="str">
        <f>+Índice!$A$7</f>
        <v>Parte I. Projeções para a economia portuguesa: 2023-25/Part I. Projections for the Portuguese economy: 2023-25</v>
      </c>
    </row>
    <row r="8" spans="1:18" ht="18.5" x14ac:dyDescent="0.35">
      <c r="A8" s="6"/>
    </row>
    <row r="9" spans="1:18" x14ac:dyDescent="0.35">
      <c r="A9" s="7"/>
    </row>
    <row r="10" spans="1:18" x14ac:dyDescent="0.35">
      <c r="A10" t="s">
        <v>196</v>
      </c>
    </row>
    <row r="11" spans="1:18" x14ac:dyDescent="0.35">
      <c r="A11" s="8" t="s">
        <v>197</v>
      </c>
    </row>
    <row r="13" spans="1:18" x14ac:dyDescent="0.35">
      <c r="A13" s="9" t="s">
        <v>7</v>
      </c>
      <c r="C13" s="48" t="s">
        <v>198</v>
      </c>
      <c r="D13" s="48" t="s">
        <v>199</v>
      </c>
      <c r="E13" s="48" t="s">
        <v>200</v>
      </c>
      <c r="F13" s="48" t="s">
        <v>201</v>
      </c>
      <c r="G13" s="48" t="s">
        <v>202</v>
      </c>
      <c r="H13" s="48" t="s">
        <v>203</v>
      </c>
      <c r="I13" s="48" t="s">
        <v>204</v>
      </c>
      <c r="J13" s="48" t="s">
        <v>205</v>
      </c>
      <c r="K13" s="48" t="s">
        <v>206</v>
      </c>
      <c r="L13" s="48" t="s">
        <v>207</v>
      </c>
      <c r="M13" s="17"/>
      <c r="N13" s="17"/>
      <c r="O13" s="17"/>
      <c r="P13" s="17"/>
      <c r="Q13" s="17"/>
      <c r="R13" s="17"/>
    </row>
    <row r="14" spans="1:18" ht="15" customHeight="1" x14ac:dyDescent="0.35">
      <c r="C14" s="34">
        <v>2016</v>
      </c>
      <c r="D14" s="34">
        <v>2017</v>
      </c>
      <c r="E14" s="34">
        <v>2018</v>
      </c>
      <c r="F14" s="34">
        <v>2019</v>
      </c>
      <c r="G14" s="34">
        <v>2020</v>
      </c>
      <c r="H14" s="34">
        <v>2021</v>
      </c>
      <c r="I14" s="34">
        <v>2022</v>
      </c>
      <c r="J14" s="34" t="s">
        <v>14</v>
      </c>
      <c r="K14" s="34" t="s">
        <v>15</v>
      </c>
      <c r="L14" s="34" t="s">
        <v>16</v>
      </c>
      <c r="M14" s="34"/>
      <c r="N14" s="34"/>
      <c r="O14" s="34"/>
      <c r="P14" s="34"/>
      <c r="Q14" s="34"/>
      <c r="R14" s="34"/>
    </row>
    <row r="15" spans="1:18" ht="15" customHeight="1" x14ac:dyDescent="0.35">
      <c r="C15" s="18"/>
      <c r="D15" s="18"/>
      <c r="E15" s="18"/>
      <c r="F15" s="18"/>
      <c r="G15" s="18"/>
      <c r="H15" s="18"/>
      <c r="I15" s="18"/>
      <c r="J15" s="18"/>
      <c r="K15" s="18"/>
      <c r="L15" s="18"/>
      <c r="M15" s="18"/>
      <c r="N15" s="18"/>
      <c r="O15" s="18"/>
      <c r="P15" s="18"/>
      <c r="Q15" s="18"/>
      <c r="R15" s="18"/>
    </row>
    <row r="18" spans="1:13" x14ac:dyDescent="0.35">
      <c r="A18" t="s">
        <v>208</v>
      </c>
      <c r="B18" s="8" t="s">
        <v>209</v>
      </c>
      <c r="C18">
        <v>100</v>
      </c>
      <c r="D18" s="49">
        <v>103.50634491232339</v>
      </c>
      <c r="E18" s="49">
        <v>106.45557788677259</v>
      </c>
      <c r="F18" s="49">
        <v>109.31152587204883</v>
      </c>
      <c r="G18" s="49">
        <v>100.23810523353468</v>
      </c>
      <c r="H18" s="49">
        <v>105.75396475681985</v>
      </c>
      <c r="I18" s="49">
        <v>112.82441162428974</v>
      </c>
      <c r="J18" s="49">
        <v>115.92565642284519</v>
      </c>
      <c r="K18" s="49">
        <v>118.72001073721032</v>
      </c>
      <c r="L18" s="49">
        <v>121.47661472507384</v>
      </c>
    </row>
    <row r="19" spans="1:13" x14ac:dyDescent="0.35">
      <c r="A19" s="50" t="s">
        <v>210</v>
      </c>
      <c r="B19" s="51" t="s">
        <v>211</v>
      </c>
      <c r="C19">
        <v>100</v>
      </c>
      <c r="D19" s="49">
        <v>101.21578365198485</v>
      </c>
      <c r="E19" s="49">
        <v>103.69950112038873</v>
      </c>
      <c r="F19" s="49">
        <v>106.5286830323092</v>
      </c>
      <c r="G19" s="49">
        <v>99.518403797870846</v>
      </c>
      <c r="H19" s="49">
        <v>102.70339909050588</v>
      </c>
      <c r="I19" s="49">
        <v>107.3011267777934</v>
      </c>
      <c r="J19" s="49">
        <v>108.07994779713431</v>
      </c>
      <c r="K19" s="49">
        <v>109.54806193054566</v>
      </c>
      <c r="L19" s="49">
        <v>111.03130375878762</v>
      </c>
    </row>
    <row r="20" spans="1:13" x14ac:dyDescent="0.35">
      <c r="A20" s="50" t="s">
        <v>212</v>
      </c>
      <c r="B20" s="51" t="s">
        <v>213</v>
      </c>
      <c r="C20">
        <v>100</v>
      </c>
      <c r="D20" s="49">
        <v>110.20219770531844</v>
      </c>
      <c r="E20" s="49">
        <v>116.72170703553684</v>
      </c>
      <c r="F20" s="49">
        <v>121.3300275575299</v>
      </c>
      <c r="G20" s="49">
        <v>119.64893196520015</v>
      </c>
      <c r="H20" s="49">
        <v>127.82694214437079</v>
      </c>
      <c r="I20" s="49">
        <v>128.31799300183016</v>
      </c>
      <c r="J20" s="49">
        <v>128.34230703084285</v>
      </c>
      <c r="K20" s="49">
        <v>134.75163204973413</v>
      </c>
      <c r="L20" s="49">
        <v>141.57097022234225</v>
      </c>
    </row>
    <row r="21" spans="1:13" x14ac:dyDescent="0.35">
      <c r="A21" t="s">
        <v>29</v>
      </c>
      <c r="B21" s="8" t="s">
        <v>30</v>
      </c>
      <c r="C21">
        <v>100</v>
      </c>
      <c r="D21" s="49">
        <v>107.81632416176767</v>
      </c>
      <c r="E21" s="49">
        <v>112.18934663654794</v>
      </c>
      <c r="F21" s="49">
        <v>115.50094716141199</v>
      </c>
      <c r="G21" s="49">
        <v>93.010202009688371</v>
      </c>
      <c r="H21" s="49">
        <v>103.47289529146784</v>
      </c>
      <c r="I21" s="49">
        <v>122.49025879348969</v>
      </c>
      <c r="J21" s="49">
        <v>132.92574834699175</v>
      </c>
      <c r="K21" s="49">
        <v>137.96485802034886</v>
      </c>
      <c r="L21" s="49">
        <v>143.01022071588915</v>
      </c>
    </row>
    <row r="22" spans="1:13" x14ac:dyDescent="0.35">
      <c r="A22" s="24"/>
      <c r="B22" s="25"/>
      <c r="C22" s="16"/>
      <c r="D22" s="16"/>
      <c r="E22" s="16"/>
      <c r="F22" s="16"/>
      <c r="G22" s="16"/>
      <c r="H22" s="16"/>
      <c r="I22" s="16"/>
      <c r="J22" s="16"/>
      <c r="K22" s="16"/>
      <c r="L22" s="16"/>
      <c r="M22" s="16"/>
    </row>
    <row r="23" spans="1:13" x14ac:dyDescent="0.35">
      <c r="A23" s="24"/>
      <c r="B23" s="24"/>
      <c r="K23" s="16"/>
      <c r="L23" s="16"/>
      <c r="M23" s="16"/>
    </row>
    <row r="24" spans="1:13" x14ac:dyDescent="0.35">
      <c r="A24" s="21"/>
      <c r="B24" s="22"/>
      <c r="C24" s="31"/>
      <c r="D24" s="31"/>
      <c r="E24" s="31"/>
      <c r="F24" s="31"/>
      <c r="G24" s="31"/>
      <c r="H24" s="31"/>
      <c r="I24" s="31"/>
      <c r="J24" s="31"/>
      <c r="K24" s="16"/>
      <c r="L24" s="16"/>
      <c r="M24" s="16"/>
    </row>
    <row r="25" spans="1:13" x14ac:dyDescent="0.35">
      <c r="A25" s="21"/>
      <c r="B25" s="22"/>
      <c r="C25" s="23"/>
      <c r="D25" s="23"/>
      <c r="E25" s="23"/>
      <c r="F25" s="23"/>
      <c r="G25" s="23"/>
      <c r="H25" s="23"/>
      <c r="I25" s="23"/>
      <c r="J25" s="23"/>
    </row>
    <row r="26" spans="1:13" x14ac:dyDescent="0.35">
      <c r="A26" s="19"/>
      <c r="B26" s="19"/>
      <c r="C26" s="19"/>
      <c r="D26" s="19"/>
      <c r="E26" s="19"/>
      <c r="F26" s="19"/>
      <c r="G26" s="19"/>
      <c r="H26" s="19"/>
      <c r="I26" s="19"/>
      <c r="J26" s="19"/>
      <c r="K26" s="16"/>
      <c r="L26" s="16"/>
      <c r="M26" s="16"/>
    </row>
    <row r="27" spans="1:13" x14ac:dyDescent="0.35">
      <c r="A27" s="26"/>
      <c r="B27" s="27"/>
      <c r="C27" s="28"/>
      <c r="D27" s="28"/>
      <c r="E27" s="28"/>
      <c r="F27" s="28"/>
      <c r="G27" s="28"/>
      <c r="H27" s="28"/>
      <c r="I27" s="28"/>
      <c r="J27" s="28"/>
      <c r="K27" s="16"/>
      <c r="L27" s="16"/>
      <c r="M27" s="16"/>
    </row>
    <row r="28" spans="1:13" x14ac:dyDescent="0.35">
      <c r="A28" s="29" t="s">
        <v>214</v>
      </c>
      <c r="B28" s="26"/>
      <c r="C28" s="19"/>
      <c r="D28" s="19"/>
      <c r="E28" s="19"/>
      <c r="F28" s="19"/>
      <c r="G28" s="19"/>
      <c r="H28" s="19"/>
      <c r="I28" s="19"/>
      <c r="J28" s="19"/>
    </row>
    <row r="29" spans="1:13" x14ac:dyDescent="0.35">
      <c r="A29" s="30" t="s">
        <v>215</v>
      </c>
      <c r="B29" s="26"/>
      <c r="C29" s="19"/>
      <c r="D29" s="19"/>
      <c r="E29" s="19"/>
      <c r="F29" s="19"/>
      <c r="G29" s="19"/>
      <c r="H29" s="19"/>
      <c r="I29" s="19"/>
      <c r="J29" s="19"/>
      <c r="K29" s="16"/>
      <c r="L29" s="16"/>
      <c r="M29" s="16"/>
    </row>
    <row r="30" spans="1:13" x14ac:dyDescent="0.35">
      <c r="A30" s="15"/>
      <c r="B30" s="13"/>
      <c r="E30" s="16"/>
      <c r="F30" s="16"/>
      <c r="G30" s="16"/>
      <c r="H30" s="16"/>
      <c r="J30" s="16"/>
      <c r="K30" s="16"/>
      <c r="L30" s="16"/>
      <c r="M30" s="16"/>
    </row>
    <row r="31" spans="1:13" x14ac:dyDescent="0.35">
      <c r="A31" s="11"/>
      <c r="B31" s="12"/>
    </row>
    <row r="34" spans="1:13" x14ac:dyDescent="0.35">
      <c r="A34" s="11"/>
      <c r="B34" s="12"/>
      <c r="E34" s="16"/>
      <c r="F34" s="16"/>
      <c r="G34" s="16"/>
      <c r="H34" s="16"/>
      <c r="J34" s="16"/>
      <c r="K34" s="16"/>
      <c r="L34" s="16"/>
      <c r="M34" s="16"/>
    </row>
    <row r="35" spans="1:13" x14ac:dyDescent="0.35">
      <c r="A35" s="11"/>
      <c r="B35" s="12"/>
    </row>
    <row r="36" spans="1:13" x14ac:dyDescent="0.35">
      <c r="A36" s="11"/>
      <c r="B36" s="8"/>
      <c r="E36" s="16"/>
      <c r="F36" s="16"/>
      <c r="G36" s="16"/>
      <c r="H36" s="16"/>
      <c r="J36" s="16"/>
      <c r="K36" s="16"/>
      <c r="L36" s="16"/>
      <c r="M36" s="16"/>
    </row>
    <row r="37" spans="1:13" x14ac:dyDescent="0.35">
      <c r="A37" s="11"/>
      <c r="B37" s="12"/>
      <c r="E37" s="16"/>
      <c r="F37" s="16"/>
      <c r="G37" s="16"/>
      <c r="H37" s="16"/>
      <c r="J37" s="16"/>
      <c r="K37" s="16"/>
      <c r="L37" s="16"/>
      <c r="M37" s="16"/>
    </row>
    <row r="40" spans="1:13" x14ac:dyDescent="0.35">
      <c r="A40" s="8"/>
    </row>
  </sheetData>
  <hyperlinks>
    <hyperlink ref="A5" location="Índice!A1" display="Índice/Contents" xr:uid="{16F546B0-E7D6-4E5B-91BE-9187A8DC207F}"/>
  </hyperlinks>
  <pageMargins left="0.7" right="0.7" top="0.75" bottom="0.75" header="0.3" footer="0.3"/>
  <pageSetup paperSize="9" orientation="portrait" horizontalDpi="1200" verticalDpi="1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803CE-F4A2-4558-B3A6-9898A914EAAC}">
  <dimension ref="A5:N34"/>
  <sheetViews>
    <sheetView showGridLines="0" showRowColHeaders="0" zoomScaleNormal="100" workbookViewId="0">
      <selection activeCell="A53" sqref="A53:L55"/>
    </sheetView>
  </sheetViews>
  <sheetFormatPr defaultRowHeight="14.5" x14ac:dyDescent="0.35"/>
  <cols>
    <col min="1" max="1" width="61.1796875" customWidth="1"/>
    <col min="2" max="2" width="44.1796875" customWidth="1"/>
  </cols>
  <sheetData>
    <row r="5" spans="1:14" ht="36" customHeight="1" x14ac:dyDescent="0.35">
      <c r="A5" s="10" t="s">
        <v>8</v>
      </c>
    </row>
    <row r="6" spans="1:14" ht="18.5" x14ac:dyDescent="0.35">
      <c r="A6" s="6" t="s">
        <v>54</v>
      </c>
    </row>
    <row r="7" spans="1:14" x14ac:dyDescent="0.35">
      <c r="A7" s="127" t="str">
        <f>+Índice!$A$7</f>
        <v>Parte I. Projeções para a economia portuguesa: 2023-25/Part I. Projections for the Portuguese economy: 2023-25</v>
      </c>
    </row>
    <row r="8" spans="1:14" ht="18.5" x14ac:dyDescent="0.35">
      <c r="A8" s="6"/>
    </row>
    <row r="9" spans="1:14" x14ac:dyDescent="0.35">
      <c r="A9" s="7"/>
    </row>
    <row r="10" spans="1:14" x14ac:dyDescent="0.35">
      <c r="A10" t="s">
        <v>216</v>
      </c>
    </row>
    <row r="11" spans="1:14" x14ac:dyDescent="0.35">
      <c r="A11" s="8" t="s">
        <v>217</v>
      </c>
    </row>
    <row r="13" spans="1:14" x14ac:dyDescent="0.35">
      <c r="A13" s="9" t="s">
        <v>7</v>
      </c>
      <c r="C13" s="48"/>
      <c r="D13" s="48" t="s">
        <v>218</v>
      </c>
      <c r="E13" s="48" t="s">
        <v>218</v>
      </c>
      <c r="F13" s="48" t="s">
        <v>218</v>
      </c>
      <c r="G13" s="48" t="s">
        <v>218</v>
      </c>
      <c r="H13" s="48" t="s">
        <v>218</v>
      </c>
      <c r="I13" s="48" t="s">
        <v>218</v>
      </c>
      <c r="J13" s="48" t="s">
        <v>218</v>
      </c>
      <c r="K13" s="17"/>
      <c r="L13" s="17"/>
      <c r="M13" s="17"/>
      <c r="N13" s="17"/>
    </row>
    <row r="14" spans="1:14" ht="15" customHeight="1" x14ac:dyDescent="0.35">
      <c r="C14" s="34"/>
      <c r="D14" s="34">
        <v>2019</v>
      </c>
      <c r="E14" s="34">
        <v>2020</v>
      </c>
      <c r="F14" s="34">
        <v>2021</v>
      </c>
      <c r="G14" s="34">
        <v>2022</v>
      </c>
      <c r="H14" s="34" t="s">
        <v>14</v>
      </c>
      <c r="I14" s="34" t="s">
        <v>15</v>
      </c>
      <c r="J14" s="34" t="s">
        <v>16</v>
      </c>
      <c r="K14" s="34"/>
      <c r="L14" s="34"/>
      <c r="M14" s="34"/>
      <c r="N14" s="34"/>
    </row>
    <row r="15" spans="1:14" ht="15" customHeight="1" x14ac:dyDescent="0.35">
      <c r="C15" s="18"/>
      <c r="D15" s="18"/>
      <c r="E15" s="18"/>
      <c r="F15" s="18"/>
      <c r="G15" s="18"/>
      <c r="K15" s="18"/>
      <c r="L15" s="18"/>
      <c r="M15" s="18"/>
      <c r="N15" s="18"/>
    </row>
    <row r="16" spans="1:14" x14ac:dyDescent="0.35">
      <c r="A16" t="s">
        <v>21</v>
      </c>
      <c r="B16" s="8" t="s">
        <v>211</v>
      </c>
      <c r="D16" s="16">
        <v>3.2632946593714109</v>
      </c>
      <c r="E16" s="16">
        <v>-7.0217692598392318</v>
      </c>
      <c r="F16" s="16">
        <v>4.653540033757551</v>
      </c>
      <c r="G16" s="16">
        <v>5.7780111052947944</v>
      </c>
      <c r="H16" s="16">
        <v>1.6137713995013172</v>
      </c>
      <c r="I16" s="16">
        <v>1.6812298909069341</v>
      </c>
      <c r="J16" s="16">
        <v>1.6901483087765854</v>
      </c>
    </row>
    <row r="17" spans="1:10" x14ac:dyDescent="0.35">
      <c r="A17" s="50" t="s">
        <v>219</v>
      </c>
      <c r="B17" s="8" t="s">
        <v>220</v>
      </c>
      <c r="D17" s="16">
        <v>1.0859080416804676</v>
      </c>
      <c r="E17" s="16">
        <v>-1.0226235142270359</v>
      </c>
      <c r="F17" s="16">
        <v>1.3901964886035618</v>
      </c>
      <c r="G17" s="16">
        <v>2.5301466408043929</v>
      </c>
      <c r="H17" s="16">
        <v>0.75142127404211578</v>
      </c>
      <c r="I17" s="16">
        <v>0.4204881726343726</v>
      </c>
      <c r="J17" s="16">
        <v>0.35508114875084434</v>
      </c>
    </row>
    <row r="18" spans="1:10" x14ac:dyDescent="0.35">
      <c r="A18" s="24" t="s">
        <v>221</v>
      </c>
      <c r="B18" s="8" t="s">
        <v>222</v>
      </c>
      <c r="C18" s="16"/>
      <c r="D18" s="16">
        <v>2.5140998612381273</v>
      </c>
      <c r="E18" s="16">
        <v>0.65997940342982542</v>
      </c>
      <c r="F18" s="16">
        <v>2.2600738035597185</v>
      </c>
      <c r="G18" s="16">
        <v>-0.21355359199175483</v>
      </c>
      <c r="H18" s="16">
        <v>1.2131941771416042</v>
      </c>
      <c r="I18" s="16">
        <v>1.1595874348558652</v>
      </c>
      <c r="J18" s="16">
        <v>1.2290285094281614</v>
      </c>
    </row>
    <row r="19" spans="1:10" ht="14.25" customHeight="1" x14ac:dyDescent="0.35">
      <c r="A19" s="24" t="s">
        <v>223</v>
      </c>
      <c r="B19" s="8" t="s">
        <v>224</v>
      </c>
      <c r="D19" s="16">
        <v>0.43229461451760098</v>
      </c>
      <c r="E19" s="16">
        <v>-1.8579073598460671</v>
      </c>
      <c r="F19" s="16">
        <v>-1.0533672926774749</v>
      </c>
      <c r="G19" s="16">
        <v>-0.64045960863273588</v>
      </c>
      <c r="H19" s="16">
        <v>0.38135503970470408</v>
      </c>
      <c r="I19" s="16">
        <v>0.66742039679040155</v>
      </c>
      <c r="J19" s="16">
        <v>0.86347833476589941</v>
      </c>
    </row>
    <row r="20" spans="1:10" x14ac:dyDescent="0.35">
      <c r="A20" s="24" t="s">
        <v>225</v>
      </c>
      <c r="B20" s="8" t="s">
        <v>226</v>
      </c>
      <c r="C20" s="19"/>
      <c r="D20" s="31">
        <v>-0.76900785806477834</v>
      </c>
      <c r="E20" s="31">
        <v>-4.8012177891959631</v>
      </c>
      <c r="F20" s="31">
        <v>2.0566370342717568</v>
      </c>
      <c r="G20" s="16">
        <v>4.1018776651149027</v>
      </c>
      <c r="H20" s="16">
        <v>-0.73219909138710093</v>
      </c>
      <c r="I20" s="16">
        <v>-0.56626611337369859</v>
      </c>
      <c r="J20" s="16">
        <v>-0.75743968416831786</v>
      </c>
    </row>
    <row r="21" spans="1:10" x14ac:dyDescent="0.35">
      <c r="A21" s="26"/>
      <c r="B21" s="27"/>
      <c r="C21" s="28"/>
      <c r="D21" s="28"/>
      <c r="E21" s="28"/>
      <c r="F21" s="28"/>
      <c r="G21" s="16"/>
      <c r="H21" s="16"/>
      <c r="I21" s="16"/>
    </row>
    <row r="22" spans="1:10" x14ac:dyDescent="0.35">
      <c r="A22" s="29" t="s">
        <v>227</v>
      </c>
      <c r="B22" s="26"/>
      <c r="C22" s="19"/>
      <c r="D22" s="31"/>
      <c r="E22" s="31"/>
      <c r="F22" s="31"/>
      <c r="G22" s="31"/>
      <c r="H22" s="31"/>
      <c r="I22" s="31"/>
      <c r="J22" s="31"/>
    </row>
    <row r="23" spans="1:10" x14ac:dyDescent="0.35">
      <c r="A23" s="30" t="s">
        <v>228</v>
      </c>
      <c r="B23" s="26"/>
      <c r="C23" s="19"/>
      <c r="D23" s="19"/>
      <c r="E23" s="19"/>
      <c r="F23" s="19"/>
      <c r="G23" s="16"/>
      <c r="H23" s="16"/>
      <c r="I23" s="16"/>
    </row>
    <row r="24" spans="1:10" x14ac:dyDescent="0.35">
      <c r="A24" s="15"/>
      <c r="B24" s="13"/>
      <c r="D24" s="16"/>
      <c r="F24" s="16"/>
      <c r="G24" s="16"/>
      <c r="H24" s="16"/>
      <c r="I24" s="16"/>
    </row>
    <row r="25" spans="1:10" x14ac:dyDescent="0.35">
      <c r="A25" s="11"/>
      <c r="B25" s="12"/>
    </row>
    <row r="28" spans="1:10" x14ac:dyDescent="0.35">
      <c r="A28" s="11"/>
      <c r="B28" s="12"/>
      <c r="D28" s="16"/>
      <c r="F28" s="16"/>
      <c r="G28" s="16"/>
      <c r="H28" s="16"/>
      <c r="I28" s="16"/>
    </row>
    <row r="29" spans="1:10" x14ac:dyDescent="0.35">
      <c r="A29" s="11"/>
      <c r="B29" s="12"/>
    </row>
    <row r="30" spans="1:10" x14ac:dyDescent="0.35">
      <c r="A30" s="11"/>
      <c r="B30" s="8"/>
      <c r="D30" s="16"/>
      <c r="F30" s="16"/>
      <c r="G30" s="16"/>
      <c r="H30" s="16"/>
      <c r="I30" s="16"/>
    </row>
    <row r="31" spans="1:10" x14ac:dyDescent="0.35">
      <c r="A31" s="11"/>
      <c r="B31" s="12"/>
      <c r="D31" s="16"/>
      <c r="F31" s="16"/>
      <c r="G31" s="16"/>
      <c r="H31" s="16"/>
      <c r="I31" s="16"/>
    </row>
    <row r="34" spans="1:1" x14ac:dyDescent="0.35">
      <c r="A34" s="8"/>
    </row>
  </sheetData>
  <hyperlinks>
    <hyperlink ref="A5" location="Índice!A1" display="Índice/Contents" xr:uid="{41FDF828-2014-43B1-B1D5-BAE6376DEB82}"/>
  </hyperlinks>
  <pageMargins left="0.7" right="0.7" top="0.75" bottom="0.75" header="0.3" footer="0.3"/>
  <pageSetup paperSize="9"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250B2-C4B8-4F33-90EC-0F1E940EB36C}">
  <dimension ref="A5:I27"/>
  <sheetViews>
    <sheetView showGridLines="0" showRowColHeaders="0" zoomScaleNormal="100" workbookViewId="0">
      <selection activeCell="A53" sqref="A53:L55"/>
    </sheetView>
  </sheetViews>
  <sheetFormatPr defaultRowHeight="14.5" x14ac:dyDescent="0.35"/>
  <cols>
    <col min="1" max="1" width="61.1796875" customWidth="1"/>
    <col min="2" max="2" width="36.1796875" customWidth="1"/>
    <col min="3" max="3" width="8" customWidth="1"/>
    <col min="4" max="5" width="12" customWidth="1"/>
  </cols>
  <sheetData>
    <row r="5" spans="1:9" ht="36" customHeight="1" x14ac:dyDescent="0.35">
      <c r="A5" s="10" t="s">
        <v>8</v>
      </c>
    </row>
    <row r="6" spans="1:9" ht="18.5" x14ac:dyDescent="0.35">
      <c r="A6" s="6" t="s">
        <v>54</v>
      </c>
    </row>
    <row r="7" spans="1:9" x14ac:dyDescent="0.35">
      <c r="A7" s="127" t="str">
        <f>+Índice!$A$7</f>
        <v>Parte I. Projeções para a economia portuguesa: 2023-25/Part I. Projections for the Portuguese economy: 2023-25</v>
      </c>
    </row>
    <row r="8" spans="1:9" ht="18.5" x14ac:dyDescent="0.35">
      <c r="A8" s="6"/>
    </row>
    <row r="9" spans="1:9" x14ac:dyDescent="0.35">
      <c r="A9" s="7"/>
    </row>
    <row r="10" spans="1:9" x14ac:dyDescent="0.35">
      <c r="A10" t="s">
        <v>229</v>
      </c>
    </row>
    <row r="11" spans="1:9" x14ac:dyDescent="0.35">
      <c r="A11" s="8" t="s">
        <v>230</v>
      </c>
    </row>
    <row r="13" spans="1:9" x14ac:dyDescent="0.35">
      <c r="A13" s="9" t="s">
        <v>7</v>
      </c>
      <c r="B13" s="17"/>
      <c r="C13" s="17"/>
      <c r="D13" s="48" t="s">
        <v>218</v>
      </c>
      <c r="E13" s="48" t="s">
        <v>218</v>
      </c>
      <c r="G13" s="48" t="s">
        <v>218</v>
      </c>
      <c r="H13" s="48" t="s">
        <v>218</v>
      </c>
      <c r="I13" s="48" t="s">
        <v>218</v>
      </c>
    </row>
    <row r="14" spans="1:9" ht="15" customHeight="1" x14ac:dyDescent="0.35">
      <c r="B14" s="34"/>
      <c r="C14" s="34"/>
      <c r="D14" s="34"/>
    </row>
    <row r="15" spans="1:9" ht="15" customHeight="1" x14ac:dyDescent="0.35">
      <c r="B15" s="18"/>
      <c r="C15" s="18"/>
      <c r="D15" s="18"/>
    </row>
    <row r="16" spans="1:9" x14ac:dyDescent="0.35">
      <c r="D16" t="s">
        <v>231</v>
      </c>
      <c r="E16" t="s">
        <v>232</v>
      </c>
      <c r="G16" t="s">
        <v>14</v>
      </c>
      <c r="H16" t="s">
        <v>15</v>
      </c>
      <c r="I16" t="s">
        <v>16</v>
      </c>
    </row>
    <row r="17" spans="1:9" x14ac:dyDescent="0.35">
      <c r="A17" s="50" t="s">
        <v>233</v>
      </c>
      <c r="B17" s="8" t="s">
        <v>234</v>
      </c>
      <c r="D17" s="16">
        <v>5.538110764377147</v>
      </c>
      <c r="E17" s="16">
        <v>3.8353254769468013</v>
      </c>
      <c r="F17" s="16"/>
      <c r="G17" s="16">
        <v>7.7922191449999998</v>
      </c>
      <c r="H17" s="16">
        <v>4.2250865839999996</v>
      </c>
      <c r="I17" s="16">
        <v>3.9657424344000001</v>
      </c>
    </row>
    <row r="18" spans="1:9" x14ac:dyDescent="0.35">
      <c r="A18" s="15" t="s">
        <v>235</v>
      </c>
      <c r="B18" s="8" t="s">
        <v>236</v>
      </c>
      <c r="D18" s="16">
        <v>2.5264437433741538</v>
      </c>
      <c r="E18" s="16">
        <v>2.0483406193950739</v>
      </c>
      <c r="F18" s="16"/>
      <c r="G18" s="16">
        <v>1.7446510118</v>
      </c>
      <c r="H18" s="16">
        <v>2.4423525453000003</v>
      </c>
      <c r="I18" s="16">
        <v>2.2932819325000002</v>
      </c>
    </row>
    <row r="19" spans="1:9" x14ac:dyDescent="0.35">
      <c r="A19" s="11" t="s">
        <v>237</v>
      </c>
      <c r="B19" s="8" t="s">
        <v>238</v>
      </c>
      <c r="D19" s="16">
        <v>1.8203073345117511</v>
      </c>
      <c r="E19" s="16">
        <v>0.32507210187137492</v>
      </c>
      <c r="F19" s="16"/>
      <c r="G19" s="16">
        <v>3.6623731361999998</v>
      </c>
      <c r="H19" s="16">
        <v>0.88013879559999997</v>
      </c>
      <c r="I19" s="16">
        <v>0.90238493980000001</v>
      </c>
    </row>
    <row r="20" spans="1:9" x14ac:dyDescent="0.35">
      <c r="A20" t="s">
        <v>239</v>
      </c>
      <c r="B20" s="8" t="s">
        <v>240</v>
      </c>
      <c r="D20" s="16">
        <v>1.1913596864912617</v>
      </c>
      <c r="E20" s="16">
        <v>1.4619127556803482</v>
      </c>
      <c r="F20" s="16"/>
      <c r="G20" s="16">
        <v>2.3851949969000001</v>
      </c>
      <c r="H20" s="16">
        <v>0.90259524319999995</v>
      </c>
      <c r="I20" s="16">
        <v>0.77007556210000006</v>
      </c>
    </row>
    <row r="21" spans="1:9" x14ac:dyDescent="0.35">
      <c r="A21" s="11" t="s">
        <v>241</v>
      </c>
      <c r="B21" s="8" t="s">
        <v>242</v>
      </c>
      <c r="D21" s="16">
        <v>3.8551961380719271</v>
      </c>
      <c r="E21" s="16">
        <v>2.3443602771102348</v>
      </c>
      <c r="F21" s="16"/>
      <c r="G21" s="16">
        <v>1.0323062258</v>
      </c>
      <c r="H21" s="16">
        <v>3.1931649623</v>
      </c>
      <c r="I21" s="16">
        <v>3.0080661269000002</v>
      </c>
    </row>
    <row r="22" spans="1:9" x14ac:dyDescent="0.35">
      <c r="A22" s="11"/>
    </row>
    <row r="23" spans="1:9" x14ac:dyDescent="0.35">
      <c r="A23" s="11"/>
    </row>
    <row r="24" spans="1:9" x14ac:dyDescent="0.35">
      <c r="A24" s="29" t="s">
        <v>243</v>
      </c>
    </row>
    <row r="25" spans="1:9" x14ac:dyDescent="0.35">
      <c r="A25" s="29" t="s">
        <v>244</v>
      </c>
    </row>
    <row r="27" spans="1:9" x14ac:dyDescent="0.35">
      <c r="A27" s="8"/>
    </row>
  </sheetData>
  <hyperlinks>
    <hyperlink ref="A5" location="Índice!A1" display="Índice/Contents" xr:uid="{257C1984-9045-4398-9487-0E503455DE4B}"/>
  </hyperlink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E6E93-1CBA-48D9-9DF5-4686BDE7ED7C}">
  <dimension ref="A5:Q74"/>
  <sheetViews>
    <sheetView showGridLines="0" showRowColHeaders="0" zoomScaleNormal="100" workbookViewId="0">
      <selection activeCell="A53" sqref="A53:L55"/>
    </sheetView>
  </sheetViews>
  <sheetFormatPr defaultRowHeight="14.5" x14ac:dyDescent="0.35"/>
  <cols>
    <col min="1" max="1" width="31.54296875" customWidth="1"/>
    <col min="2" max="2" width="7.54296875" bestFit="1" customWidth="1"/>
    <col min="3" max="4" width="34.54296875" customWidth="1"/>
    <col min="5" max="5" width="57.453125" customWidth="1"/>
  </cols>
  <sheetData>
    <row r="5" spans="1:17" ht="36" customHeight="1" x14ac:dyDescent="0.35">
      <c r="A5" s="80" t="s">
        <v>8</v>
      </c>
    </row>
    <row r="6" spans="1:17" ht="18.5" x14ac:dyDescent="0.35">
      <c r="A6" s="6" t="s">
        <v>54</v>
      </c>
    </row>
    <row r="7" spans="1:17" x14ac:dyDescent="0.35">
      <c r="A7" s="127" t="str">
        <f>+Índice!$A$21</f>
        <v>Caixa 1- Enquadramento e políticas/Box 1-External environment, financing conditions and policies</v>
      </c>
    </row>
    <row r="8" spans="1:17" ht="18.5" x14ac:dyDescent="0.35">
      <c r="A8" s="6"/>
    </row>
    <row r="9" spans="1:17" x14ac:dyDescent="0.35">
      <c r="A9" s="7"/>
    </row>
    <row r="10" spans="1:17" x14ac:dyDescent="0.35">
      <c r="A10" t="s">
        <v>696</v>
      </c>
    </row>
    <row r="11" spans="1:17" x14ac:dyDescent="0.35">
      <c r="A11" s="8" t="s">
        <v>1167</v>
      </c>
    </row>
    <row r="12" spans="1:17" x14ac:dyDescent="0.35">
      <c r="A12" s="8"/>
    </row>
    <row r="13" spans="1:17" x14ac:dyDescent="0.35">
      <c r="A13" s="8"/>
      <c r="C13" s="200" t="s">
        <v>641</v>
      </c>
      <c r="D13" s="200"/>
      <c r="E13" s="77" t="s">
        <v>642</v>
      </c>
    </row>
    <row r="14" spans="1:17" x14ac:dyDescent="0.35">
      <c r="C14" s="202" t="s">
        <v>643</v>
      </c>
      <c r="D14" s="200"/>
      <c r="E14" s="78" t="s">
        <v>644</v>
      </c>
      <c r="F14" s="77"/>
    </row>
    <row r="15" spans="1:17" x14ac:dyDescent="0.35">
      <c r="A15" s="9" t="s">
        <v>7</v>
      </c>
      <c r="C15" s="81" t="s">
        <v>645</v>
      </c>
      <c r="D15" s="81" t="s">
        <v>645</v>
      </c>
      <c r="E15" s="81" t="s">
        <v>646</v>
      </c>
      <c r="F15" s="17"/>
      <c r="G15" s="17"/>
      <c r="H15" s="17"/>
      <c r="I15" s="17"/>
      <c r="J15" s="17"/>
      <c r="K15" s="17"/>
      <c r="L15" s="17"/>
      <c r="M15" s="17"/>
      <c r="N15" s="17"/>
      <c r="O15" s="17"/>
      <c r="P15" s="17"/>
      <c r="Q15" s="17"/>
    </row>
    <row r="16" spans="1:17" s="40" customFormat="1" x14ac:dyDescent="0.35">
      <c r="A16" s="9"/>
      <c r="C16" s="41" t="s">
        <v>647</v>
      </c>
      <c r="D16" s="82" t="s">
        <v>648</v>
      </c>
      <c r="E16" s="41" t="s">
        <v>649</v>
      </c>
      <c r="F16" s="42"/>
      <c r="G16" s="42"/>
      <c r="H16" s="42"/>
      <c r="I16" s="42"/>
      <c r="J16" s="42"/>
      <c r="K16" s="42"/>
      <c r="L16" s="42"/>
      <c r="M16" s="42"/>
      <c r="N16" s="42"/>
      <c r="O16" s="42"/>
      <c r="P16" s="42"/>
      <c r="Q16" s="42"/>
    </row>
    <row r="17" spans="1:17" x14ac:dyDescent="0.35">
      <c r="C17" s="43" t="s">
        <v>650</v>
      </c>
      <c r="D17" s="44" t="s">
        <v>651</v>
      </c>
      <c r="E17" s="44" t="s">
        <v>652</v>
      </c>
      <c r="F17" s="34"/>
      <c r="G17" s="34"/>
      <c r="H17" s="34"/>
      <c r="I17" s="34"/>
      <c r="J17" s="34"/>
      <c r="K17" s="34"/>
      <c r="L17" s="34"/>
      <c r="M17" s="34"/>
      <c r="N17" s="34"/>
      <c r="O17" s="34"/>
      <c r="P17" s="34"/>
      <c r="Q17" s="34"/>
    </row>
    <row r="18" spans="1:17" x14ac:dyDescent="0.35">
      <c r="A18" s="45">
        <v>43466</v>
      </c>
      <c r="B18" s="46">
        <v>43466</v>
      </c>
      <c r="C18" s="83">
        <v>49.4170118150574</v>
      </c>
      <c r="D18" s="84">
        <v>49.750685829500497</v>
      </c>
      <c r="E18" s="84">
        <v>0.50132781689487771</v>
      </c>
      <c r="F18" s="34"/>
      <c r="G18" s="34"/>
      <c r="H18" s="34"/>
      <c r="I18" s="34"/>
      <c r="J18" s="34"/>
      <c r="K18" s="34"/>
      <c r="L18" s="34"/>
      <c r="M18" s="34"/>
      <c r="N18" s="34"/>
      <c r="O18" s="34"/>
      <c r="P18" s="34"/>
      <c r="Q18" s="34"/>
    </row>
    <row r="19" spans="1:17" x14ac:dyDescent="0.35">
      <c r="A19" s="45">
        <v>43497</v>
      </c>
      <c r="B19" s="46">
        <v>43497</v>
      </c>
      <c r="C19" s="83">
        <v>49.074429086834201</v>
      </c>
      <c r="D19" s="84">
        <v>50.906022111236602</v>
      </c>
      <c r="E19" s="84">
        <v>0.11458915961152279</v>
      </c>
      <c r="F19" s="34"/>
      <c r="G19" s="34"/>
      <c r="H19" s="34"/>
      <c r="I19" s="34"/>
      <c r="J19" s="34"/>
      <c r="K19" s="34"/>
      <c r="L19" s="34"/>
      <c r="M19" s="34"/>
      <c r="N19" s="34"/>
      <c r="O19" s="34"/>
      <c r="P19" s="34"/>
      <c r="Q19" s="34"/>
    </row>
    <row r="20" spans="1:17" x14ac:dyDescent="0.35">
      <c r="A20" s="45">
        <v>43525</v>
      </c>
      <c r="B20" s="46">
        <v>43525</v>
      </c>
      <c r="C20" s="83">
        <v>49.030299720019499</v>
      </c>
      <c r="D20" s="84">
        <v>50.817484930618903</v>
      </c>
      <c r="E20" s="84">
        <v>0.19434362604776015</v>
      </c>
      <c r="F20" s="34"/>
      <c r="G20" s="34"/>
      <c r="H20" s="34"/>
      <c r="I20" s="34"/>
      <c r="J20" s="34"/>
      <c r="K20" s="34"/>
      <c r="L20" s="34"/>
      <c r="M20" s="34"/>
      <c r="N20" s="34"/>
      <c r="O20" s="34"/>
      <c r="P20" s="34"/>
      <c r="Q20" s="34"/>
    </row>
    <row r="21" spans="1:17" x14ac:dyDescent="0.35">
      <c r="A21" s="45">
        <v>43556</v>
      </c>
      <c r="B21" s="46">
        <v>43556</v>
      </c>
      <c r="C21" s="83">
        <v>49.076485413773497</v>
      </c>
      <c r="D21" s="84">
        <v>50.884679303786001</v>
      </c>
      <c r="E21" s="84">
        <v>1.2640119422773561E-2</v>
      </c>
      <c r="F21" s="34"/>
      <c r="G21" s="34"/>
      <c r="H21" s="34"/>
      <c r="I21" s="34"/>
      <c r="J21" s="34"/>
      <c r="K21" s="34"/>
      <c r="L21" s="34"/>
      <c r="M21" s="34"/>
      <c r="N21" s="34"/>
      <c r="O21" s="34"/>
      <c r="P21" s="34"/>
      <c r="Q21" s="34"/>
    </row>
    <row r="22" spans="1:17" x14ac:dyDescent="0.35">
      <c r="A22" s="45">
        <v>43586</v>
      </c>
      <c r="B22" s="46">
        <v>43586</v>
      </c>
      <c r="C22" s="83">
        <v>49.1069612749505</v>
      </c>
      <c r="D22" s="84">
        <v>50.346848132077199</v>
      </c>
      <c r="E22" s="84">
        <v>-0.65247326953073215</v>
      </c>
      <c r="F22" s="34"/>
      <c r="G22" s="34"/>
      <c r="H22" s="34"/>
      <c r="I22" s="34"/>
      <c r="J22" s="34"/>
      <c r="K22" s="34"/>
      <c r="L22" s="34"/>
      <c r="M22" s="34"/>
      <c r="N22" s="34"/>
      <c r="O22" s="34"/>
      <c r="P22" s="34"/>
      <c r="Q22" s="34"/>
    </row>
    <row r="23" spans="1:17" x14ac:dyDescent="0.35">
      <c r="A23" s="45">
        <v>43617</v>
      </c>
      <c r="B23" s="46">
        <v>43617</v>
      </c>
      <c r="C23" s="83">
        <v>48.855449374513398</v>
      </c>
      <c r="D23" s="84">
        <v>49.958326312752597</v>
      </c>
      <c r="E23" s="84">
        <v>-0.50802229527007359</v>
      </c>
      <c r="F23" s="34"/>
      <c r="G23" s="34"/>
      <c r="H23" s="34"/>
      <c r="I23" s="34"/>
      <c r="J23" s="34"/>
      <c r="K23" s="34"/>
      <c r="L23" s="34"/>
      <c r="M23" s="34"/>
      <c r="N23" s="34"/>
      <c r="O23" s="34"/>
      <c r="P23" s="34"/>
      <c r="Q23" s="34"/>
    </row>
    <row r="24" spans="1:17" x14ac:dyDescent="0.35">
      <c r="A24" s="45">
        <v>43647</v>
      </c>
      <c r="B24" s="46">
        <v>43647</v>
      </c>
      <c r="C24" s="83">
        <v>48.324349949820601</v>
      </c>
      <c r="D24" s="84">
        <v>51.073324666490898</v>
      </c>
      <c r="E24" s="84">
        <v>-0.47411297792445189</v>
      </c>
      <c r="F24" s="34"/>
      <c r="G24" s="34"/>
      <c r="H24" s="34"/>
      <c r="I24" s="34"/>
      <c r="J24" s="34"/>
      <c r="K24" s="34"/>
      <c r="L24" s="34"/>
      <c r="M24" s="34"/>
      <c r="N24" s="34"/>
      <c r="O24" s="34"/>
      <c r="P24" s="34"/>
      <c r="Q24" s="34"/>
    </row>
    <row r="25" spans="1:17" x14ac:dyDescent="0.35">
      <c r="A25" s="45">
        <v>43678</v>
      </c>
      <c r="B25" s="46">
        <v>43678</v>
      </c>
      <c r="C25" s="83">
        <v>47.450348173090902</v>
      </c>
      <c r="D25" s="84">
        <v>49.565691639395403</v>
      </c>
      <c r="E25" s="84">
        <v>-0.32991192686224219</v>
      </c>
      <c r="F25" s="34"/>
      <c r="G25" s="34"/>
      <c r="H25" s="34"/>
      <c r="I25" s="34"/>
      <c r="J25" s="34"/>
      <c r="K25" s="34"/>
      <c r="L25" s="34"/>
      <c r="M25" s="34"/>
      <c r="N25" s="34"/>
      <c r="O25" s="34"/>
      <c r="P25" s="34"/>
      <c r="Q25" s="34"/>
    </row>
    <row r="26" spans="1:17" x14ac:dyDescent="0.35">
      <c r="A26" s="45">
        <v>43709</v>
      </c>
      <c r="B26" s="46">
        <v>43709</v>
      </c>
      <c r="C26" s="83">
        <v>48.002981031369202</v>
      </c>
      <c r="D26" s="84">
        <v>48.770119391096301</v>
      </c>
      <c r="E26" s="84">
        <v>0.1025686009790686</v>
      </c>
      <c r="F26" s="34"/>
      <c r="G26" s="34"/>
      <c r="H26" s="34"/>
      <c r="I26" s="34"/>
      <c r="J26" s="34"/>
      <c r="K26" s="34"/>
      <c r="L26" s="34"/>
      <c r="M26" s="34"/>
      <c r="N26" s="34"/>
      <c r="O26" s="34"/>
      <c r="P26" s="34"/>
      <c r="Q26" s="34"/>
    </row>
    <row r="27" spans="1:17" x14ac:dyDescent="0.35">
      <c r="A27" s="45">
        <v>43739</v>
      </c>
      <c r="B27" s="46">
        <v>43739</v>
      </c>
      <c r="C27" s="83">
        <v>49.017948395926197</v>
      </c>
      <c r="D27" s="84">
        <v>49.195182469765797</v>
      </c>
      <c r="E27" s="84">
        <v>3.8779159172063489E-2</v>
      </c>
      <c r="F27" s="34"/>
      <c r="G27" s="34"/>
      <c r="H27" s="34"/>
      <c r="I27" s="34"/>
      <c r="J27" s="34"/>
      <c r="K27" s="34"/>
      <c r="L27" s="34"/>
      <c r="M27" s="34"/>
      <c r="N27" s="34"/>
      <c r="O27" s="34"/>
      <c r="P27" s="34"/>
      <c r="Q27" s="34"/>
    </row>
    <row r="28" spans="1:17" x14ac:dyDescent="0.35">
      <c r="A28" s="45">
        <v>43770</v>
      </c>
      <c r="B28" s="46">
        <v>43770</v>
      </c>
      <c r="C28" s="83">
        <v>49.004412739237701</v>
      </c>
      <c r="D28" s="84">
        <v>49.345176951105898</v>
      </c>
      <c r="E28" s="84">
        <v>9.6564422728147956E-2</v>
      </c>
      <c r="F28" s="34"/>
      <c r="G28" s="34"/>
      <c r="H28" s="34"/>
      <c r="I28" s="34"/>
      <c r="J28" s="34"/>
      <c r="K28" s="34"/>
      <c r="L28" s="34"/>
      <c r="M28" s="34"/>
      <c r="N28" s="34"/>
      <c r="O28" s="34"/>
      <c r="P28" s="34"/>
      <c r="Q28" s="34"/>
    </row>
    <row r="29" spans="1:17" x14ac:dyDescent="0.35">
      <c r="A29" s="45">
        <v>43800</v>
      </c>
      <c r="B29" s="46">
        <v>43800</v>
      </c>
      <c r="C29" s="83">
        <v>49.154116802198999</v>
      </c>
      <c r="D29" s="84">
        <v>49.896285952737699</v>
      </c>
      <c r="E29" s="84">
        <v>6.6270779671517592E-3</v>
      </c>
      <c r="F29" s="34"/>
      <c r="G29" s="34"/>
      <c r="H29" s="34"/>
      <c r="I29" s="34"/>
      <c r="J29" s="34"/>
      <c r="K29" s="34"/>
      <c r="L29" s="34"/>
      <c r="M29" s="34"/>
      <c r="N29" s="34"/>
      <c r="O29" s="34"/>
      <c r="P29" s="34"/>
      <c r="Q29" s="34"/>
    </row>
    <row r="30" spans="1:17" x14ac:dyDescent="0.35">
      <c r="A30" s="45">
        <v>43831</v>
      </c>
      <c r="B30" s="46">
        <v>43831</v>
      </c>
      <c r="C30" s="83">
        <v>49.513204595024497</v>
      </c>
      <c r="D30" s="84">
        <v>49.517423727597098</v>
      </c>
      <c r="E30" s="84">
        <v>5.6249567346900571E-2</v>
      </c>
      <c r="F30" s="34"/>
      <c r="G30" s="34"/>
      <c r="H30" s="34"/>
      <c r="I30" s="34"/>
      <c r="J30" s="34"/>
      <c r="K30" s="34"/>
      <c r="L30" s="34"/>
      <c r="M30" s="34"/>
      <c r="N30" s="34"/>
      <c r="O30" s="34"/>
      <c r="P30" s="34"/>
      <c r="Q30" s="34"/>
    </row>
    <row r="31" spans="1:17" x14ac:dyDescent="0.35">
      <c r="A31" s="45">
        <v>43862</v>
      </c>
      <c r="B31" s="46">
        <v>43862</v>
      </c>
      <c r="C31" s="83">
        <v>44.988649564320099</v>
      </c>
      <c r="D31" s="84">
        <v>45.8103732121061</v>
      </c>
      <c r="E31" s="84">
        <v>1.1138494087080728</v>
      </c>
      <c r="F31" s="34"/>
      <c r="G31" s="34"/>
      <c r="H31" s="34"/>
      <c r="I31" s="34"/>
      <c r="J31" s="34"/>
      <c r="K31" s="34"/>
      <c r="L31" s="34"/>
      <c r="M31" s="34"/>
      <c r="N31" s="34"/>
      <c r="O31" s="34"/>
      <c r="P31" s="34"/>
      <c r="Q31" s="34"/>
    </row>
    <row r="32" spans="1:17" x14ac:dyDescent="0.35">
      <c r="A32" s="45">
        <v>43891</v>
      </c>
      <c r="B32" s="46">
        <v>43891</v>
      </c>
      <c r="C32" s="83">
        <v>42.9583646446874</v>
      </c>
      <c r="D32" s="84">
        <v>35.284416451924002</v>
      </c>
      <c r="E32" s="84">
        <v>2.4739836934416601</v>
      </c>
      <c r="F32" s="34"/>
      <c r="G32" s="34"/>
      <c r="H32" s="34"/>
      <c r="I32" s="34"/>
      <c r="J32" s="34"/>
      <c r="K32" s="34"/>
      <c r="L32" s="34"/>
      <c r="M32" s="34"/>
      <c r="N32" s="34"/>
      <c r="O32" s="34"/>
      <c r="P32" s="34"/>
      <c r="Q32" s="34"/>
    </row>
    <row r="33" spans="1:17" x14ac:dyDescent="0.35">
      <c r="A33" s="45">
        <v>43922</v>
      </c>
      <c r="B33" s="46">
        <v>43922</v>
      </c>
      <c r="C33" s="83">
        <v>27.082161341713501</v>
      </c>
      <c r="D33" s="84">
        <v>21.832842903405599</v>
      </c>
      <c r="E33" s="84">
        <v>3.0409390891113532</v>
      </c>
      <c r="F33" s="34"/>
      <c r="G33" s="34"/>
      <c r="H33" s="34"/>
      <c r="I33" s="34"/>
      <c r="J33" s="34"/>
      <c r="K33" s="34"/>
      <c r="L33" s="34"/>
      <c r="M33" s="34"/>
      <c r="N33" s="34"/>
      <c r="O33" s="34"/>
      <c r="P33" s="34"/>
      <c r="Q33" s="34"/>
    </row>
    <row r="34" spans="1:17" x14ac:dyDescent="0.35">
      <c r="A34" s="45">
        <v>43952</v>
      </c>
      <c r="B34" s="46">
        <v>43952</v>
      </c>
      <c r="C34" s="83">
        <v>32.257126896309401</v>
      </c>
      <c r="D34" s="84">
        <v>29.860144623238</v>
      </c>
      <c r="E34" s="84">
        <v>2.4292039969990578</v>
      </c>
      <c r="F34" s="34"/>
      <c r="G34" s="34"/>
      <c r="H34" s="34"/>
      <c r="I34" s="34"/>
      <c r="J34" s="34"/>
      <c r="K34" s="34"/>
      <c r="L34" s="34"/>
      <c r="M34" s="34"/>
      <c r="N34" s="34"/>
      <c r="O34" s="34"/>
      <c r="P34" s="34"/>
      <c r="Q34" s="34"/>
    </row>
    <row r="35" spans="1:17" x14ac:dyDescent="0.35">
      <c r="A35" s="45">
        <v>43983</v>
      </c>
      <c r="B35" s="46">
        <v>43983</v>
      </c>
      <c r="C35" s="83">
        <v>43.467774504498699</v>
      </c>
      <c r="D35" s="84">
        <v>44.827246411105499</v>
      </c>
      <c r="E35" s="84">
        <v>2.1780578016315895</v>
      </c>
      <c r="F35" s="34"/>
      <c r="G35" s="34"/>
      <c r="H35" s="34"/>
      <c r="I35" s="34"/>
      <c r="J35" s="34"/>
      <c r="K35" s="34"/>
      <c r="L35" s="34"/>
      <c r="M35" s="34"/>
      <c r="N35" s="34"/>
      <c r="O35" s="34"/>
      <c r="P35" s="34"/>
      <c r="Q35" s="34"/>
    </row>
    <row r="36" spans="1:17" x14ac:dyDescent="0.35">
      <c r="A36" s="45">
        <v>44013</v>
      </c>
      <c r="B36" s="46">
        <v>44013</v>
      </c>
      <c r="C36" s="83">
        <v>47.171607707200103</v>
      </c>
      <c r="D36" s="84">
        <v>44.658757329977803</v>
      </c>
      <c r="E36" s="84">
        <v>2.711783035079161</v>
      </c>
      <c r="F36" s="34"/>
      <c r="G36" s="34"/>
      <c r="H36" s="34"/>
      <c r="I36" s="34"/>
      <c r="J36" s="34"/>
      <c r="K36" s="34"/>
      <c r="L36" s="34"/>
      <c r="M36" s="34"/>
      <c r="N36" s="34"/>
      <c r="O36" s="34"/>
      <c r="P36" s="34"/>
      <c r="Q36" s="34"/>
    </row>
    <row r="37" spans="1:17" x14ac:dyDescent="0.35">
      <c r="A37" s="45">
        <v>44044</v>
      </c>
      <c r="B37" s="46">
        <v>44044</v>
      </c>
      <c r="C37" s="83">
        <v>49.932656938967</v>
      </c>
      <c r="D37" s="84">
        <v>47.087286724935097</v>
      </c>
      <c r="E37" s="84">
        <v>1.3295053100821885</v>
      </c>
      <c r="F37" s="34"/>
      <c r="G37" s="34"/>
      <c r="H37" s="34"/>
      <c r="I37" s="34"/>
      <c r="J37" s="34"/>
      <c r="K37" s="34"/>
      <c r="L37" s="34"/>
      <c r="M37" s="34"/>
      <c r="N37" s="34"/>
      <c r="O37" s="34"/>
      <c r="P37" s="34"/>
      <c r="Q37" s="34"/>
    </row>
    <row r="38" spans="1:17" x14ac:dyDescent="0.35">
      <c r="A38" s="45">
        <v>44075</v>
      </c>
      <c r="B38" s="46">
        <v>44075</v>
      </c>
      <c r="C38" s="83">
        <v>51.7227089858482</v>
      </c>
      <c r="D38" s="84">
        <v>46.849922082377702</v>
      </c>
      <c r="E38" s="84">
        <v>0.59207655173436446</v>
      </c>
      <c r="F38" s="34"/>
      <c r="G38" s="34"/>
      <c r="H38" s="34"/>
      <c r="I38" s="34"/>
      <c r="J38" s="34"/>
      <c r="K38" s="34"/>
      <c r="L38" s="34"/>
      <c r="M38" s="34"/>
      <c r="N38" s="34"/>
      <c r="O38" s="34"/>
      <c r="P38" s="34"/>
      <c r="Q38" s="34"/>
    </row>
    <row r="39" spans="1:17" x14ac:dyDescent="0.35">
      <c r="A39" s="45">
        <v>44105</v>
      </c>
      <c r="B39" s="46">
        <v>44105</v>
      </c>
      <c r="C39" s="83">
        <v>51.268743649254098</v>
      </c>
      <c r="D39" s="84">
        <v>46.242874832161498</v>
      </c>
      <c r="E39" s="84">
        <v>0.10108223768473167</v>
      </c>
      <c r="F39" s="34"/>
      <c r="G39" s="34"/>
      <c r="H39" s="34"/>
      <c r="I39" s="34"/>
      <c r="J39" s="34"/>
      <c r="K39" s="34"/>
      <c r="L39" s="34"/>
      <c r="M39" s="34"/>
      <c r="N39" s="34"/>
      <c r="O39" s="34"/>
      <c r="P39" s="34"/>
      <c r="Q39" s="34"/>
    </row>
    <row r="40" spans="1:17" x14ac:dyDescent="0.35">
      <c r="A40" s="45">
        <v>44136</v>
      </c>
      <c r="B40" s="46">
        <v>44136</v>
      </c>
      <c r="C40" s="83">
        <v>51.783340438494598</v>
      </c>
      <c r="D40" s="84">
        <v>46.3814739362438</v>
      </c>
      <c r="E40" s="84">
        <v>0.70846041115775882</v>
      </c>
      <c r="F40" s="34"/>
      <c r="G40" s="34"/>
      <c r="H40" s="34"/>
      <c r="I40" s="34"/>
      <c r="J40" s="34"/>
      <c r="K40" s="34"/>
      <c r="L40" s="34"/>
      <c r="M40" s="34"/>
      <c r="N40" s="34"/>
      <c r="O40" s="34"/>
      <c r="P40" s="34"/>
      <c r="Q40" s="34"/>
    </row>
    <row r="41" spans="1:17" x14ac:dyDescent="0.35">
      <c r="A41" s="45">
        <v>44166</v>
      </c>
      <c r="B41" s="46">
        <v>44166</v>
      </c>
      <c r="C41" s="83">
        <v>51.088724519588403</v>
      </c>
      <c r="D41" s="84">
        <v>45.680712220724502</v>
      </c>
      <c r="E41" s="84">
        <v>1.6517119632368862</v>
      </c>
      <c r="F41" s="34"/>
      <c r="G41" s="34"/>
      <c r="H41" s="34"/>
      <c r="I41" s="34"/>
      <c r="J41" s="34"/>
      <c r="K41" s="34"/>
      <c r="L41" s="34"/>
      <c r="M41" s="34"/>
      <c r="N41" s="34"/>
      <c r="O41" s="34"/>
      <c r="P41" s="34"/>
      <c r="Q41" s="34"/>
    </row>
    <row r="42" spans="1:17" x14ac:dyDescent="0.35">
      <c r="A42" s="45">
        <v>44197</v>
      </c>
      <c r="B42" s="46">
        <v>44197</v>
      </c>
      <c r="C42" s="85">
        <v>50.148080859776798</v>
      </c>
      <c r="D42" s="85">
        <v>47.296037034909901</v>
      </c>
      <c r="E42" s="85">
        <v>1.3297146290501283</v>
      </c>
      <c r="F42" s="18"/>
      <c r="G42" s="18"/>
      <c r="H42" s="18"/>
      <c r="I42" s="18"/>
      <c r="J42" s="18"/>
      <c r="K42" s="18"/>
      <c r="L42" s="18"/>
      <c r="M42" s="18"/>
      <c r="N42" s="18"/>
      <c r="O42" s="18"/>
      <c r="P42" s="18"/>
      <c r="Q42" s="18"/>
    </row>
    <row r="43" spans="1:17" x14ac:dyDescent="0.35">
      <c r="A43" s="45">
        <v>44228</v>
      </c>
      <c r="B43" s="46">
        <v>44228</v>
      </c>
      <c r="C43" s="86">
        <v>51.084180857700602</v>
      </c>
      <c r="D43" s="86">
        <v>47.560003631630202</v>
      </c>
      <c r="E43" s="86">
        <v>1.9141181370143039</v>
      </c>
    </row>
    <row r="44" spans="1:17" x14ac:dyDescent="0.35">
      <c r="A44" s="45">
        <v>44256</v>
      </c>
      <c r="B44" s="46">
        <v>44256</v>
      </c>
      <c r="C44" s="86">
        <v>53.422739244542299</v>
      </c>
      <c r="D44" s="86">
        <v>49.131263714539301</v>
      </c>
      <c r="E44" s="86">
        <v>2.2180622268749604</v>
      </c>
    </row>
    <row r="45" spans="1:17" x14ac:dyDescent="0.35">
      <c r="A45" s="45">
        <v>44287</v>
      </c>
      <c r="B45" s="46">
        <v>44287</v>
      </c>
      <c r="C45" s="86">
        <v>54.707672843124499</v>
      </c>
      <c r="D45" s="86">
        <v>51.121292838511302</v>
      </c>
      <c r="E45" s="86">
        <v>2.7107867568774884</v>
      </c>
      <c r="F45" s="16"/>
      <c r="G45" s="16"/>
      <c r="H45" s="16"/>
      <c r="I45" s="16"/>
      <c r="J45" s="16"/>
      <c r="K45" s="16"/>
      <c r="L45" s="16"/>
      <c r="M45" s="16"/>
      <c r="N45" s="16"/>
      <c r="O45" s="16"/>
      <c r="P45" s="16"/>
      <c r="Q45" s="16"/>
    </row>
    <row r="46" spans="1:17" x14ac:dyDescent="0.35">
      <c r="A46" s="45">
        <v>44317</v>
      </c>
      <c r="B46" s="46">
        <v>44317</v>
      </c>
      <c r="C46" s="86">
        <v>54.930550394663399</v>
      </c>
      <c r="D46" s="86">
        <v>51.200855388026802</v>
      </c>
      <c r="E46" s="86">
        <v>3.0143624952695873</v>
      </c>
      <c r="F46" s="16"/>
      <c r="G46" s="16"/>
      <c r="H46" s="16"/>
      <c r="I46" s="16"/>
      <c r="J46" s="16"/>
      <c r="K46" s="16"/>
      <c r="L46" s="16"/>
      <c r="M46" s="16"/>
      <c r="N46" s="16"/>
      <c r="O46" s="16"/>
      <c r="P46" s="16"/>
      <c r="Q46" s="16"/>
    </row>
    <row r="47" spans="1:17" x14ac:dyDescent="0.35">
      <c r="A47" s="45">
        <v>44348</v>
      </c>
      <c r="B47" s="46">
        <v>44348</v>
      </c>
      <c r="C47" s="87">
        <v>53.142393152338698</v>
      </c>
      <c r="D47" s="87">
        <v>52.0583750158073</v>
      </c>
      <c r="E47" s="87">
        <v>2.7413422837544217</v>
      </c>
      <c r="F47" s="23"/>
      <c r="G47" s="23"/>
      <c r="H47" s="23"/>
      <c r="I47" s="23"/>
      <c r="J47" s="16"/>
      <c r="K47" s="16"/>
      <c r="L47" s="16"/>
      <c r="M47" s="16"/>
      <c r="N47" s="16"/>
      <c r="O47" s="16"/>
      <c r="P47" s="16"/>
      <c r="Q47" s="16"/>
    </row>
    <row r="48" spans="1:17" x14ac:dyDescent="0.35">
      <c r="A48" s="45">
        <v>44378</v>
      </c>
      <c r="B48" s="46">
        <v>44378</v>
      </c>
      <c r="C48" s="87">
        <v>52.729324680534198</v>
      </c>
      <c r="D48" s="87">
        <v>51.565674654025301</v>
      </c>
      <c r="E48" s="87">
        <v>2.9283337454600153</v>
      </c>
      <c r="F48" s="23"/>
      <c r="G48" s="23"/>
      <c r="H48" s="23"/>
      <c r="I48" s="23"/>
      <c r="J48" s="16"/>
      <c r="K48" s="16"/>
      <c r="L48" s="16"/>
      <c r="M48" s="16"/>
      <c r="N48" s="16"/>
      <c r="O48" s="16"/>
      <c r="P48" s="16"/>
      <c r="Q48" s="16"/>
    </row>
    <row r="49" spans="1:12" x14ac:dyDescent="0.35">
      <c r="A49" s="45">
        <v>44409</v>
      </c>
      <c r="B49" s="46">
        <v>44409</v>
      </c>
      <c r="C49" s="86">
        <v>50.970878170775798</v>
      </c>
      <c r="D49" s="86">
        <v>49.515802503393601</v>
      </c>
      <c r="E49" s="86">
        <v>3.2588875179615369</v>
      </c>
      <c r="F49" s="16"/>
      <c r="G49" s="16"/>
      <c r="H49" s="16"/>
      <c r="I49" s="16"/>
      <c r="J49" s="16"/>
      <c r="K49" s="16"/>
      <c r="L49" s="16"/>
    </row>
    <row r="50" spans="1:12" x14ac:dyDescent="0.35">
      <c r="A50" s="45">
        <v>44440</v>
      </c>
      <c r="B50" s="46">
        <v>44440</v>
      </c>
      <c r="C50" s="86">
        <v>51.017525056753399</v>
      </c>
      <c r="D50" s="86">
        <v>48.702220141010699</v>
      </c>
      <c r="E50" s="86">
        <v>3.2785557073401117</v>
      </c>
      <c r="J50" s="16"/>
      <c r="K50" s="16"/>
      <c r="L50" s="16"/>
    </row>
    <row r="51" spans="1:12" x14ac:dyDescent="0.35">
      <c r="A51" s="45">
        <v>44470</v>
      </c>
      <c r="B51" s="46">
        <v>44470</v>
      </c>
      <c r="C51" s="88">
        <v>50.599869993350602</v>
      </c>
      <c r="D51" s="88">
        <v>49.302034432559097</v>
      </c>
      <c r="E51" s="88">
        <v>3.8181877621644733</v>
      </c>
      <c r="F51" s="31"/>
      <c r="G51" s="31"/>
      <c r="H51" s="31"/>
      <c r="I51" s="31"/>
      <c r="J51" s="16"/>
      <c r="K51" s="16"/>
      <c r="L51" s="16"/>
    </row>
    <row r="52" spans="1:12" x14ac:dyDescent="0.35">
      <c r="A52" s="45">
        <v>44501</v>
      </c>
      <c r="B52" s="46">
        <v>44501</v>
      </c>
      <c r="C52" s="87">
        <v>51.342427496599797</v>
      </c>
      <c r="D52" s="87">
        <v>51.379054583670502</v>
      </c>
      <c r="E52" s="87">
        <v>4.2368405837658365</v>
      </c>
      <c r="F52" s="23"/>
      <c r="G52" s="23"/>
      <c r="H52" s="23"/>
      <c r="I52" s="23"/>
    </row>
    <row r="53" spans="1:12" x14ac:dyDescent="0.35">
      <c r="A53" s="45">
        <v>44531</v>
      </c>
      <c r="B53" s="46">
        <v>44531</v>
      </c>
      <c r="C53" s="88">
        <v>51.244622454144199</v>
      </c>
      <c r="D53" s="88">
        <v>50.627588695878103</v>
      </c>
      <c r="E53" s="88">
        <v>4.3206079588097621</v>
      </c>
      <c r="F53" s="19"/>
      <c r="G53" s="19"/>
      <c r="H53" s="19"/>
      <c r="I53" s="19"/>
      <c r="J53" s="16"/>
      <c r="K53" s="16"/>
      <c r="L53" s="16"/>
    </row>
    <row r="54" spans="1:12" x14ac:dyDescent="0.35">
      <c r="A54" s="45">
        <v>44562</v>
      </c>
      <c r="B54" s="46">
        <v>44562</v>
      </c>
      <c r="C54" s="88">
        <v>49.713353317541802</v>
      </c>
      <c r="D54" s="88">
        <v>50.205641105284698</v>
      </c>
      <c r="E54" s="88">
        <v>3.6038730307046372</v>
      </c>
      <c r="F54" s="28"/>
      <c r="G54" s="28"/>
      <c r="H54" s="28"/>
      <c r="I54" s="28"/>
      <c r="J54" s="16"/>
      <c r="K54" s="16"/>
      <c r="L54" s="16"/>
    </row>
    <row r="55" spans="1:12" x14ac:dyDescent="0.35">
      <c r="A55" s="45">
        <v>44593</v>
      </c>
      <c r="B55" s="46">
        <v>44593</v>
      </c>
      <c r="C55" s="88">
        <v>50.975383746917799</v>
      </c>
      <c r="D55" s="88">
        <v>51.764781076183297</v>
      </c>
      <c r="E55" s="88">
        <v>2.7404846132578524</v>
      </c>
      <c r="F55" s="19"/>
      <c r="G55" s="19"/>
      <c r="H55" s="19"/>
      <c r="I55" s="19"/>
    </row>
    <row r="56" spans="1:12" x14ac:dyDescent="0.35">
      <c r="A56" s="45">
        <v>44621</v>
      </c>
      <c r="B56" s="46">
        <v>44621</v>
      </c>
      <c r="C56" s="88">
        <v>48.109096842209802</v>
      </c>
      <c r="D56" s="88">
        <v>50.572866178318002</v>
      </c>
      <c r="E56" s="88">
        <v>2.7741394856457404</v>
      </c>
      <c r="F56" s="19"/>
      <c r="G56" s="19"/>
      <c r="H56" s="19"/>
      <c r="I56" s="19"/>
      <c r="J56" s="16"/>
      <c r="K56" s="16"/>
      <c r="L56" s="16"/>
    </row>
    <row r="57" spans="1:12" x14ac:dyDescent="0.35">
      <c r="A57" s="45">
        <v>44652</v>
      </c>
      <c r="B57" s="46">
        <v>44652</v>
      </c>
      <c r="C57" s="86">
        <v>48.302639696628098</v>
      </c>
      <c r="D57" s="86">
        <v>51.151845905318197</v>
      </c>
      <c r="E57" s="86">
        <v>3.4079061449830976</v>
      </c>
      <c r="F57" s="16"/>
      <c r="G57" s="16"/>
      <c r="I57" s="16"/>
      <c r="J57" s="16"/>
      <c r="K57" s="16"/>
      <c r="L57" s="16"/>
    </row>
    <row r="58" spans="1:12" x14ac:dyDescent="0.35">
      <c r="A58" s="45">
        <v>44682</v>
      </c>
      <c r="B58" s="46">
        <v>44682</v>
      </c>
      <c r="C58" s="86">
        <v>47.979108319441899</v>
      </c>
      <c r="D58" s="86">
        <v>50.984562350894798</v>
      </c>
      <c r="E58" s="86">
        <v>2.6495558042924103</v>
      </c>
    </row>
    <row r="59" spans="1:12" x14ac:dyDescent="0.35">
      <c r="A59" s="45">
        <v>44713</v>
      </c>
      <c r="B59" s="46">
        <v>44713</v>
      </c>
      <c r="C59" s="86">
        <v>49.509759078843999</v>
      </c>
      <c r="D59" s="86">
        <v>48.479117329920598</v>
      </c>
      <c r="E59" s="86">
        <v>2.348008300302872</v>
      </c>
      <c r="F59" s="16"/>
      <c r="G59" s="16"/>
      <c r="I59" s="16"/>
      <c r="J59" s="16"/>
      <c r="K59" s="16"/>
      <c r="L59" s="16"/>
    </row>
    <row r="60" spans="1:12" x14ac:dyDescent="0.35">
      <c r="A60" s="45">
        <v>44743</v>
      </c>
      <c r="B60" s="46">
        <v>44743</v>
      </c>
      <c r="C60" s="86">
        <v>48.0053051874416</v>
      </c>
      <c r="D60" s="86">
        <v>48.200358233129499</v>
      </c>
      <c r="E60" s="86">
        <v>1.7683133509090727</v>
      </c>
      <c r="F60" s="16"/>
      <c r="G60" s="16"/>
      <c r="I60" s="16"/>
      <c r="J60" s="16"/>
      <c r="K60" s="16"/>
      <c r="L60" s="16"/>
    </row>
    <row r="61" spans="1:12" x14ac:dyDescent="0.35">
      <c r="A61" s="45">
        <v>44774</v>
      </c>
      <c r="B61" s="46">
        <v>44774</v>
      </c>
      <c r="C61" s="86">
        <v>47.011168536198198</v>
      </c>
      <c r="D61" s="86">
        <v>48.051429879218801</v>
      </c>
      <c r="E61" s="86">
        <v>1.4533567450650122</v>
      </c>
      <c r="F61" s="16"/>
      <c r="G61" s="16"/>
      <c r="I61" s="16"/>
      <c r="J61" s="16"/>
      <c r="K61" s="16"/>
      <c r="L61" s="16"/>
    </row>
    <row r="62" spans="1:12" x14ac:dyDescent="0.35">
      <c r="A62" s="45">
        <v>44805</v>
      </c>
      <c r="B62" s="46">
        <v>44805</v>
      </c>
      <c r="C62" s="86">
        <v>45.918185936030198</v>
      </c>
      <c r="D62" s="86">
        <v>48.555178357641303</v>
      </c>
      <c r="E62" s="86">
        <v>0.91829715096662323</v>
      </c>
    </row>
    <row r="63" spans="1:12" x14ac:dyDescent="0.35">
      <c r="A63" s="45">
        <v>44835</v>
      </c>
      <c r="B63" s="46">
        <v>44835</v>
      </c>
      <c r="C63" s="86">
        <v>46.179851675391902</v>
      </c>
      <c r="D63" s="86">
        <v>46.8290693238363</v>
      </c>
      <c r="E63" s="86">
        <v>1.0375768383175668</v>
      </c>
      <c r="F63" s="16"/>
      <c r="G63" s="16"/>
      <c r="I63" s="16"/>
      <c r="J63" s="16"/>
      <c r="K63" s="16"/>
      <c r="L63" s="16"/>
    </row>
    <row r="64" spans="1:12" x14ac:dyDescent="0.35">
      <c r="A64" s="45">
        <v>44866</v>
      </c>
      <c r="B64" s="46">
        <v>44866</v>
      </c>
      <c r="C64" s="86">
        <v>46.205941904767002</v>
      </c>
      <c r="D64" s="86">
        <v>48.007778697055301</v>
      </c>
      <c r="E64" s="86">
        <v>1.15394723761832</v>
      </c>
      <c r="F64" s="16"/>
      <c r="G64" s="16"/>
      <c r="I64" s="16"/>
      <c r="J64" s="16"/>
      <c r="K64" s="16"/>
      <c r="L64" s="16"/>
    </row>
    <row r="65" spans="1:12" x14ac:dyDescent="0.35">
      <c r="A65" s="45">
        <v>44896</v>
      </c>
      <c r="B65" s="46">
        <v>44896</v>
      </c>
      <c r="C65" s="86">
        <v>46.160846908176602</v>
      </c>
      <c r="D65" s="86">
        <v>48.204716719578897</v>
      </c>
      <c r="E65" s="86">
        <v>1.2040594046305357</v>
      </c>
    </row>
    <row r="66" spans="1:12" x14ac:dyDescent="0.35">
      <c r="A66" s="45">
        <v>44927</v>
      </c>
      <c r="B66" s="46">
        <v>44927</v>
      </c>
      <c r="C66" s="86">
        <v>47.4486821006764</v>
      </c>
      <c r="D66" s="86">
        <v>48.916838704536801</v>
      </c>
      <c r="E66" s="86">
        <v>0.95781131213760617</v>
      </c>
    </row>
    <row r="67" spans="1:12" x14ac:dyDescent="0.35">
      <c r="A67" s="45">
        <v>44958</v>
      </c>
      <c r="B67" s="46">
        <v>44958</v>
      </c>
      <c r="C67" s="86">
        <v>48.3024145500844</v>
      </c>
      <c r="D67" s="86">
        <v>49.974432428186397</v>
      </c>
      <c r="E67" s="86">
        <v>-0.29332267899416681</v>
      </c>
    </row>
    <row r="68" spans="1:12" x14ac:dyDescent="0.35">
      <c r="A68" s="45">
        <v>44986</v>
      </c>
      <c r="B68" s="46">
        <v>44986</v>
      </c>
      <c r="C68" s="86">
        <v>47.661755003645297</v>
      </c>
      <c r="D68" s="86">
        <v>51.664963518708802</v>
      </c>
      <c r="E68" s="86">
        <v>-1.1544084827866357</v>
      </c>
    </row>
    <row r="69" spans="1:12" x14ac:dyDescent="0.35">
      <c r="A69" s="45">
        <v>45017</v>
      </c>
      <c r="B69" s="46">
        <v>45017</v>
      </c>
      <c r="C69" s="86">
        <v>48.396146110865601</v>
      </c>
      <c r="D69" s="86">
        <v>52.146588749000799</v>
      </c>
      <c r="E69" s="86">
        <v>-1.31606143169159</v>
      </c>
    </row>
    <row r="70" spans="1:12" x14ac:dyDescent="0.35">
      <c r="A70" s="45">
        <v>45047</v>
      </c>
      <c r="B70" s="46">
        <v>45047</v>
      </c>
      <c r="C70" s="86">
        <v>47.296990514669403</v>
      </c>
      <c r="D70" s="86">
        <v>53.759405953583098</v>
      </c>
      <c r="E70" s="86"/>
    </row>
    <row r="73" spans="1:12" x14ac:dyDescent="0.35">
      <c r="A73" s="29" t="s">
        <v>653</v>
      </c>
      <c r="B73" s="12"/>
      <c r="E73" s="16"/>
      <c r="F73" s="16"/>
      <c r="G73" s="16"/>
      <c r="I73" s="16"/>
      <c r="J73" s="16"/>
      <c r="K73" s="16"/>
      <c r="L73" s="16"/>
    </row>
    <row r="74" spans="1:12" x14ac:dyDescent="0.35">
      <c r="A74" s="29" t="s">
        <v>654</v>
      </c>
      <c r="B74" s="12"/>
      <c r="E74" s="16"/>
      <c r="F74" s="16"/>
      <c r="G74" s="16"/>
      <c r="I74" s="16"/>
      <c r="J74" s="16"/>
      <c r="K74" s="16"/>
      <c r="L74" s="16"/>
    </row>
  </sheetData>
  <mergeCells count="2">
    <mergeCell ref="C13:D13"/>
    <mergeCell ref="C14:D14"/>
  </mergeCells>
  <hyperlinks>
    <hyperlink ref="A5" location="Índice!A1" display="Índice/Contents" xr:uid="{3456516A-30C0-4445-861A-857F0AF035CD}"/>
  </hyperlink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Capa</vt:lpstr>
      <vt:lpstr>Índice</vt:lpstr>
      <vt:lpstr>QI.1.1</vt:lpstr>
      <vt:lpstr>GI.1.1</vt:lpstr>
      <vt:lpstr>GI.1.2</vt:lpstr>
      <vt:lpstr>GI.1.3</vt:lpstr>
      <vt:lpstr>GI.1.4</vt:lpstr>
      <vt:lpstr>GI.1.5</vt:lpstr>
      <vt:lpstr>GC.1.1</vt:lpstr>
      <vt:lpstr>QC.1.1</vt:lpstr>
      <vt:lpstr>GC.2.1</vt:lpstr>
      <vt:lpstr>GC.2.2</vt:lpstr>
      <vt:lpstr>GC.2.3</vt:lpstr>
      <vt:lpstr>GC.2.4</vt:lpstr>
      <vt:lpstr>GC.3.1</vt:lpstr>
      <vt:lpstr>GC.3.2</vt:lpstr>
      <vt:lpstr>QC.3.1</vt:lpstr>
      <vt:lpstr>QC.4.1</vt:lpstr>
      <vt:lpstr>QC.4.2</vt:lpstr>
      <vt:lpstr>GI.2.1</vt:lpstr>
      <vt:lpstr>GI.2.2</vt:lpstr>
      <vt:lpstr>GI.2.3</vt:lpstr>
      <vt:lpstr>GI.2.4</vt:lpstr>
      <vt:lpstr>GI.2.5</vt:lpstr>
      <vt:lpstr>GI.2.6</vt:lpstr>
      <vt:lpstr>GI.2.7</vt:lpstr>
      <vt:lpstr>GI.2.8</vt:lpstr>
      <vt:lpstr>GI.2.9</vt:lpstr>
      <vt:lpstr>GI.2.10</vt:lpstr>
      <vt:lpstr>GI.2.11</vt:lpstr>
      <vt:lpstr>GI.2.12</vt:lpstr>
      <vt:lpstr>GI.2.13</vt:lpstr>
      <vt:lpstr>GI.2.14</vt:lpstr>
      <vt:lpstr>GI.2.15</vt:lpstr>
      <vt:lpstr>GC.5.1</vt:lpstr>
      <vt:lpstr>GC.5.2</vt:lpstr>
      <vt:lpstr>TED.Q1</vt:lpstr>
      <vt:lpstr>TED.G1</vt:lpstr>
      <vt:lpstr>TED.G2</vt:lpstr>
      <vt:lpstr>TED.G3</vt:lpstr>
      <vt:lpstr>TED.G4</vt:lpstr>
      <vt:lpstr>TED.G5</vt:lpstr>
      <vt:lpstr>TED.G6</vt:lpstr>
      <vt:lpstr>TED.G7</vt:lpstr>
      <vt:lpstr>TED.G8</vt:lpstr>
      <vt:lpstr>TED.G9</vt:lpstr>
      <vt:lpstr>TED.G10</vt:lpstr>
      <vt:lpstr>TED.G11</vt:lpstr>
      <vt:lpstr>TED.G12</vt:lpstr>
      <vt:lpstr>TED.G13</vt:lpstr>
      <vt:lpstr>TED.C1.1</vt:lpstr>
      <vt:lpstr>PEA.Q1</vt:lpstr>
      <vt:lpstr>PEA.G1</vt:lpstr>
      <vt:lpstr>PEA.G2</vt:lpstr>
      <vt:lpstr>PEA.G3</vt:lpstr>
      <vt:lpstr>PEA.G4</vt:lpstr>
      <vt:lpstr>PEA.G5</vt:lpstr>
      <vt:lpstr>PEA.G6</vt:lpstr>
      <vt:lpstr>PEA.G7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2023-06-16T09:41:38Z</dcterms:created>
  <dcterms:modified xsi:type="dcterms:W3CDTF">2023-07-07T11:02:45Z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9d4c66a-7c8a-4c88-a41a-dc132491a08a_Enabled">
    <vt:lpwstr>true</vt:lpwstr>
  </property>
  <property fmtid="{D5CDD505-2E9C-101B-9397-08002B2CF9AE}" pid="3" name="MSIP_Label_f9d4c66a-7c8a-4c88-a41a-dc132491a08a_SetDate">
    <vt:lpwstr>2023-06-16T09:42:29Z</vt:lpwstr>
  </property>
  <property fmtid="{D5CDD505-2E9C-101B-9397-08002B2CF9AE}" pid="4" name="MSIP_Label_f9d4c66a-7c8a-4c88-a41a-dc132491a08a_Method">
    <vt:lpwstr>Privileged</vt:lpwstr>
  </property>
  <property fmtid="{D5CDD505-2E9C-101B-9397-08002B2CF9AE}" pid="5" name="MSIP_Label_f9d4c66a-7c8a-4c88-a41a-dc132491a08a_Name">
    <vt:lpwstr>Público - Sem marca de água</vt:lpwstr>
  </property>
  <property fmtid="{D5CDD505-2E9C-101B-9397-08002B2CF9AE}" pid="6" name="MSIP_Label_f9d4c66a-7c8a-4c88-a41a-dc132491a08a_SiteId">
    <vt:lpwstr>f92c299d-3d5a-4621-abd4-755e52e5161d</vt:lpwstr>
  </property>
  <property fmtid="{D5CDD505-2E9C-101B-9397-08002B2CF9AE}" pid="7" name="MSIP_Label_f9d4c66a-7c8a-4c88-a41a-dc132491a08a_ActionId">
    <vt:lpwstr>e1ae3543-fad0-46eb-ac61-d95c0ca49f02</vt:lpwstr>
  </property>
  <property fmtid="{D5CDD505-2E9C-101B-9397-08002B2CF9AE}" pid="8" name="MSIP_Label_f9d4c66a-7c8a-4c88-a41a-dc132491a08a_ContentBits">
    <vt:lpwstr>0</vt:lpwstr>
  </property>
</Properties>
</file>